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3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5.xml.rels" ContentType="application/vnd.openxmlformats-package.relationships+xml"/>
  <Override PartName="/xl/externalLinks/_rels/externalLink6.xml.rels" ContentType="application/vnd.openxmlformats-package.relationships+xml"/>
  <Override PartName="/xl/externalLinks/_rels/externalLink7.xml.rels" ContentType="application/vnd.openxmlformats-package.relationships+xml"/>
  <Override PartName="/xl/externalLinks/_rels/externalLink8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media/image1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2" activeTab="11"/>
  </bookViews>
  <sheets>
    <sheet name="Foglio1" sheetId="1" state="hidden" r:id="rId3"/>
    <sheet name="Label" sheetId="2" state="hidden" r:id="rId4"/>
    <sheet name="COPERTINA" sheetId="3" state="visible" r:id="rId5"/>
    <sheet name="Ambito" sheetId="4" state="visible" r:id="rId6"/>
    <sheet name="Ec_fin_svz" sheetId="5" state="hidden" r:id="rId7"/>
    <sheet name="AN" sheetId="6" state="hidden" r:id="rId8"/>
    <sheet name="MICROAN" sheetId="7" state="hidden" r:id="rId9"/>
    <sheet name="NF" sheetId="8" state="hidden" r:id="rId10"/>
    <sheet name="PRINF" sheetId="9" state="hidden" r:id="rId11"/>
    <sheet name="CAG" sheetId="10" state="hidden" r:id="rId12"/>
    <sheet name="CRDM" sheetId="11" state="hidden" r:id="rId13"/>
    <sheet name="CEM" sheetId="12" state="visible" r:id="rId14"/>
    <sheet name="COMF" sheetId="13" state="hidden" r:id="rId15"/>
    <sheet name="AA" sheetId="14" state="hidden" r:id="rId16"/>
    <sheet name="SED" sheetId="15" state="hidden" r:id="rId17"/>
    <sheet name="CSE" sheetId="16" state="hidden" r:id="rId18"/>
    <sheet name="SFA" sheetId="17" state="hidden" r:id="rId19"/>
    <sheet name="CAD" sheetId="18" state="hidden" r:id="rId20"/>
    <sheet name="APA" sheetId="19" state="hidden" r:id="rId21"/>
    <sheet name="CDA" sheetId="20" state="hidden" r:id="rId22"/>
    <sheet name="CASA" sheetId="21" state="hidden" r:id="rId23"/>
    <sheet name="Sintesi" sheetId="22" state="hidden" r:id="rId24"/>
    <sheet name="Dett_altro" sheetId="23" state="hidden" r:id="rId25"/>
    <sheet name="versione" sheetId="24" state="hidden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function="false" hidden="false" localSheetId="21" name="_xlnm.Print_Area" vbProcedure="false">Sintesi!$A$1:$P$41</definedName>
    <definedName function="false" hidden="false" name="Adro" vbProcedure="false">#REF!</definedName>
    <definedName function="false" hidden="false" name="Affidatari" vbProcedure="false">[3]Label!$P$2:$P$3</definedName>
    <definedName function="false" hidden="false" name="Ambiti" vbProcedure="false">Label!$A$2:$A$98</definedName>
    <definedName function="false" hidden="false" name="ambito" vbProcedure="false">Ambito!A2</definedName>
    <definedName function="false" hidden="false" name="ASL" vbProcedure="false">[5]Tabella_due!$A$1735:$A$1749</definedName>
    <definedName function="false" hidden="false" name="ASSDOM" vbProcedure="false">Label!$O$2:$O$4</definedName>
    <definedName function="false" hidden="false" name="Collocazione" vbProcedure="false">[3]Label!$M$2:$M$5</definedName>
    <definedName function="false" hidden="false" name="Comune_fuori_Regione_Lombardia" vbProcedure="false">Foglio1!$F$2</definedName>
    <definedName function="false" hidden="false" name="Comune_sede_ente_gestore" vbProcedure="false">Foglio1!$F$2:$F$1509</definedName>
    <definedName function="false" hidden="false" name="Comuni" vbProcedure="false">Label!$D$2:$D$1509</definedName>
    <definedName function="false" hidden="false" name="Denominazione_Ambito" vbProcedure="false">Label!$A$2:$A$92</definedName>
    <definedName function="false" hidden="false" name="Elenco_comuni" vbProcedure="false">Label!$D$2:$E$1509</definedName>
    <definedName function="false" hidden="false" name="El_com" vbProcedure="false">Label!$D$2:$D$1509</definedName>
    <definedName function="false" hidden="false" name="enti" vbProcedure="false">#REF!</definedName>
    <definedName function="false" hidden="false" name="enti1" vbProcedure="false">#REF!</definedName>
    <definedName function="false" hidden="false" name="Famigliare" vbProcedure="false">[7]Label!$T$2:$T$4</definedName>
    <definedName function="false" hidden="false" name="Genere" vbProcedure="false">[7]Label!$J$2:$J$3</definedName>
    <definedName function="false" hidden="false" name="Gestione" vbProcedure="false">Label!$G$2:$G$3</definedName>
    <definedName function="false" hidden="false" name="GestioneASSDOM" vbProcedure="false">Label!$H$2:$H$4</definedName>
    <definedName function="false" hidden="false" name="GestioneSAD" vbProcedure="false">[7]Label!$G$2:$G$4</definedName>
    <definedName function="false" hidden="false" name="Lodi" vbProcedure="false">Foglio1!$D$2:$D$97</definedName>
    <definedName function="false" hidden="false" name="Motivazione" vbProcedure="false">[3]Label!$O$2:$O$16</definedName>
    <definedName function="false" hidden="false" name="MotivazioneFine" vbProcedure="false">[3]Label!$R$2:$R$7</definedName>
    <definedName function="false" hidden="false" name="NaturaEG" vbProcedure="false">Label!$F$2:$F$30</definedName>
    <definedName function="false" hidden="false" name="Nazione" vbProcedure="false">[3]Label!$K$2:$K$194</definedName>
    <definedName function="false" hidden="false" name="NAZIONI" vbProcedure="false">'[8]pag.1 Quadro1'!$Y$11:$Y$244</definedName>
    <definedName function="false" hidden="false" name="NF" vbProcedure="false">Label!$F$2:$F$3</definedName>
    <definedName function="false" hidden="false" name="Prestazione" vbProcedure="false">[7]Label!$U$2:$U$9</definedName>
    <definedName function="false" hidden="false" name="PrestazioneADM" vbProcedure="false">[7]Label!$V$2:$V$13</definedName>
    <definedName function="false" hidden="false" name="ProvenienzaMinore" vbProcedure="false">[3]Label!$L$2:$L$7</definedName>
    <definedName function="false" hidden="false" name="PubblicoPrivato" vbProcedure="false">Label!$M$2:$M$3</definedName>
    <definedName function="false" hidden="false" name="Servizi" vbProcedure="false">[3]Label!$Q$2:$Q$17</definedName>
    <definedName function="false" hidden="false" name="TipoAffido" vbProcedure="false">[3]Label!$N$2:$N$3</definedName>
    <definedName function="false" hidden="false" name="TipoUdo" vbProcedure="false">[3]Label!$S$2:$S$7</definedName>
    <definedName function="false" hidden="false" name="UbicazioneNF" vbProcedure="false">Label!$I$2:$I$4</definedName>
    <definedName function="false" hidden="false" name="ValoriAssoluti" vbProcedure="false">Label!$J$2:$J$3</definedName>
    <definedName function="false" hidden="false" name="_xlfn_COUNTIFS" vbProcedure="false"/>
    <definedName function="false" hidden="false" name="_xlfn_SUMIFS" vbProcedure="false"/>
    <definedName function="false" hidden="false" localSheetId="0" name="Affidatari" vbProcedure="false">[2]Label!$P$2:$P$3</definedName>
    <definedName function="false" hidden="false" localSheetId="0" name="ASL" vbProcedure="false">[4]Tabella_due!$A$1735:$A$1749</definedName>
    <definedName function="false" hidden="false" localSheetId="0" name="Collocazione" vbProcedure="false">[2]Label!$M$2:$M$5</definedName>
    <definedName function="false" hidden="false" localSheetId="0" name="El_com" vbProcedure="false">#REF!</definedName>
    <definedName function="false" hidden="false" localSheetId="0" name="enti" vbProcedure="false">#REF!</definedName>
    <definedName function="false" hidden="false" localSheetId="0" name="Genere" vbProcedure="false">[2]Label!$J$2:$J$3</definedName>
    <definedName function="false" hidden="false" localSheetId="0" name="Gestione" vbProcedure="false">#REF!</definedName>
    <definedName function="false" hidden="false" localSheetId="0" name="Motivazione" vbProcedure="false">[2]Label!$O$2:$O$16</definedName>
    <definedName function="false" hidden="false" localSheetId="0" name="MotivazioneFine" vbProcedure="false">[2]Label!$R$2:$R$7</definedName>
    <definedName function="false" hidden="false" localSheetId="0" name="NaturaEG" vbProcedure="false">#REF!</definedName>
    <definedName function="false" hidden="false" localSheetId="0" name="Nazione" vbProcedure="false">[2]Label!$K$2:$K$193</definedName>
    <definedName function="false" hidden="false" localSheetId="0" name="ProvenienzaMinore" vbProcedure="false">[2]Label!$L$2:$L$7</definedName>
    <definedName function="false" hidden="false" localSheetId="0" name="Servizi" vbProcedure="false">[2]Label!$Q$2:$Q$17</definedName>
    <definedName function="false" hidden="false" localSheetId="0" name="TipoAffido" vbProcedure="false">[2]Label!$N$2:$N$3</definedName>
    <definedName function="false" hidden="false" localSheetId="0" name="TipoUdo" vbProcedure="false">[2]Label!$S$2:$S$7</definedName>
    <definedName function="false" hidden="false" localSheetId="0" name="UbicazioneNF" vbProcedure="false">#REF!</definedName>
    <definedName function="false" hidden="false" localSheetId="0" name="ValoriAssoluti" vbProcedure="false">[2]Label!$I$2:$I$3</definedName>
    <definedName function="false" hidden="false" localSheetId="2" name="OLE_LINK6" vbProcedure="false">COPERTINA!$B$1</definedName>
    <definedName function="false" hidden="false" localSheetId="3" name="El_com" vbProcedure="false">#REF!</definedName>
    <definedName function="false" hidden="false" localSheetId="3" name="enti" vbProcedure="false">Ambito!$A$3:$B$4</definedName>
    <definedName function="false" hidden="false" localSheetId="3" name="Gestione" vbProcedure="false">#REF!</definedName>
    <definedName function="false" hidden="false" localSheetId="3" name="NaturaEG" vbProcedure="false">#REF!</definedName>
    <definedName function="false" hidden="false" localSheetId="3" name="UbicazioneNF" vbProcedure="false">#REF!</definedName>
    <definedName function="false" hidden="false" localSheetId="3" name="ValoriAssoluti" vbProcedure="false">#REF!</definedName>
    <definedName function="false" hidden="false" localSheetId="4" name="enti" vbProcedure="false">#REF!</definedName>
    <definedName function="false" hidden="false" localSheetId="4" name="Famigliare" vbProcedure="false">[6]Label!$T$2:$T$4</definedName>
    <definedName function="false" hidden="false" localSheetId="4" name="Genere" vbProcedure="false">[6]Label!$J$2:$J$3</definedName>
    <definedName function="false" hidden="false" localSheetId="4" name="GestioneSAD" vbProcedure="false">[6]Label!$G$2:$G$4</definedName>
    <definedName function="false" hidden="false" localSheetId="4" name="Prestazione" vbProcedure="false">[6]Label!$U$2:$U$9</definedName>
    <definedName function="false" hidden="false" localSheetId="4" name="PrestazioneADM" vbProcedure="false">[6]Label!$V$2:$V$13</definedName>
    <definedName function="false" hidden="false" localSheetId="4" name="ValoriAssoluti" vbProcedure="false">[6]Label!$I$2:$I$3</definedName>
    <definedName function="false" hidden="false" localSheetId="14" name="Adro" vbProcedure="false">#REF!</definedName>
    <definedName function="false" hidden="false" localSheetId="14" name="enti" vbProcedure="false">#REF!</definedName>
    <definedName function="false" hidden="false" localSheetId="14" name="enti1" vbProcedure="false">#REF!</definedName>
    <definedName function="false" hidden="false" localSheetId="20" name="Adro" vbProcedure="false">[1]Foglio1!$A$1</definedName>
    <definedName function="false" hidden="false" localSheetId="20" name="Comune_fuori_Regione_Lombardia" vbProcedure="false">#REF!</definedName>
    <definedName function="false" hidden="false" localSheetId="20" name="enti" vbProcedure="false">#REF!</definedName>
    <definedName function="false" hidden="false" localSheetId="20" name="Gestione" vbProcedure="false">NA()</definedName>
    <definedName function="false" hidden="false" localSheetId="20" name="Lodi" vbProcedure="false">#REF!</definedName>
    <definedName function="false" hidden="false" localSheetId="20" name="NaturaEG" vbProcedure="false">NA()</definedName>
    <definedName function="false" hidden="false" localSheetId="20" name="UbicazioneNF" vbProcedure="false">NA()</definedName>
    <definedName function="false" hidden="false" localSheetId="20" name="ValoriAssoluti" vbProcedure="false">NA()</definedName>
    <definedName function="false" hidden="false" localSheetId="21" name="Adro" vbProcedure="false">[1]Foglio1!$A$1</definedName>
    <definedName function="false" hidden="false" localSheetId="21" name="Comune_fuori_Regione_Lombardia" vbProcedure="false">#REF!</definedName>
    <definedName function="false" hidden="false" localSheetId="21" name="enti" vbProcedure="false">#REF!</definedName>
    <definedName function="false" hidden="false" localSheetId="21" name="Gestione" vbProcedure="false">[1]Label!$F$2:$F$3</definedName>
    <definedName function="false" hidden="false" localSheetId="21" name="Lodi" vbProcedure="false">#REF!</definedName>
    <definedName function="false" hidden="false" localSheetId="21" name="NaturaEG" vbProcedure="false">[1]Label!$E$2:$E$30</definedName>
    <definedName function="false" hidden="false" localSheetId="21" name="UbicazioneNF" vbProcedure="false">[1]Label!$H$2:$H$4</definedName>
    <definedName function="false" hidden="false" localSheetId="21" name="ValoriAssoluti" vbProcedure="false">[1]Label!$I$2:$I$3</definedName>
    <definedName function="false" hidden="false" localSheetId="22" name="Adro" vbProcedure="false">[1]Foglio1!$A$1</definedName>
    <definedName function="false" hidden="false" localSheetId="22" name="Comune_fuori_Regione_Lombardia" vbProcedure="false">#REF!</definedName>
    <definedName function="false" hidden="false" localSheetId="22" name="enti" vbProcedure="false">#REF!</definedName>
    <definedName function="false" hidden="false" localSheetId="22" name="Gestione" vbProcedure="false">[1]Label!$F$2:$F$3</definedName>
    <definedName function="false" hidden="false" localSheetId="22" name="Lodi" vbProcedure="false">#REF!</definedName>
    <definedName function="false" hidden="false" localSheetId="22" name="NaturaEG" vbProcedure="false">[1]Label!$E$2:$E$30</definedName>
    <definedName function="false" hidden="false" localSheetId="22" name="UbicazioneNF" vbProcedure="false">[1]Label!$H$2:$H$4</definedName>
    <definedName function="false" hidden="false" localSheetId="22" name="ValoriAssoluti" vbProcedure="false">[1]Label!$I$2:$I$3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<sst xmlns="http://schemas.openxmlformats.org/spreadsheetml/2006/main" count="10625" uniqueCount="5061">
  <si>
    <t xml:space="preserve">codice_ATS</t>
  </si>
  <si>
    <t xml:space="preserve">cod_ambito</t>
  </si>
  <si>
    <t xml:space="preserve">denominazione_ATS</t>
  </si>
  <si>
    <t xml:space="preserve">descrizione_ambito</t>
  </si>
  <si>
    <t xml:space="preserve">Denominazione Comune</t>
  </si>
  <si>
    <t xml:space="preserve">cod_istat</t>
  </si>
  <si>
    <t xml:space="preserve">nome_ente</t>
  </si>
  <si>
    <t xml:space="preserve">321</t>
  </si>
  <si>
    <t xml:space="preserve">30600</t>
  </si>
  <si>
    <t xml:space="preserve">ATS DELLA CITTA' METROPOLITANA DI MILANO</t>
  </si>
  <si>
    <t xml:space="preserve">Lodi</t>
  </si>
  <si>
    <t xml:space="preserve">Comune fuori Regione Lombardia</t>
  </si>
  <si>
    <t xml:space="preserve">999999</t>
  </si>
  <si>
    <t xml:space="preserve">30800</t>
  </si>
  <si>
    <t xml:space="preserve">Milano Città</t>
  </si>
  <si>
    <t xml:space="preserve">ABBADIA CERRETO</t>
  </si>
  <si>
    <t xml:space="preserve">098001</t>
  </si>
  <si>
    <t xml:space="preserve">30801</t>
  </si>
  <si>
    <t xml:space="preserve">Sesto San Giovanni</t>
  </si>
  <si>
    <t xml:space="preserve">ABBADIA LARIANA</t>
  </si>
  <si>
    <t xml:space="preserve">097001</t>
  </si>
  <si>
    <t xml:space="preserve">30802</t>
  </si>
  <si>
    <t xml:space="preserve">Cinisello Balsamo</t>
  </si>
  <si>
    <t xml:space="preserve">ABBIATEGRASSO</t>
  </si>
  <si>
    <t xml:space="preserve">015002</t>
  </si>
  <si>
    <t xml:space="preserve">30900</t>
  </si>
  <si>
    <t xml:space="preserve">Rho</t>
  </si>
  <si>
    <t xml:space="preserve">ACQUAFREDDA</t>
  </si>
  <si>
    <t xml:space="preserve">017001</t>
  </si>
  <si>
    <t xml:space="preserve">30901</t>
  </si>
  <si>
    <t xml:space="preserve">Garbagnate Milanese</t>
  </si>
  <si>
    <t xml:space="preserve">ACQUANEGRA CREMONESE</t>
  </si>
  <si>
    <t xml:space="preserve">019001</t>
  </si>
  <si>
    <t xml:space="preserve">30902</t>
  </si>
  <si>
    <t xml:space="preserve">Corsico</t>
  </si>
  <si>
    <t xml:space="preserve">ACQUANEGRA SUL CHIESE</t>
  </si>
  <si>
    <t xml:space="preserve">020001</t>
  </si>
  <si>
    <t xml:space="preserve">30903</t>
  </si>
  <si>
    <t xml:space="preserve">Legnano</t>
  </si>
  <si>
    <t xml:space="preserve">ADRARA SAN MARTINO</t>
  </si>
  <si>
    <t xml:space="preserve">016001</t>
  </si>
  <si>
    <t xml:space="preserve">30904</t>
  </si>
  <si>
    <t xml:space="preserve">Castano Primo</t>
  </si>
  <si>
    <t xml:space="preserve">ADRARA SAN ROCCO</t>
  </si>
  <si>
    <t xml:space="preserve">016002</t>
  </si>
  <si>
    <t xml:space="preserve">30905</t>
  </si>
  <si>
    <t xml:space="preserve">Magenta</t>
  </si>
  <si>
    <t xml:space="preserve">ADRO</t>
  </si>
  <si>
    <t xml:space="preserve">017002</t>
  </si>
  <si>
    <t xml:space="preserve">30906</t>
  </si>
  <si>
    <t xml:space="preserve">Abbiategrasso</t>
  </si>
  <si>
    <t xml:space="preserve">AGNADELLO</t>
  </si>
  <si>
    <t xml:space="preserve">019002</t>
  </si>
  <si>
    <t xml:space="preserve">31000</t>
  </si>
  <si>
    <t xml:space="preserve">Paullo</t>
  </si>
  <si>
    <t xml:space="preserve">AGNOSINE</t>
  </si>
  <si>
    <t xml:space="preserve">017003</t>
  </si>
  <si>
    <t xml:space="preserve">31001</t>
  </si>
  <si>
    <t xml:space="preserve">San Giuliano Milanese</t>
  </si>
  <si>
    <t xml:space="preserve">AGRA</t>
  </si>
  <si>
    <t xml:space="preserve">012001</t>
  </si>
  <si>
    <t xml:space="preserve">31002</t>
  </si>
  <si>
    <t xml:space="preserve">Cernusco sul Naviglio</t>
  </si>
  <si>
    <t xml:space="preserve">AGRATE BRIANZA</t>
  </si>
  <si>
    <t xml:space="preserve">108001</t>
  </si>
  <si>
    <t xml:space="preserve">31003</t>
  </si>
  <si>
    <t xml:space="preserve">Pioltello</t>
  </si>
  <si>
    <t xml:space="preserve">AICURZIO</t>
  </si>
  <si>
    <t xml:space="preserve">108002</t>
  </si>
  <si>
    <t xml:space="preserve">31004</t>
  </si>
  <si>
    <t xml:space="preserve">Melzo</t>
  </si>
  <si>
    <t xml:space="preserve">AIRUNO</t>
  </si>
  <si>
    <t xml:space="preserve">097002</t>
  </si>
  <si>
    <t xml:space="preserve">31005</t>
  </si>
  <si>
    <t xml:space="preserve">Binasco</t>
  </si>
  <si>
    <t xml:space="preserve">ALAGNA</t>
  </si>
  <si>
    <t xml:space="preserve">018001</t>
  </si>
  <si>
    <t xml:space="preserve">31006</t>
  </si>
  <si>
    <t xml:space="preserve">Rozzano</t>
  </si>
  <si>
    <t xml:space="preserve">ALBAIRATE</t>
  </si>
  <si>
    <t xml:space="preserve">015005</t>
  </si>
  <si>
    <t xml:space="preserve">31007</t>
  </si>
  <si>
    <t xml:space="preserve">Trezzo d'Adda</t>
  </si>
  <si>
    <t xml:space="preserve">ALBANO SANT'ALESSANDRO</t>
  </si>
  <si>
    <t xml:space="preserve">016003</t>
  </si>
  <si>
    <t xml:space="preserve">322</t>
  </si>
  <si>
    <t xml:space="preserve">30300</t>
  </si>
  <si>
    <t xml:space="preserve">ATS DELL'INSUBRIA</t>
  </si>
  <si>
    <t xml:space="preserve">Olgiate Comasco</t>
  </si>
  <si>
    <t xml:space="preserve">ALBAREDO ARNABOLDI</t>
  </si>
  <si>
    <t xml:space="preserve">018002</t>
  </si>
  <si>
    <t xml:space="preserve">30301</t>
  </si>
  <si>
    <t xml:space="preserve">Campione d'Italia</t>
  </si>
  <si>
    <t xml:space="preserve">ALBAREDO PER SAN MARCO</t>
  </si>
  <si>
    <t xml:space="preserve">014001</t>
  </si>
  <si>
    <t xml:space="preserve">30302</t>
  </si>
  <si>
    <t xml:space="preserve">Como</t>
  </si>
  <si>
    <t xml:space="preserve">ALBAVILLA</t>
  </si>
  <si>
    <t xml:space="preserve">013003</t>
  </si>
  <si>
    <t xml:space="preserve">30305</t>
  </si>
  <si>
    <t xml:space="preserve">Cantù</t>
  </si>
  <si>
    <t xml:space="preserve">ALBESE CON CASSANO</t>
  </si>
  <si>
    <t xml:space="preserve">013004</t>
  </si>
  <si>
    <t xml:space="preserve">30306</t>
  </si>
  <si>
    <t xml:space="preserve">Erba</t>
  </si>
  <si>
    <t xml:space="preserve">ALBIATE</t>
  </si>
  <si>
    <t xml:space="preserve">108003</t>
  </si>
  <si>
    <t xml:space="preserve">30307</t>
  </si>
  <si>
    <t xml:space="preserve">Mariano Comense</t>
  </si>
  <si>
    <t xml:space="preserve">ALBINO</t>
  </si>
  <si>
    <t xml:space="preserve">016004</t>
  </si>
  <si>
    <t xml:space="preserve">30308</t>
  </si>
  <si>
    <t xml:space="preserve">Lomazzo - Fino Mornasco</t>
  </si>
  <si>
    <t xml:space="preserve">ALBIOLO</t>
  </si>
  <si>
    <t xml:space="preserve">013005</t>
  </si>
  <si>
    <t xml:space="preserve">31400</t>
  </si>
  <si>
    <t xml:space="preserve">Arcisate</t>
  </si>
  <si>
    <t xml:space="preserve">ALBIZZATE</t>
  </si>
  <si>
    <t xml:space="preserve">012002</t>
  </si>
  <si>
    <t xml:space="preserve">31401</t>
  </si>
  <si>
    <t xml:space="preserve">Azzate</t>
  </si>
  <si>
    <t xml:space="preserve">ALBONESE</t>
  </si>
  <si>
    <t xml:space="preserve">018003</t>
  </si>
  <si>
    <t xml:space="preserve">31402</t>
  </si>
  <si>
    <t xml:space="preserve">Busto Arsizio</t>
  </si>
  <si>
    <t xml:space="preserve">ALBOSAGGIA</t>
  </si>
  <si>
    <t xml:space="preserve">014002</t>
  </si>
  <si>
    <t xml:space="preserve">31403</t>
  </si>
  <si>
    <t xml:space="preserve">Castellanza</t>
  </si>
  <si>
    <t xml:space="preserve">ALBUZZANO</t>
  </si>
  <si>
    <t xml:space="preserve">018004</t>
  </si>
  <si>
    <t xml:space="preserve">31404</t>
  </si>
  <si>
    <t xml:space="preserve">Gallarate</t>
  </si>
  <si>
    <t xml:space="preserve">ALFIANELLO</t>
  </si>
  <si>
    <t xml:space="preserve">017004</t>
  </si>
  <si>
    <t xml:space="preserve">31405</t>
  </si>
  <si>
    <t xml:space="preserve">Cittiglio</t>
  </si>
  <si>
    <t xml:space="preserve">ALGUA</t>
  </si>
  <si>
    <t xml:space="preserve">016248</t>
  </si>
  <si>
    <t xml:space="preserve">31406</t>
  </si>
  <si>
    <t xml:space="preserve">Luino</t>
  </si>
  <si>
    <t xml:space="preserve">ALMÈ</t>
  </si>
  <si>
    <t xml:space="preserve">016005</t>
  </si>
  <si>
    <t xml:space="preserve">31407</t>
  </si>
  <si>
    <t xml:space="preserve">Saronno</t>
  </si>
  <si>
    <t xml:space="preserve">ALMENNO SAN BARTOLOMEO</t>
  </si>
  <si>
    <t xml:space="preserve">016006</t>
  </si>
  <si>
    <t xml:space="preserve">31408</t>
  </si>
  <si>
    <t xml:space="preserve">Sesto Calende</t>
  </si>
  <si>
    <t xml:space="preserve">ALMENNO SAN SALVATORE</t>
  </si>
  <si>
    <t xml:space="preserve">016007</t>
  </si>
  <si>
    <t xml:space="preserve">31409</t>
  </si>
  <si>
    <t xml:space="preserve">Somma Lombardo</t>
  </si>
  <si>
    <t xml:space="preserve">ALSERIO</t>
  </si>
  <si>
    <t xml:space="preserve">013006</t>
  </si>
  <si>
    <t xml:space="preserve">31410</t>
  </si>
  <si>
    <t xml:space="preserve">Tradate</t>
  </si>
  <si>
    <t xml:space="preserve">ALTA VALLE INTELVI</t>
  </si>
  <si>
    <t xml:space="preserve">013253</t>
  </si>
  <si>
    <t xml:space="preserve">31411</t>
  </si>
  <si>
    <t xml:space="preserve">Varese</t>
  </si>
  <si>
    <t xml:space="preserve">ALZANO LOMBARDO</t>
  </si>
  <si>
    <t xml:space="preserve">016008</t>
  </si>
  <si>
    <t xml:space="preserve">323</t>
  </si>
  <si>
    <t xml:space="preserve">30303</t>
  </si>
  <si>
    <t xml:space="preserve">ATS DELLA MONTAGNA</t>
  </si>
  <si>
    <t xml:space="preserve">Menaggio</t>
  </si>
  <si>
    <t xml:space="preserve">ALZATE BRIANZA</t>
  </si>
  <si>
    <t xml:space="preserve">013007</t>
  </si>
  <si>
    <t xml:space="preserve">30304</t>
  </si>
  <si>
    <t xml:space="preserve">Dongo</t>
  </si>
  <si>
    <t xml:space="preserve">AMBIVERE</t>
  </si>
  <si>
    <t xml:space="preserve">016009</t>
  </si>
  <si>
    <t xml:space="preserve">31300</t>
  </si>
  <si>
    <t xml:space="preserve">Bormio</t>
  </si>
  <si>
    <t xml:space="preserve">ANDALO VALTELLINO</t>
  </si>
  <si>
    <t xml:space="preserve">014003</t>
  </si>
  <si>
    <t xml:space="preserve">31301</t>
  </si>
  <si>
    <t xml:space="preserve">Tirano</t>
  </si>
  <si>
    <t xml:space="preserve">ANFO</t>
  </si>
  <si>
    <t xml:space="preserve">017005</t>
  </si>
  <si>
    <t xml:space="preserve">31302</t>
  </si>
  <si>
    <t xml:space="preserve">Morbegno</t>
  </si>
  <si>
    <t xml:space="preserve">ANGERA</t>
  </si>
  <si>
    <t xml:space="preserve">012003</t>
  </si>
  <si>
    <t xml:space="preserve">31303</t>
  </si>
  <si>
    <t xml:space="preserve">Sondrio</t>
  </si>
  <si>
    <t xml:space="preserve">ANGOLO TERME</t>
  </si>
  <si>
    <t xml:space="preserve">017006</t>
  </si>
  <si>
    <t xml:space="preserve">31304</t>
  </si>
  <si>
    <t xml:space="preserve">Chiavenna</t>
  </si>
  <si>
    <t xml:space="preserve">ANNICCO</t>
  </si>
  <si>
    <t xml:space="preserve">019003</t>
  </si>
  <si>
    <t xml:space="preserve">31500</t>
  </si>
  <si>
    <t xml:space="preserve">Vallecamonica</t>
  </si>
  <si>
    <t xml:space="preserve">ANNONE DI BRIANZA</t>
  </si>
  <si>
    <t xml:space="preserve">097003</t>
  </si>
  <si>
    <t xml:space="preserve">324</t>
  </si>
  <si>
    <t xml:space="preserve">30500</t>
  </si>
  <si>
    <t xml:space="preserve">ATS DELLA BRIANZA</t>
  </si>
  <si>
    <t xml:space="preserve">Lecco</t>
  </si>
  <si>
    <t xml:space="preserve">ANTEGNATE</t>
  </si>
  <si>
    <t xml:space="preserve">016010</t>
  </si>
  <si>
    <t xml:space="preserve">30501</t>
  </si>
  <si>
    <t xml:space="preserve">Bellano</t>
  </si>
  <si>
    <t xml:space="preserve">ANZANO DEL PARCO</t>
  </si>
  <si>
    <t xml:space="preserve">013009</t>
  </si>
  <si>
    <t xml:space="preserve">30502</t>
  </si>
  <si>
    <t xml:space="preserve">Merate</t>
  </si>
  <si>
    <t xml:space="preserve">APPIANO GENTILE</t>
  </si>
  <si>
    <t xml:space="preserve">013010</t>
  </si>
  <si>
    <t xml:space="preserve">31102</t>
  </si>
  <si>
    <t xml:space="preserve">Seregno</t>
  </si>
  <si>
    <t xml:space="preserve">APRICA</t>
  </si>
  <si>
    <t xml:space="preserve">014004</t>
  </si>
  <si>
    <t xml:space="preserve">31103</t>
  </si>
  <si>
    <t xml:space="preserve">Carate Brianza</t>
  </si>
  <si>
    <t xml:space="preserve">ARCENE</t>
  </si>
  <si>
    <t xml:space="preserve">016011</t>
  </si>
  <si>
    <t xml:space="preserve">31104</t>
  </si>
  <si>
    <t xml:space="preserve">Desio</t>
  </si>
  <si>
    <t xml:space="preserve">ARCISATE</t>
  </si>
  <si>
    <t xml:space="preserve">012004</t>
  </si>
  <si>
    <t xml:space="preserve">31107</t>
  </si>
  <si>
    <t xml:space="preserve">Vimercate</t>
  </si>
  <si>
    <t xml:space="preserve">ARCONATE</t>
  </si>
  <si>
    <t xml:space="preserve">015007</t>
  </si>
  <si>
    <t xml:space="preserve">31108</t>
  </si>
  <si>
    <t xml:space="preserve">Monza</t>
  </si>
  <si>
    <t xml:space="preserve">ARCORE</t>
  </si>
  <si>
    <t xml:space="preserve">108004</t>
  </si>
  <si>
    <t xml:space="preserve">325</t>
  </si>
  <si>
    <t xml:space="preserve">30100</t>
  </si>
  <si>
    <t xml:space="preserve">ATS DI BERGAMO</t>
  </si>
  <si>
    <t xml:space="preserve">Bergamo</t>
  </si>
  <si>
    <t xml:space="preserve">ARDENNO</t>
  </si>
  <si>
    <t xml:space="preserve">014005</t>
  </si>
  <si>
    <t xml:space="preserve">30101</t>
  </si>
  <si>
    <t xml:space="preserve">Dalmine</t>
  </si>
  <si>
    <t xml:space="preserve">ARDESIO</t>
  </si>
  <si>
    <t xml:space="preserve">016012</t>
  </si>
  <si>
    <t xml:space="preserve">30102</t>
  </si>
  <si>
    <t xml:space="preserve">Grumello</t>
  </si>
  <si>
    <t xml:space="preserve">ARENA PO</t>
  </si>
  <si>
    <t xml:space="preserve">018005</t>
  </si>
  <si>
    <t xml:space="preserve">30103</t>
  </si>
  <si>
    <t xml:space="preserve">Seriate</t>
  </si>
  <si>
    <t xml:space="preserve">ARESE</t>
  </si>
  <si>
    <t xml:space="preserve">015009</t>
  </si>
  <si>
    <t xml:space="preserve">30104</t>
  </si>
  <si>
    <t xml:space="preserve">Val Cavallina</t>
  </si>
  <si>
    <t xml:space="preserve">ARGEGNO</t>
  </si>
  <si>
    <t xml:space="preserve">013011</t>
  </si>
  <si>
    <t xml:space="preserve">30105</t>
  </si>
  <si>
    <t xml:space="preserve">Monte Bronzone - Basso Sebino</t>
  </si>
  <si>
    <t xml:space="preserve">ARLUNO</t>
  </si>
  <si>
    <t xml:space="preserve">015010</t>
  </si>
  <si>
    <t xml:space="preserve">30106</t>
  </si>
  <si>
    <t xml:space="preserve">Alto Sebino</t>
  </si>
  <si>
    <t xml:space="preserve">AROSIO</t>
  </si>
  <si>
    <t xml:space="preserve">013012</t>
  </si>
  <si>
    <t xml:space="preserve">30107</t>
  </si>
  <si>
    <t xml:space="preserve">Valle Seriana Superiore e Valle di Scalve</t>
  </si>
  <si>
    <t xml:space="preserve">ARSAGO SEPRIO</t>
  </si>
  <si>
    <t xml:space="preserve">012005</t>
  </si>
  <si>
    <t xml:space="preserve">30108</t>
  </si>
  <si>
    <t xml:space="preserve">Valle Brembana</t>
  </si>
  <si>
    <t xml:space="preserve">ARTOGNE</t>
  </si>
  <si>
    <t xml:space="preserve">017007</t>
  </si>
  <si>
    <t xml:space="preserve">30109</t>
  </si>
  <si>
    <t xml:space="preserve">Valle Imagna e Villa d'Almè</t>
  </si>
  <si>
    <t xml:space="preserve">ARZAGO D'ADDA</t>
  </si>
  <si>
    <t xml:space="preserve">016013</t>
  </si>
  <si>
    <t xml:space="preserve">30110</t>
  </si>
  <si>
    <t xml:space="preserve">Isola Bergamasca e Bassa Val San Martino</t>
  </si>
  <si>
    <t xml:space="preserve">ASOLA</t>
  </si>
  <si>
    <t xml:space="preserve">020002</t>
  </si>
  <si>
    <t xml:space="preserve">30111</t>
  </si>
  <si>
    <t xml:space="preserve">Treviglio</t>
  </si>
  <si>
    <t xml:space="preserve">ASSAGO</t>
  </si>
  <si>
    <t xml:space="preserve">015011</t>
  </si>
  <si>
    <t xml:space="preserve">30112</t>
  </si>
  <si>
    <t xml:space="preserve">Romano di Lombardia</t>
  </si>
  <si>
    <t xml:space="preserve">ASSO</t>
  </si>
  <si>
    <t xml:space="preserve">013013</t>
  </si>
  <si>
    <t xml:space="preserve">30113</t>
  </si>
  <si>
    <t xml:space="preserve">Valle Seriana</t>
  </si>
  <si>
    <t xml:space="preserve">AVERARA</t>
  </si>
  <si>
    <t xml:space="preserve">016014</t>
  </si>
  <si>
    <t xml:space="preserve">326</t>
  </si>
  <si>
    <t xml:space="preserve">30200</t>
  </si>
  <si>
    <t xml:space="preserve">ATS DI BRESCIA</t>
  </si>
  <si>
    <t xml:space="preserve">Brescia - 1</t>
  </si>
  <si>
    <t xml:space="preserve">AVIATICO</t>
  </si>
  <si>
    <t xml:space="preserve">016015</t>
  </si>
  <si>
    <t xml:space="preserve">30201</t>
  </si>
  <si>
    <t xml:space="preserve">Brescia Ovest - 2</t>
  </si>
  <si>
    <t xml:space="preserve">AZZANELLO</t>
  </si>
  <si>
    <t xml:space="preserve">019004</t>
  </si>
  <si>
    <t xml:space="preserve">30202</t>
  </si>
  <si>
    <t xml:space="preserve">Valle Trompia - 4</t>
  </si>
  <si>
    <t xml:space="preserve">AZZANO MELLA</t>
  </si>
  <si>
    <t xml:space="preserve">017008</t>
  </si>
  <si>
    <t xml:space="preserve">30203</t>
  </si>
  <si>
    <t xml:space="preserve">Oglio Ovest - 7</t>
  </si>
  <si>
    <t xml:space="preserve">AZZANO SAN PAOLO</t>
  </si>
  <si>
    <t xml:space="preserve">016016</t>
  </si>
  <si>
    <t xml:space="preserve">30204</t>
  </si>
  <si>
    <t xml:space="preserve">Bassa Bresciana Occidentale - 8</t>
  </si>
  <si>
    <t xml:space="preserve">AZZATE</t>
  </si>
  <si>
    <t xml:space="preserve">012006</t>
  </si>
  <si>
    <t xml:space="preserve">30205</t>
  </si>
  <si>
    <t xml:space="preserve">Bassa Bresciana Orientale - 10</t>
  </si>
  <si>
    <t xml:space="preserve">AZZIO</t>
  </si>
  <si>
    <t xml:space="preserve">012007</t>
  </si>
  <si>
    <t xml:space="preserve">30206</t>
  </si>
  <si>
    <t xml:space="preserve">Bassa Bresciana Centrale - 9</t>
  </si>
  <si>
    <t xml:space="preserve">AZZONE</t>
  </si>
  <si>
    <t xml:space="preserve">016017</t>
  </si>
  <si>
    <t xml:space="preserve">30207</t>
  </si>
  <si>
    <t xml:space="preserve">Garda - Salò - 11</t>
  </si>
  <si>
    <t xml:space="preserve">BADIA PAVESE</t>
  </si>
  <si>
    <t xml:space="preserve">018006</t>
  </si>
  <si>
    <t xml:space="preserve">30208</t>
  </si>
  <si>
    <t xml:space="preserve">Valle Sabbia - 12</t>
  </si>
  <si>
    <t xml:space="preserve">BAGNARIA</t>
  </si>
  <si>
    <t xml:space="preserve">018007</t>
  </si>
  <si>
    <t xml:space="preserve">30209</t>
  </si>
  <si>
    <t xml:space="preserve">Brescia Est - 3</t>
  </si>
  <si>
    <t xml:space="preserve">BAGNATICA</t>
  </si>
  <si>
    <t xml:space="preserve">016018</t>
  </si>
  <si>
    <t xml:space="preserve">30210</t>
  </si>
  <si>
    <t xml:space="preserve">Sebino - 5</t>
  </si>
  <si>
    <t xml:space="preserve">BAGNOLO CREMASCO</t>
  </si>
  <si>
    <t xml:space="preserve">019005</t>
  </si>
  <si>
    <t xml:space="preserve">30211</t>
  </si>
  <si>
    <t xml:space="preserve">Monte Orfano - 6</t>
  </si>
  <si>
    <t xml:space="preserve">BAGNOLO MELLA</t>
  </si>
  <si>
    <t xml:space="preserve">017009</t>
  </si>
  <si>
    <t xml:space="preserve">327</t>
  </si>
  <si>
    <t xml:space="preserve">30400</t>
  </si>
  <si>
    <t xml:space="preserve">ATS DELLA VAL PADANA</t>
  </si>
  <si>
    <t xml:space="preserve">Cremona</t>
  </si>
  <si>
    <t xml:space="preserve">BAGNOLO SAN VITO</t>
  </si>
  <si>
    <t xml:space="preserve">020003</t>
  </si>
  <si>
    <t xml:space="preserve">30401</t>
  </si>
  <si>
    <t xml:space="preserve">Crema</t>
  </si>
  <si>
    <t xml:space="preserve">BAGOLINO</t>
  </si>
  <si>
    <t xml:space="preserve">017010</t>
  </si>
  <si>
    <t xml:space="preserve">30402</t>
  </si>
  <si>
    <t xml:space="preserve">Casalmaggiore</t>
  </si>
  <si>
    <t xml:space="preserve">BALLABIO</t>
  </si>
  <si>
    <t xml:space="preserve">097004</t>
  </si>
  <si>
    <t xml:space="preserve">30700</t>
  </si>
  <si>
    <t xml:space="preserve">Asola</t>
  </si>
  <si>
    <t xml:space="preserve">BARANZATE</t>
  </si>
  <si>
    <t xml:space="preserve">015250</t>
  </si>
  <si>
    <t xml:space="preserve">30701</t>
  </si>
  <si>
    <t xml:space="preserve">Guidizzolo</t>
  </si>
  <si>
    <t xml:space="preserve">BARASSO</t>
  </si>
  <si>
    <t xml:space="preserve">012008</t>
  </si>
  <si>
    <t xml:space="preserve">30702</t>
  </si>
  <si>
    <t xml:space="preserve">Mantova</t>
  </si>
  <si>
    <t xml:space="preserve">BARBARIGA</t>
  </si>
  <si>
    <t xml:space="preserve">017011</t>
  </si>
  <si>
    <t xml:space="preserve">30703</t>
  </si>
  <si>
    <t xml:space="preserve">Ostiglia</t>
  </si>
  <si>
    <t xml:space="preserve">BARBATA</t>
  </si>
  <si>
    <t xml:space="preserve">016019</t>
  </si>
  <si>
    <t xml:space="preserve">30704</t>
  </si>
  <si>
    <t xml:space="preserve">Suzzara</t>
  </si>
  <si>
    <t xml:space="preserve">BARBIANELLO</t>
  </si>
  <si>
    <t xml:space="preserve">018008</t>
  </si>
  <si>
    <t xml:space="preserve">30705</t>
  </si>
  <si>
    <t xml:space="preserve">Viadana</t>
  </si>
  <si>
    <t xml:space="preserve">BARDELLO</t>
  </si>
  <si>
    <t xml:space="preserve">012009</t>
  </si>
  <si>
    <t xml:space="preserve">328</t>
  </si>
  <si>
    <t xml:space="preserve">31200</t>
  </si>
  <si>
    <t xml:space="preserve">ATS DI PAVIA</t>
  </si>
  <si>
    <t xml:space="preserve">Pavia</t>
  </si>
  <si>
    <t xml:space="preserve">BAREGGIO</t>
  </si>
  <si>
    <t xml:space="preserve">015012</t>
  </si>
  <si>
    <t xml:space="preserve">31201</t>
  </si>
  <si>
    <t xml:space="preserve">Certosa</t>
  </si>
  <si>
    <t xml:space="preserve">BARGHE</t>
  </si>
  <si>
    <t xml:space="preserve">017012</t>
  </si>
  <si>
    <t xml:space="preserve">31202</t>
  </si>
  <si>
    <t xml:space="preserve">Corteolona</t>
  </si>
  <si>
    <t xml:space="preserve">BARIANO</t>
  </si>
  <si>
    <t xml:space="preserve">016020</t>
  </si>
  <si>
    <t xml:space="preserve">Lomellina</t>
  </si>
  <si>
    <t xml:space="preserve">BARLASSINA</t>
  </si>
  <si>
    <t xml:space="preserve">108005</t>
  </si>
  <si>
    <t xml:space="preserve">31206</t>
  </si>
  <si>
    <t xml:space="preserve">Voghera</t>
  </si>
  <si>
    <t xml:space="preserve">BARNI</t>
  </si>
  <si>
    <t xml:space="preserve">013015</t>
  </si>
  <si>
    <t xml:space="preserve">31207</t>
  </si>
  <si>
    <t xml:space="preserve">Broni</t>
  </si>
  <si>
    <t xml:space="preserve">BARZAGO</t>
  </si>
  <si>
    <t xml:space="preserve">097005</t>
  </si>
  <si>
    <t xml:space="preserve">31208</t>
  </si>
  <si>
    <t xml:space="preserve">Casteggio</t>
  </si>
  <si>
    <t xml:space="preserve">BARZANA</t>
  </si>
  <si>
    <t xml:space="preserve">016021</t>
  </si>
  <si>
    <t xml:space="preserve">BARZANÒ</t>
  </si>
  <si>
    <t xml:space="preserve">097006</t>
  </si>
  <si>
    <t xml:space="preserve">BARZIO</t>
  </si>
  <si>
    <t xml:space="preserve">097007</t>
  </si>
  <si>
    <t xml:space="preserve">BASCAPÈ</t>
  </si>
  <si>
    <t xml:space="preserve">018009</t>
  </si>
  <si>
    <t xml:space="preserve">BASIANO</t>
  </si>
  <si>
    <t xml:space="preserve">015014</t>
  </si>
  <si>
    <t xml:space="preserve">BASIGLIO</t>
  </si>
  <si>
    <t xml:space="preserve">015015</t>
  </si>
  <si>
    <t xml:space="preserve">BASSANO BRESCIANO</t>
  </si>
  <si>
    <t xml:space="preserve">017013</t>
  </si>
  <si>
    <t xml:space="preserve">BASTIDA PANCARANA</t>
  </si>
  <si>
    <t xml:space="preserve">018011</t>
  </si>
  <si>
    <t xml:space="preserve">BATTUDA</t>
  </si>
  <si>
    <t xml:space="preserve">018012</t>
  </si>
  <si>
    <t xml:space="preserve">BEDERO VALCUVIA</t>
  </si>
  <si>
    <t xml:space="preserve">012010</t>
  </si>
  <si>
    <t xml:space="preserve">BEDIZZOLE</t>
  </si>
  <si>
    <t xml:space="preserve">017014</t>
  </si>
  <si>
    <t xml:space="preserve">BEDULITA</t>
  </si>
  <si>
    <t xml:space="preserve">016022</t>
  </si>
  <si>
    <t xml:space="preserve">BELGIOIOSO</t>
  </si>
  <si>
    <t xml:space="preserve">018013</t>
  </si>
  <si>
    <t xml:space="preserve">BELLAGIO</t>
  </si>
  <si>
    <t xml:space="preserve">013250</t>
  </si>
  <si>
    <t xml:space="preserve">BELLANO</t>
  </si>
  <si>
    <t xml:space="preserve">097008</t>
  </si>
  <si>
    <t xml:space="preserve">BELLINZAGO LOMBARDO</t>
  </si>
  <si>
    <t xml:space="preserve">015016</t>
  </si>
  <si>
    <t xml:space="preserve">BELLUSCO</t>
  </si>
  <si>
    <t xml:space="preserve">108006</t>
  </si>
  <si>
    <t xml:space="preserve">BEMA</t>
  </si>
  <si>
    <t xml:space="preserve">014006</t>
  </si>
  <si>
    <t xml:space="preserve">BENE LARIO</t>
  </si>
  <si>
    <t xml:space="preserve">013021</t>
  </si>
  <si>
    <t xml:space="preserve">BERBENNO</t>
  </si>
  <si>
    <t xml:space="preserve">016023</t>
  </si>
  <si>
    <t xml:space="preserve">BERBENNO DI VALTELLINA</t>
  </si>
  <si>
    <t xml:space="preserve">014007</t>
  </si>
  <si>
    <t xml:space="preserve">BEREGAZZO CON FIGLIARO</t>
  </si>
  <si>
    <t xml:space="preserve">013022</t>
  </si>
  <si>
    <t xml:space="preserve">BEREGUARDO</t>
  </si>
  <si>
    <t xml:space="preserve">018014</t>
  </si>
  <si>
    <t xml:space="preserve">BERGAMO</t>
  </si>
  <si>
    <t xml:space="preserve">016024</t>
  </si>
  <si>
    <t xml:space="preserve">BERLINGO</t>
  </si>
  <si>
    <t xml:space="preserve">017015</t>
  </si>
  <si>
    <t xml:space="preserve">BERNAREGGIO</t>
  </si>
  <si>
    <t xml:space="preserve">108007</t>
  </si>
  <si>
    <t xml:space="preserve">BERNATE TICINO</t>
  </si>
  <si>
    <t xml:space="preserve">015019</t>
  </si>
  <si>
    <t xml:space="preserve">BERTONICO</t>
  </si>
  <si>
    <t xml:space="preserve">098002</t>
  </si>
  <si>
    <t xml:space="preserve">BERZO DEMO</t>
  </si>
  <si>
    <t xml:space="preserve">017016</t>
  </si>
  <si>
    <t xml:space="preserve">BERZO INFERIORE</t>
  </si>
  <si>
    <t xml:space="preserve">017017</t>
  </si>
  <si>
    <t xml:space="preserve">BERZO SAN FERMO</t>
  </si>
  <si>
    <t xml:space="preserve">016025</t>
  </si>
  <si>
    <t xml:space="preserve">BESANA IN BRIANZA</t>
  </si>
  <si>
    <t xml:space="preserve">108008</t>
  </si>
  <si>
    <t xml:space="preserve">BESANO</t>
  </si>
  <si>
    <t xml:space="preserve">012011</t>
  </si>
  <si>
    <t xml:space="preserve">BESATE</t>
  </si>
  <si>
    <t xml:space="preserve">015022</t>
  </si>
  <si>
    <t xml:space="preserve">BESNATE</t>
  </si>
  <si>
    <t xml:space="preserve">012012</t>
  </si>
  <si>
    <t xml:space="preserve">BESOZZO</t>
  </si>
  <si>
    <t xml:space="preserve">012013</t>
  </si>
  <si>
    <t xml:space="preserve">BIANDRONNO</t>
  </si>
  <si>
    <t xml:space="preserve">012014</t>
  </si>
  <si>
    <t xml:space="preserve">BIANZANO</t>
  </si>
  <si>
    <t xml:space="preserve">016026</t>
  </si>
  <si>
    <t xml:space="preserve">BIANZONE</t>
  </si>
  <si>
    <t xml:space="preserve">014008</t>
  </si>
  <si>
    <t xml:space="preserve">BIASSONO</t>
  </si>
  <si>
    <t xml:space="preserve">108009</t>
  </si>
  <si>
    <t xml:space="preserve">BIENNO</t>
  </si>
  <si>
    <t xml:space="preserve">017018</t>
  </si>
  <si>
    <t xml:space="preserve">BINAGO</t>
  </si>
  <si>
    <t xml:space="preserve">013023</t>
  </si>
  <si>
    <t xml:space="preserve">BINASCO</t>
  </si>
  <si>
    <t xml:space="preserve">015024</t>
  </si>
  <si>
    <t xml:space="preserve">BIONE</t>
  </si>
  <si>
    <t xml:space="preserve">017019</t>
  </si>
  <si>
    <t xml:space="preserve">BISUSCHIO</t>
  </si>
  <si>
    <t xml:space="preserve">012015</t>
  </si>
  <si>
    <t xml:space="preserve">BIZZARONE</t>
  </si>
  <si>
    <t xml:space="preserve">013024</t>
  </si>
  <si>
    <t xml:space="preserve">BLELLO</t>
  </si>
  <si>
    <t xml:space="preserve">016027</t>
  </si>
  <si>
    <t xml:space="preserve">BLESSAGNO</t>
  </si>
  <si>
    <t xml:space="preserve">013025</t>
  </si>
  <si>
    <t xml:space="preserve">BLEVIO</t>
  </si>
  <si>
    <t xml:space="preserve">013026</t>
  </si>
  <si>
    <t xml:space="preserve">BODIO LOMNAGO</t>
  </si>
  <si>
    <t xml:space="preserve">012016</t>
  </si>
  <si>
    <t xml:space="preserve">BOFFALORA D'ADDA</t>
  </si>
  <si>
    <t xml:space="preserve">098003</t>
  </si>
  <si>
    <t xml:space="preserve">BOFFALORA SOPRA TICINO</t>
  </si>
  <si>
    <t xml:space="preserve">015026</t>
  </si>
  <si>
    <t xml:space="preserve">BOLGARE</t>
  </si>
  <si>
    <t xml:space="preserve">016028</t>
  </si>
  <si>
    <t xml:space="preserve">BOLLATE</t>
  </si>
  <si>
    <t xml:space="preserve">015027</t>
  </si>
  <si>
    <t xml:space="preserve">BOLTIERE</t>
  </si>
  <si>
    <t xml:space="preserve">016029</t>
  </si>
  <si>
    <t xml:space="preserve">BONATE SOPRA</t>
  </si>
  <si>
    <t xml:space="preserve">016030</t>
  </si>
  <si>
    <t xml:space="preserve">BONATE SOTTO</t>
  </si>
  <si>
    <t xml:space="preserve">016031</t>
  </si>
  <si>
    <t xml:space="preserve">BONEMERSE</t>
  </si>
  <si>
    <t xml:space="preserve">019006</t>
  </si>
  <si>
    <t xml:space="preserve">BORDOLANO</t>
  </si>
  <si>
    <t xml:space="preserve">019007</t>
  </si>
  <si>
    <t xml:space="preserve">BORGARELLO</t>
  </si>
  <si>
    <t xml:space="preserve">018015</t>
  </si>
  <si>
    <t xml:space="preserve">BORGHETTO LODIGIANO</t>
  </si>
  <si>
    <t xml:space="preserve">098004</t>
  </si>
  <si>
    <t xml:space="preserve">BORGO  VIRGILIO</t>
  </si>
  <si>
    <t xml:space="preserve">020071</t>
  </si>
  <si>
    <t xml:space="preserve">BORGO DI TERZO</t>
  </si>
  <si>
    <t xml:space="preserve">016032</t>
  </si>
  <si>
    <t xml:space="preserve">BORGO MANTOVANO</t>
  </si>
  <si>
    <t xml:space="preserve">020072</t>
  </si>
  <si>
    <t xml:space="preserve">BORGO PRIOLO</t>
  </si>
  <si>
    <t xml:space="preserve">018016</t>
  </si>
  <si>
    <t xml:space="preserve">BORGO SAN GIACOMO</t>
  </si>
  <si>
    <t xml:space="preserve">017020</t>
  </si>
  <si>
    <t xml:space="preserve">BORGO SAN GIOVANNI</t>
  </si>
  <si>
    <t xml:space="preserve">098005</t>
  </si>
  <si>
    <t xml:space="preserve">BORGO SAN SIRO</t>
  </si>
  <si>
    <t xml:space="preserve">018018</t>
  </si>
  <si>
    <t xml:space="preserve">BORGOCARBONARA</t>
  </si>
  <si>
    <t xml:space="preserve">020073</t>
  </si>
  <si>
    <t xml:space="preserve">BORGORATTO MORMOROLO</t>
  </si>
  <si>
    <t xml:space="preserve">018017</t>
  </si>
  <si>
    <t xml:space="preserve">BORGOSATOLLO</t>
  </si>
  <si>
    <t xml:space="preserve">017021</t>
  </si>
  <si>
    <t xml:space="preserve">BORMIO</t>
  </si>
  <si>
    <t xml:space="preserve">014009</t>
  </si>
  <si>
    <t xml:space="preserve">BORNASCO</t>
  </si>
  <si>
    <t xml:space="preserve">018019</t>
  </si>
  <si>
    <t xml:space="preserve">BORNO</t>
  </si>
  <si>
    <t xml:space="preserve">017022</t>
  </si>
  <si>
    <t xml:space="preserve">BOSISIO PARINI</t>
  </si>
  <si>
    <t xml:space="preserve">097009</t>
  </si>
  <si>
    <t xml:space="preserve">BOSNASCO</t>
  </si>
  <si>
    <t xml:space="preserve">018020</t>
  </si>
  <si>
    <t xml:space="preserve">BOSSICO</t>
  </si>
  <si>
    <t xml:space="preserve">016033</t>
  </si>
  <si>
    <t xml:space="preserve">BOTTANUCO</t>
  </si>
  <si>
    <t xml:space="preserve">016034</t>
  </si>
  <si>
    <t xml:space="preserve">BOTTICINO</t>
  </si>
  <si>
    <t xml:space="preserve">017023</t>
  </si>
  <si>
    <t xml:space="preserve">BOVEGNO</t>
  </si>
  <si>
    <t xml:space="preserve">017024</t>
  </si>
  <si>
    <t xml:space="preserve">BOVEZZO</t>
  </si>
  <si>
    <t xml:space="preserve">017025</t>
  </si>
  <si>
    <t xml:space="preserve">BOVISIO-MASCIAGO</t>
  </si>
  <si>
    <t xml:space="preserve">108010</t>
  </si>
  <si>
    <t xml:space="preserve">BOZZOLO</t>
  </si>
  <si>
    <t xml:space="preserve">020007</t>
  </si>
  <si>
    <t xml:space="preserve">BRACCA</t>
  </si>
  <si>
    <t xml:space="preserve">016035</t>
  </si>
  <si>
    <t xml:space="preserve">BRALLO DI PREGOLA</t>
  </si>
  <si>
    <t xml:space="preserve">018021</t>
  </si>
  <si>
    <t xml:space="preserve">BRANDICO</t>
  </si>
  <si>
    <t xml:space="preserve">017026</t>
  </si>
  <si>
    <t xml:space="preserve">BRANZI</t>
  </si>
  <si>
    <t xml:space="preserve">016036</t>
  </si>
  <si>
    <t xml:space="preserve">BRAONE</t>
  </si>
  <si>
    <t xml:space="preserve">017027</t>
  </si>
  <si>
    <t xml:space="preserve">BREBBIA</t>
  </si>
  <si>
    <t xml:space="preserve">012017</t>
  </si>
  <si>
    <t xml:space="preserve">BREGANO</t>
  </si>
  <si>
    <t xml:space="preserve">012018</t>
  </si>
  <si>
    <t xml:space="preserve">BREGNANO</t>
  </si>
  <si>
    <t xml:space="preserve">013028</t>
  </si>
  <si>
    <t xml:space="preserve">BREMBATE</t>
  </si>
  <si>
    <t xml:space="preserve">016037</t>
  </si>
  <si>
    <t xml:space="preserve">BREMBATE DI SOPRA</t>
  </si>
  <si>
    <t xml:space="preserve">016038</t>
  </si>
  <si>
    <t xml:space="preserve">BREMBIO</t>
  </si>
  <si>
    <t xml:space="preserve">098006</t>
  </si>
  <si>
    <t xml:space="preserve">BREME</t>
  </si>
  <si>
    <t xml:space="preserve">018022</t>
  </si>
  <si>
    <t xml:space="preserve">BRENNA</t>
  </si>
  <si>
    <t xml:space="preserve">013029</t>
  </si>
  <si>
    <t xml:space="preserve">BRENO</t>
  </si>
  <si>
    <t xml:space="preserve">017028</t>
  </si>
  <si>
    <t xml:space="preserve">BRENTA</t>
  </si>
  <si>
    <t xml:space="preserve">012019</t>
  </si>
  <si>
    <t xml:space="preserve">BRESCIA</t>
  </si>
  <si>
    <t xml:space="preserve">017029</t>
  </si>
  <si>
    <t xml:space="preserve">BRESSANA BOTTARONE</t>
  </si>
  <si>
    <t xml:space="preserve">018023</t>
  </si>
  <si>
    <t xml:space="preserve">BRESSO</t>
  </si>
  <si>
    <t xml:space="preserve">015032</t>
  </si>
  <si>
    <t xml:space="preserve">BREZZO DI BEDERO</t>
  </si>
  <si>
    <t xml:space="preserve">012020</t>
  </si>
  <si>
    <t xml:space="preserve">BRIENNO</t>
  </si>
  <si>
    <t xml:space="preserve">013030</t>
  </si>
  <si>
    <t xml:space="preserve">BRIGNANO GERA D'ADDA</t>
  </si>
  <si>
    <t xml:space="preserve">016040</t>
  </si>
  <si>
    <t xml:space="preserve">BRINZIO</t>
  </si>
  <si>
    <t xml:space="preserve">012021</t>
  </si>
  <si>
    <t xml:space="preserve">BRIONE</t>
  </si>
  <si>
    <t xml:space="preserve">017030</t>
  </si>
  <si>
    <t xml:space="preserve">BRIOSCO</t>
  </si>
  <si>
    <t xml:space="preserve">108011</t>
  </si>
  <si>
    <t xml:space="preserve">BRISSAGO-VALTRAVAGLIA</t>
  </si>
  <si>
    <t xml:space="preserve">012022</t>
  </si>
  <si>
    <t xml:space="preserve">BRIVIO</t>
  </si>
  <si>
    <t xml:space="preserve">097010</t>
  </si>
  <si>
    <t xml:space="preserve">BRONI</t>
  </si>
  <si>
    <t xml:space="preserve">018024</t>
  </si>
  <si>
    <t xml:space="preserve">BRUGHERIO</t>
  </si>
  <si>
    <t xml:space="preserve">108012</t>
  </si>
  <si>
    <t xml:space="preserve">BRUMANO</t>
  </si>
  <si>
    <t xml:space="preserve">016041</t>
  </si>
  <si>
    <t xml:space="preserve">BRUNATE</t>
  </si>
  <si>
    <t xml:space="preserve">013032</t>
  </si>
  <si>
    <t xml:space="preserve">BRUNELLO</t>
  </si>
  <si>
    <t xml:space="preserve">012023</t>
  </si>
  <si>
    <t xml:space="preserve">BRUSAPORTO</t>
  </si>
  <si>
    <t xml:space="preserve">016042</t>
  </si>
  <si>
    <t xml:space="preserve">BRUSIMPIANO</t>
  </si>
  <si>
    <t xml:space="preserve">012024</t>
  </si>
  <si>
    <t xml:space="preserve">BUBBIANO</t>
  </si>
  <si>
    <t xml:space="preserve">015035</t>
  </si>
  <si>
    <t xml:space="preserve">BUCCINASCO</t>
  </si>
  <si>
    <t xml:space="preserve">015036</t>
  </si>
  <si>
    <t xml:space="preserve">BUGLIO IN MONTE</t>
  </si>
  <si>
    <t xml:space="preserve">014010</t>
  </si>
  <si>
    <t xml:space="preserve">BUGUGGIATE</t>
  </si>
  <si>
    <t xml:space="preserve">012025</t>
  </si>
  <si>
    <t xml:space="preserve">BULCIAGO</t>
  </si>
  <si>
    <t xml:space="preserve">097011</t>
  </si>
  <si>
    <t xml:space="preserve">BULGAROGRASSO</t>
  </si>
  <si>
    <t xml:space="preserve">013034</t>
  </si>
  <si>
    <t xml:space="preserve">BURAGO DI MOLGORA</t>
  </si>
  <si>
    <t xml:space="preserve">108013</t>
  </si>
  <si>
    <t xml:space="preserve">BUSCATE</t>
  </si>
  <si>
    <t xml:space="preserve">015038</t>
  </si>
  <si>
    <t xml:space="preserve">BUSNAGO</t>
  </si>
  <si>
    <t xml:space="preserve">108051</t>
  </si>
  <si>
    <t xml:space="preserve">BUSSERO</t>
  </si>
  <si>
    <t xml:space="preserve">015040</t>
  </si>
  <si>
    <t xml:space="preserve">BUSTO ARSIZIO</t>
  </si>
  <si>
    <t xml:space="preserve">012026</t>
  </si>
  <si>
    <t xml:space="preserve">BUSTO GAROLFO</t>
  </si>
  <si>
    <t xml:space="preserve">015041</t>
  </si>
  <si>
    <t xml:space="preserve">CABIATE</t>
  </si>
  <si>
    <t xml:space="preserve">013035</t>
  </si>
  <si>
    <t xml:space="preserve">CADEGLIANO-VICONAGO</t>
  </si>
  <si>
    <t xml:space="preserve">012027</t>
  </si>
  <si>
    <t xml:space="preserve">CADORAGO</t>
  </si>
  <si>
    <t xml:space="preserve">013036</t>
  </si>
  <si>
    <t xml:space="preserve">CADREZZATE CON OSMATE</t>
  </si>
  <si>
    <t xml:space="preserve">012143</t>
  </si>
  <si>
    <t xml:space="preserve">CAGLIO</t>
  </si>
  <si>
    <t xml:space="preserve">013037</t>
  </si>
  <si>
    <t xml:space="preserve">CAINO</t>
  </si>
  <si>
    <t xml:space="preserve">017031</t>
  </si>
  <si>
    <t xml:space="preserve">CAIOLO</t>
  </si>
  <si>
    <t xml:space="preserve">014011</t>
  </si>
  <si>
    <t xml:space="preserve">CAIRATE</t>
  </si>
  <si>
    <t xml:space="preserve">012029</t>
  </si>
  <si>
    <t xml:space="preserve">CALCINATE</t>
  </si>
  <si>
    <t xml:space="preserve">016043</t>
  </si>
  <si>
    <t xml:space="preserve">CALCINATO</t>
  </si>
  <si>
    <t xml:space="preserve">017032</t>
  </si>
  <si>
    <t xml:space="preserve">CALCIO</t>
  </si>
  <si>
    <t xml:space="preserve">016044</t>
  </si>
  <si>
    <t xml:space="preserve">CALCO</t>
  </si>
  <si>
    <t xml:space="preserve">097012</t>
  </si>
  <si>
    <t xml:space="preserve">CALOLZIOCORTE</t>
  </si>
  <si>
    <t xml:space="preserve">097013</t>
  </si>
  <si>
    <t xml:space="preserve">CALUSCO D'ADDA</t>
  </si>
  <si>
    <t xml:space="preserve">016046</t>
  </si>
  <si>
    <t xml:space="preserve">CALVAGESE DELLA RIVIERA</t>
  </si>
  <si>
    <t xml:space="preserve">017033</t>
  </si>
  <si>
    <t xml:space="preserve">CALVATONE</t>
  </si>
  <si>
    <t xml:space="preserve">019009</t>
  </si>
  <si>
    <t xml:space="preserve">CALVENZANO</t>
  </si>
  <si>
    <t xml:space="preserve">016047</t>
  </si>
  <si>
    <t xml:space="preserve">CALVIGNANO</t>
  </si>
  <si>
    <t xml:space="preserve">018025</t>
  </si>
  <si>
    <t xml:space="preserve">CALVIGNASCO</t>
  </si>
  <si>
    <t xml:space="preserve">015042</t>
  </si>
  <si>
    <t xml:space="preserve">CALVISANO</t>
  </si>
  <si>
    <t xml:space="preserve">017034</t>
  </si>
  <si>
    <t xml:space="preserve">CAMBIAGO</t>
  </si>
  <si>
    <t xml:space="preserve">015044</t>
  </si>
  <si>
    <t xml:space="preserve">CAMERATA CORNELLO</t>
  </si>
  <si>
    <t xml:space="preserve">016048</t>
  </si>
  <si>
    <t xml:space="preserve">CAMISANO</t>
  </si>
  <si>
    <t xml:space="preserve">019010</t>
  </si>
  <si>
    <t xml:space="preserve">CAMPAGNOLA CREMASCA</t>
  </si>
  <si>
    <t xml:space="preserve">019011</t>
  </si>
  <si>
    <t xml:space="preserve">CAMPARADA</t>
  </si>
  <si>
    <t xml:space="preserve">108014</t>
  </si>
  <si>
    <t xml:space="preserve">CAMPIONE D'ITALIA</t>
  </si>
  <si>
    <t xml:space="preserve">013040</t>
  </si>
  <si>
    <t xml:space="preserve">CAMPODOLCINO</t>
  </si>
  <si>
    <t xml:space="preserve">014012</t>
  </si>
  <si>
    <t xml:space="preserve">CAMPOSPINOSO</t>
  </si>
  <si>
    <t xml:space="preserve">018026</t>
  </si>
  <si>
    <t xml:space="preserve">CANDIA LOMELLINA</t>
  </si>
  <si>
    <t xml:space="preserve">018027</t>
  </si>
  <si>
    <t xml:space="preserve">CANEGRATE</t>
  </si>
  <si>
    <t xml:space="preserve">015046</t>
  </si>
  <si>
    <t xml:space="preserve">CANNETO PAVESE</t>
  </si>
  <si>
    <t xml:space="preserve">018029</t>
  </si>
  <si>
    <t xml:space="preserve">CANNETO SULL'OGLIO</t>
  </si>
  <si>
    <t xml:space="preserve">020008</t>
  </si>
  <si>
    <t xml:space="preserve">CANONICA D'ADDA</t>
  </si>
  <si>
    <t xml:space="preserve">016049</t>
  </si>
  <si>
    <t xml:space="preserve">CANTELLO</t>
  </si>
  <si>
    <t xml:space="preserve">012030</t>
  </si>
  <si>
    <t xml:space="preserve">CANTÙ</t>
  </si>
  <si>
    <t xml:space="preserve">013041</t>
  </si>
  <si>
    <t xml:space="preserve">CANZO</t>
  </si>
  <si>
    <t xml:space="preserve">013042</t>
  </si>
  <si>
    <t xml:space="preserve">CAPERGNANICA</t>
  </si>
  <si>
    <t xml:space="preserve">019012</t>
  </si>
  <si>
    <t xml:space="preserve">CAPIAGO INTIMIANO</t>
  </si>
  <si>
    <t xml:space="preserve">013043</t>
  </si>
  <si>
    <t xml:space="preserve">CAPIZZONE</t>
  </si>
  <si>
    <t xml:space="preserve">016050</t>
  </si>
  <si>
    <t xml:space="preserve">CAPO DI PONTE</t>
  </si>
  <si>
    <t xml:space="preserve">017035</t>
  </si>
  <si>
    <t xml:space="preserve">CAPONAGO</t>
  </si>
  <si>
    <t xml:space="preserve">108052</t>
  </si>
  <si>
    <t xml:space="preserve">CAPOVALLE</t>
  </si>
  <si>
    <t xml:space="preserve">017036</t>
  </si>
  <si>
    <t xml:space="preserve">CAPPELLA CANTONE</t>
  </si>
  <si>
    <t xml:space="preserve">019013</t>
  </si>
  <si>
    <t xml:space="preserve">CAPPELLA DE' PICENARDI</t>
  </si>
  <si>
    <t xml:space="preserve">019014</t>
  </si>
  <si>
    <t xml:space="preserve">CAPRALBA</t>
  </si>
  <si>
    <t xml:space="preserve">019015</t>
  </si>
  <si>
    <t xml:space="preserve">CAPRIANO DEL COLLE</t>
  </si>
  <si>
    <t xml:space="preserve">017037</t>
  </si>
  <si>
    <t xml:space="preserve">CAPRIATE SAN GERVASIO</t>
  </si>
  <si>
    <t xml:space="preserve">016051</t>
  </si>
  <si>
    <t xml:space="preserve">CAPRINO BERGAMASCO</t>
  </si>
  <si>
    <t xml:space="preserve">016052</t>
  </si>
  <si>
    <t xml:space="preserve">CAPRIOLO</t>
  </si>
  <si>
    <t xml:space="preserve">017038</t>
  </si>
  <si>
    <t xml:space="preserve">CARATE BRIANZA</t>
  </si>
  <si>
    <t xml:space="preserve">108015</t>
  </si>
  <si>
    <t xml:space="preserve">CARATE URIO</t>
  </si>
  <si>
    <t xml:space="preserve">013044</t>
  </si>
  <si>
    <t xml:space="preserve">CARAVAGGIO</t>
  </si>
  <si>
    <t xml:space="preserve">016053</t>
  </si>
  <si>
    <t xml:space="preserve">CARAVATE</t>
  </si>
  <si>
    <t xml:space="preserve">012031</t>
  </si>
  <si>
    <t xml:space="preserve">CARBONARA AL TICINO</t>
  </si>
  <si>
    <t xml:space="preserve">018030</t>
  </si>
  <si>
    <t xml:space="preserve">CARBONATE</t>
  </si>
  <si>
    <t xml:space="preserve">013045</t>
  </si>
  <si>
    <t xml:space="preserve">CARDANO AL CAMPO</t>
  </si>
  <si>
    <t xml:space="preserve">012032</t>
  </si>
  <si>
    <t xml:space="preserve">CARENNO</t>
  </si>
  <si>
    <t xml:space="preserve">097014</t>
  </si>
  <si>
    <t xml:space="preserve">CARIMATE</t>
  </si>
  <si>
    <t xml:space="preserve">013046</t>
  </si>
  <si>
    <t xml:space="preserve">CARLAZZO</t>
  </si>
  <si>
    <t xml:space="preserve">013047</t>
  </si>
  <si>
    <t xml:space="preserve">CARNAGO</t>
  </si>
  <si>
    <t xml:space="preserve">012033</t>
  </si>
  <si>
    <t xml:space="preserve">CARNATE</t>
  </si>
  <si>
    <t xml:space="preserve">108016</t>
  </si>
  <si>
    <t xml:space="preserve">CAROBBIO DEGLI ANGELI</t>
  </si>
  <si>
    <t xml:space="preserve">016055</t>
  </si>
  <si>
    <t xml:space="preserve">CARONA</t>
  </si>
  <si>
    <t xml:space="preserve">016056</t>
  </si>
  <si>
    <t xml:space="preserve">CARONNO PERTUSELLA</t>
  </si>
  <si>
    <t xml:space="preserve">012034</t>
  </si>
  <si>
    <t xml:space="preserve">CARONNO VARESINO</t>
  </si>
  <si>
    <t xml:space="preserve">012035</t>
  </si>
  <si>
    <t xml:space="preserve">CARPENEDOLO</t>
  </si>
  <si>
    <t xml:space="preserve">017039</t>
  </si>
  <si>
    <t xml:space="preserve">CARPIANO</t>
  </si>
  <si>
    <t xml:space="preserve">015050</t>
  </si>
  <si>
    <t xml:space="preserve">CARUGATE</t>
  </si>
  <si>
    <t xml:space="preserve">015051</t>
  </si>
  <si>
    <t xml:space="preserve">CARUGO</t>
  </si>
  <si>
    <t xml:space="preserve">013048</t>
  </si>
  <si>
    <t xml:space="preserve">CARVICO</t>
  </si>
  <si>
    <t xml:space="preserve">016057</t>
  </si>
  <si>
    <t xml:space="preserve">CASALBUTTANO ED UNITI</t>
  </si>
  <si>
    <t xml:space="preserve">019016</t>
  </si>
  <si>
    <t xml:space="preserve">CASALE CREMASCO-VIDOLASCO</t>
  </si>
  <si>
    <t xml:space="preserve">019017</t>
  </si>
  <si>
    <t xml:space="preserve">CASALE LITTA</t>
  </si>
  <si>
    <t xml:space="preserve">012036</t>
  </si>
  <si>
    <t xml:space="preserve">CASALETTO CEREDANO</t>
  </si>
  <si>
    <t xml:space="preserve">019018</t>
  </si>
  <si>
    <t xml:space="preserve">CASALETTO DI SOPRA</t>
  </si>
  <si>
    <t xml:space="preserve">019019</t>
  </si>
  <si>
    <t xml:space="preserve">CASALETTO LODIGIANO</t>
  </si>
  <si>
    <t xml:space="preserve">098008</t>
  </si>
  <si>
    <t xml:space="preserve">CASALETTO VAPRIO</t>
  </si>
  <si>
    <t xml:space="preserve">019020</t>
  </si>
  <si>
    <t xml:space="preserve">CASALMAGGIORE</t>
  </si>
  <si>
    <t xml:space="preserve">019021</t>
  </si>
  <si>
    <t xml:space="preserve">CASALMAIOCCO</t>
  </si>
  <si>
    <t xml:space="preserve">098009</t>
  </si>
  <si>
    <t xml:space="preserve">CASALMORANO</t>
  </si>
  <si>
    <t xml:space="preserve">019022</t>
  </si>
  <si>
    <t xml:space="preserve">CASALMORO</t>
  </si>
  <si>
    <t xml:space="preserve">020010</t>
  </si>
  <si>
    <t xml:space="preserve">CASALOLDO</t>
  </si>
  <si>
    <t xml:space="preserve">020011</t>
  </si>
  <si>
    <t xml:space="preserve">CASALPUSTERLENGO</t>
  </si>
  <si>
    <t xml:space="preserve">098010</t>
  </si>
  <si>
    <t xml:space="preserve">CASALROMANO</t>
  </si>
  <si>
    <t xml:space="preserve">020012</t>
  </si>
  <si>
    <t xml:space="preserve">CASALZUIGNO</t>
  </si>
  <si>
    <t xml:space="preserve">012037</t>
  </si>
  <si>
    <t xml:space="preserve">CASANOVA LONATI</t>
  </si>
  <si>
    <t xml:space="preserve">018031</t>
  </si>
  <si>
    <t xml:space="preserve">CASARGO</t>
  </si>
  <si>
    <t xml:space="preserve">097015</t>
  </si>
  <si>
    <t xml:space="preserve">CASARILE</t>
  </si>
  <si>
    <t xml:space="preserve">015055</t>
  </si>
  <si>
    <t xml:space="preserve">CASATENOVO</t>
  </si>
  <si>
    <t xml:space="preserve">097016</t>
  </si>
  <si>
    <t xml:space="preserve">CASATISMA</t>
  </si>
  <si>
    <t xml:space="preserve">018032</t>
  </si>
  <si>
    <t xml:space="preserve">CASAZZA</t>
  </si>
  <si>
    <t xml:space="preserve">016058</t>
  </si>
  <si>
    <t xml:space="preserve">CASCIAGO</t>
  </si>
  <si>
    <t xml:space="preserve">012038</t>
  </si>
  <si>
    <t xml:space="preserve">CASEI GEROLA</t>
  </si>
  <si>
    <t xml:space="preserve">018033</t>
  </si>
  <si>
    <t xml:space="preserve">CASELLE LANDI</t>
  </si>
  <si>
    <t xml:space="preserve">098011</t>
  </si>
  <si>
    <t xml:space="preserve">CASELLE LURANI</t>
  </si>
  <si>
    <t xml:space="preserve">098012</t>
  </si>
  <si>
    <t xml:space="preserve">CASIRATE D'ADDA</t>
  </si>
  <si>
    <t xml:space="preserve">016059</t>
  </si>
  <si>
    <t xml:space="preserve">CASLINO D'ERBA</t>
  </si>
  <si>
    <t xml:space="preserve">013052</t>
  </si>
  <si>
    <t xml:space="preserve">CASNATE CON BERNATE</t>
  </si>
  <si>
    <t xml:space="preserve">013053</t>
  </si>
  <si>
    <t xml:space="preserve">CASNIGO</t>
  </si>
  <si>
    <t xml:space="preserve">016060</t>
  </si>
  <si>
    <t xml:space="preserve">CASORATE PRIMO</t>
  </si>
  <si>
    <t xml:space="preserve">018034</t>
  </si>
  <si>
    <t xml:space="preserve">CASORATE SEMPIONE</t>
  </si>
  <si>
    <t xml:space="preserve">012039</t>
  </si>
  <si>
    <t xml:space="preserve">CASOREZZO</t>
  </si>
  <si>
    <t xml:space="preserve">015058</t>
  </si>
  <si>
    <t xml:space="preserve">CASPOGGIO</t>
  </si>
  <si>
    <t xml:space="preserve">014013</t>
  </si>
  <si>
    <t xml:space="preserve">CASSAGO BRIANZA</t>
  </si>
  <si>
    <t xml:space="preserve">097017</t>
  </si>
  <si>
    <t xml:space="preserve">CASSANO D'ADDA</t>
  </si>
  <si>
    <t xml:space="preserve">015059</t>
  </si>
  <si>
    <t xml:space="preserve">CASSANO MAGNAGO</t>
  </si>
  <si>
    <t xml:space="preserve">012040</t>
  </si>
  <si>
    <t xml:space="preserve">CASSANO VALCUVIA</t>
  </si>
  <si>
    <t xml:space="preserve">012041</t>
  </si>
  <si>
    <t xml:space="preserve">CASSIGLIO</t>
  </si>
  <si>
    <t xml:space="preserve">016061</t>
  </si>
  <si>
    <t xml:space="preserve">CASSINA DE' PECCHI</t>
  </si>
  <si>
    <t xml:space="preserve">015060</t>
  </si>
  <si>
    <t xml:space="preserve">CASSINA RIZZARDI</t>
  </si>
  <si>
    <t xml:space="preserve">013055</t>
  </si>
  <si>
    <t xml:space="preserve">CASSINA VALSASSINA</t>
  </si>
  <si>
    <t xml:space="preserve">097018</t>
  </si>
  <si>
    <t xml:space="preserve">CASSINETTA DI LUGAGNANO</t>
  </si>
  <si>
    <t xml:space="preserve">015061</t>
  </si>
  <si>
    <t xml:space="preserve">CASSOLNOVO</t>
  </si>
  <si>
    <t xml:space="preserve">018035</t>
  </si>
  <si>
    <t xml:space="preserve">CASTANA</t>
  </si>
  <si>
    <t xml:space="preserve">018036</t>
  </si>
  <si>
    <t xml:space="preserve">CASTANO PRIMO</t>
  </si>
  <si>
    <t xml:space="preserve">015062</t>
  </si>
  <si>
    <t xml:space="preserve">CASTEGGIO</t>
  </si>
  <si>
    <t xml:space="preserve">018037</t>
  </si>
  <si>
    <t xml:space="preserve">CASTEGNATO</t>
  </si>
  <si>
    <t xml:space="preserve">017040</t>
  </si>
  <si>
    <t xml:space="preserve">CASTEL D'ARIO</t>
  </si>
  <si>
    <t xml:space="preserve">020014</t>
  </si>
  <si>
    <t xml:space="preserve">CASTEL GABBIANO</t>
  </si>
  <si>
    <t xml:space="preserve">019024</t>
  </si>
  <si>
    <t xml:space="preserve">CASTEL GOFFREDO</t>
  </si>
  <si>
    <t xml:space="preserve">020015</t>
  </si>
  <si>
    <t xml:space="preserve">CASTEL MELLA</t>
  </si>
  <si>
    <t xml:space="preserve">017042</t>
  </si>
  <si>
    <t xml:space="preserve">CASTEL ROZZONE</t>
  </si>
  <si>
    <t xml:space="preserve">016063</t>
  </si>
  <si>
    <t xml:space="preserve">CASTELBELFORTE</t>
  </si>
  <si>
    <t xml:space="preserve">020013</t>
  </si>
  <si>
    <t xml:space="preserve">CASTELCOVATI</t>
  </si>
  <si>
    <t xml:space="preserve">017041</t>
  </si>
  <si>
    <t xml:space="preserve">CASTELDIDONE</t>
  </si>
  <si>
    <t xml:space="preserve">019023</t>
  </si>
  <si>
    <t xml:space="preserve">CASTELGERUNDO</t>
  </si>
  <si>
    <t xml:space="preserve">098062</t>
  </si>
  <si>
    <t xml:space="preserve">CASTELLANZA</t>
  </si>
  <si>
    <t xml:space="preserve">012042</t>
  </si>
  <si>
    <t xml:space="preserve">CASTELLEONE</t>
  </si>
  <si>
    <t xml:space="preserve">019025</t>
  </si>
  <si>
    <t xml:space="preserve">CASTELLETTO DI BRANDUZZO</t>
  </si>
  <si>
    <t xml:space="preserve">018038</t>
  </si>
  <si>
    <t xml:space="preserve">CASTELLI CALEPIO</t>
  </si>
  <si>
    <t xml:space="preserve">016062</t>
  </si>
  <si>
    <t xml:space="preserve">CASTELLO CABIAGLIO</t>
  </si>
  <si>
    <t xml:space="preserve">012043</t>
  </si>
  <si>
    <t xml:space="preserve">CASTELLO D'AGOGNA</t>
  </si>
  <si>
    <t xml:space="preserve">018039</t>
  </si>
  <si>
    <t xml:space="preserve">CASTELLO DELL'ACQUA</t>
  </si>
  <si>
    <t xml:space="preserve">014014</t>
  </si>
  <si>
    <t xml:space="preserve">CASTELLO DI BRIANZA</t>
  </si>
  <si>
    <t xml:space="preserve">097019</t>
  </si>
  <si>
    <t xml:space="preserve">CASTELLUCCHIO</t>
  </si>
  <si>
    <t xml:space="preserve">020016</t>
  </si>
  <si>
    <t xml:space="preserve">CASTELMARTE</t>
  </si>
  <si>
    <t xml:space="preserve">013058</t>
  </si>
  <si>
    <t xml:space="preserve">CASTELNOVETTO</t>
  </si>
  <si>
    <t xml:space="preserve">018040</t>
  </si>
  <si>
    <t xml:space="preserve">CASTELNUOVO BOCCA D'ADDA</t>
  </si>
  <si>
    <t xml:space="preserve">098013</t>
  </si>
  <si>
    <t xml:space="preserve">CASTELNUOVO BOZZENTE</t>
  </si>
  <si>
    <t xml:space="preserve">013059</t>
  </si>
  <si>
    <t xml:space="preserve">CASTELSEPRIO</t>
  </si>
  <si>
    <t xml:space="preserve">012044</t>
  </si>
  <si>
    <t xml:space="preserve">CASTELVECCANA</t>
  </si>
  <si>
    <t xml:space="preserve">012045</t>
  </si>
  <si>
    <t xml:space="preserve">CASTELVERDE</t>
  </si>
  <si>
    <t xml:space="preserve">019026</t>
  </si>
  <si>
    <t xml:space="preserve">CASTELVISCONTI</t>
  </si>
  <si>
    <t xml:space="preserve">019027</t>
  </si>
  <si>
    <t xml:space="preserve">CASTENEDOLO</t>
  </si>
  <si>
    <t xml:space="preserve">017043</t>
  </si>
  <si>
    <t xml:space="preserve">CASTIGLIONE D'ADDA</t>
  </si>
  <si>
    <t xml:space="preserve">098014</t>
  </si>
  <si>
    <t xml:space="preserve">CASTIGLIONE DELLE STIVIERE</t>
  </si>
  <si>
    <t xml:space="preserve">020017</t>
  </si>
  <si>
    <t xml:space="preserve">CASTIGLIONE OLONA</t>
  </si>
  <si>
    <t xml:space="preserve">012046</t>
  </si>
  <si>
    <t xml:space="preserve">CASTIONE ANDEVENNO</t>
  </si>
  <si>
    <t xml:space="preserve">014015</t>
  </si>
  <si>
    <t xml:space="preserve">CASTIONE DELLA PRESOLANA</t>
  </si>
  <si>
    <t xml:space="preserve">016064</t>
  </si>
  <si>
    <t xml:space="preserve">CASTIRAGA VIDARDO</t>
  </si>
  <si>
    <t xml:space="preserve">098015</t>
  </si>
  <si>
    <t xml:space="preserve">CASTO</t>
  </si>
  <si>
    <t xml:space="preserve">017044</t>
  </si>
  <si>
    <t xml:space="preserve">CASTREZZATO</t>
  </si>
  <si>
    <t xml:space="preserve">017045</t>
  </si>
  <si>
    <t xml:space="preserve">CASTRO</t>
  </si>
  <si>
    <t xml:space="preserve">016065</t>
  </si>
  <si>
    <t xml:space="preserve">CASTRONNO</t>
  </si>
  <si>
    <t xml:space="preserve">012047</t>
  </si>
  <si>
    <t xml:space="preserve">CAVA MANARA</t>
  </si>
  <si>
    <t xml:space="preserve">018041</t>
  </si>
  <si>
    <t xml:space="preserve">CAVARGNA</t>
  </si>
  <si>
    <t xml:space="preserve">013062</t>
  </si>
  <si>
    <t xml:space="preserve">CAVARIA CON PREMEZZO</t>
  </si>
  <si>
    <t xml:space="preserve">012048</t>
  </si>
  <si>
    <t xml:space="preserve">CAVENAGO D'ADDA</t>
  </si>
  <si>
    <t xml:space="preserve">098017</t>
  </si>
  <si>
    <t xml:space="preserve">CAVENAGO DI BRIANZA</t>
  </si>
  <si>
    <t xml:space="preserve">108017</t>
  </si>
  <si>
    <t xml:space="preserve">CAVERNAGO</t>
  </si>
  <si>
    <t xml:space="preserve">016066</t>
  </si>
  <si>
    <t xml:space="preserve">CAVRIANA</t>
  </si>
  <si>
    <t xml:space="preserve">020018</t>
  </si>
  <si>
    <t xml:space="preserve">CAZZAGO BRABBIA</t>
  </si>
  <si>
    <t xml:space="preserve">012049</t>
  </si>
  <si>
    <t xml:space="preserve">CAZZAGO SAN MARTINO</t>
  </si>
  <si>
    <t xml:space="preserve">017046</t>
  </si>
  <si>
    <t xml:space="preserve">CAZZANO SANT'ANDREA</t>
  </si>
  <si>
    <t xml:space="preserve">016067</t>
  </si>
  <si>
    <t xml:space="preserve">CECIMA</t>
  </si>
  <si>
    <t xml:space="preserve">018042</t>
  </si>
  <si>
    <t xml:space="preserve">CEDEGOLO</t>
  </si>
  <si>
    <t xml:space="preserve">017047</t>
  </si>
  <si>
    <t xml:space="preserve">CEDRASCO</t>
  </si>
  <si>
    <t xml:space="preserve">014016</t>
  </si>
  <si>
    <t xml:space="preserve">CELLA DATI</t>
  </si>
  <si>
    <t xml:space="preserve">019028</t>
  </si>
  <si>
    <t xml:space="preserve">CELLATICA</t>
  </si>
  <si>
    <t xml:space="preserve">017048</t>
  </si>
  <si>
    <t xml:space="preserve">CENATE SOPRA</t>
  </si>
  <si>
    <t xml:space="preserve">016068</t>
  </si>
  <si>
    <t xml:space="preserve">CENATE SOTTO</t>
  </si>
  <si>
    <t xml:space="preserve">016069</t>
  </si>
  <si>
    <t xml:space="preserve">CENE</t>
  </si>
  <si>
    <t xml:space="preserve">016070</t>
  </si>
  <si>
    <t xml:space="preserve">CENTRO VALLE INTELVI</t>
  </si>
  <si>
    <t xml:space="preserve">013254</t>
  </si>
  <si>
    <t xml:space="preserve">CERANO D'INTELVI</t>
  </si>
  <si>
    <t xml:space="preserve">013063</t>
  </si>
  <si>
    <t xml:space="preserve">CERANOVA</t>
  </si>
  <si>
    <t xml:space="preserve">018043</t>
  </si>
  <si>
    <t xml:space="preserve">CERCINO</t>
  </si>
  <si>
    <t xml:space="preserve">014017</t>
  </si>
  <si>
    <t xml:space="preserve">CERESARA</t>
  </si>
  <si>
    <t xml:space="preserve">020019</t>
  </si>
  <si>
    <t xml:space="preserve">CERETE</t>
  </si>
  <si>
    <t xml:space="preserve">016071</t>
  </si>
  <si>
    <t xml:space="preserve">CERETTO LOMELLINA</t>
  </si>
  <si>
    <t xml:space="preserve">018044</t>
  </si>
  <si>
    <t xml:space="preserve">CERGNAGO</t>
  </si>
  <si>
    <t xml:space="preserve">018045</t>
  </si>
  <si>
    <t xml:space="preserve">CERIANO LAGHETTO</t>
  </si>
  <si>
    <t xml:space="preserve">108018</t>
  </si>
  <si>
    <t xml:space="preserve">CERMENATE</t>
  </si>
  <si>
    <t xml:space="preserve">013064</t>
  </si>
  <si>
    <t xml:space="preserve">CERNOBBIO</t>
  </si>
  <si>
    <t xml:space="preserve">013065</t>
  </si>
  <si>
    <t xml:space="preserve">CERNUSCO LOMBARDONE</t>
  </si>
  <si>
    <t xml:space="preserve">097020</t>
  </si>
  <si>
    <t xml:space="preserve">CERNUSCO SUL NAVIGLIO</t>
  </si>
  <si>
    <t xml:space="preserve">015070</t>
  </si>
  <si>
    <t xml:space="preserve">CERRO AL LAMBRO</t>
  </si>
  <si>
    <t xml:space="preserve">015071</t>
  </si>
  <si>
    <t xml:space="preserve">CERRO MAGGIORE</t>
  </si>
  <si>
    <t xml:space="preserve">015072</t>
  </si>
  <si>
    <t xml:space="preserve">CERTOSA DI PAVIA</t>
  </si>
  <si>
    <t xml:space="preserve">018046</t>
  </si>
  <si>
    <t xml:space="preserve">CERVENO</t>
  </si>
  <si>
    <t xml:space="preserve">017049</t>
  </si>
  <si>
    <t xml:space="preserve">CERVESINA</t>
  </si>
  <si>
    <t xml:space="preserve">018047</t>
  </si>
  <si>
    <t xml:space="preserve">CERVIGNANO D'ADDA</t>
  </si>
  <si>
    <t xml:space="preserve">098018</t>
  </si>
  <si>
    <t xml:space="preserve">CESANA BRIANZA</t>
  </si>
  <si>
    <t xml:space="preserve">097021</t>
  </si>
  <si>
    <t xml:space="preserve">CESANO BOSCONE</t>
  </si>
  <si>
    <t xml:space="preserve">015074</t>
  </si>
  <si>
    <t xml:space="preserve">CESANO MADERNO</t>
  </si>
  <si>
    <t xml:space="preserve">108019</t>
  </si>
  <si>
    <t xml:space="preserve">CESATE</t>
  </si>
  <si>
    <t xml:space="preserve">015076</t>
  </si>
  <si>
    <t xml:space="preserve">CETO</t>
  </si>
  <si>
    <t xml:space="preserve">017050</t>
  </si>
  <si>
    <t xml:space="preserve">CEVO</t>
  </si>
  <si>
    <t xml:space="preserve">017051</t>
  </si>
  <si>
    <t xml:space="preserve">CHIARI</t>
  </si>
  <si>
    <t xml:space="preserve">017052</t>
  </si>
  <si>
    <t xml:space="preserve">CHIAVENNA</t>
  </si>
  <si>
    <t xml:space="preserve">014018</t>
  </si>
  <si>
    <t xml:space="preserve">CHIESA IN VALMALENCO</t>
  </si>
  <si>
    <t xml:space="preserve">014019</t>
  </si>
  <si>
    <t xml:space="preserve">CHIEVE</t>
  </si>
  <si>
    <t xml:space="preserve">019029</t>
  </si>
  <si>
    <t xml:space="preserve">CHIGNOLO D'ISOLA</t>
  </si>
  <si>
    <t xml:space="preserve">016072</t>
  </si>
  <si>
    <t xml:space="preserve">CHIGNOLO PO</t>
  </si>
  <si>
    <t xml:space="preserve">018048</t>
  </si>
  <si>
    <t xml:space="preserve">CHIUDUNO</t>
  </si>
  <si>
    <t xml:space="preserve">016073</t>
  </si>
  <si>
    <t xml:space="preserve">CHIURO</t>
  </si>
  <si>
    <t xml:space="preserve">014020</t>
  </si>
  <si>
    <t xml:space="preserve">CICOGNOLO</t>
  </si>
  <si>
    <t xml:space="preserve">019030</t>
  </si>
  <si>
    <t xml:space="preserve">CIGOGNOLA</t>
  </si>
  <si>
    <t xml:space="preserve">018049</t>
  </si>
  <si>
    <t xml:space="preserve">CIGOLE</t>
  </si>
  <si>
    <t xml:space="preserve">017053</t>
  </si>
  <si>
    <t xml:space="preserve">CILAVEGNA</t>
  </si>
  <si>
    <t xml:space="preserve">018050</t>
  </si>
  <si>
    <t xml:space="preserve">CIMBERGO</t>
  </si>
  <si>
    <t xml:space="preserve">017054</t>
  </si>
  <si>
    <t xml:space="preserve">CINGIA DE' BOTTI</t>
  </si>
  <si>
    <t xml:space="preserve">019031</t>
  </si>
  <si>
    <t xml:space="preserve">CINISELLO BALSAMO</t>
  </si>
  <si>
    <t xml:space="preserve">015077</t>
  </si>
  <si>
    <t xml:space="preserve">CINO</t>
  </si>
  <si>
    <t xml:space="preserve">014021</t>
  </si>
  <si>
    <t xml:space="preserve">CIRIMIDO</t>
  </si>
  <si>
    <t xml:space="preserve">013068</t>
  </si>
  <si>
    <t xml:space="preserve">CISANO BERGAMASCO</t>
  </si>
  <si>
    <t xml:space="preserve">016074</t>
  </si>
  <si>
    <t xml:space="preserve">CISERANO</t>
  </si>
  <si>
    <t xml:space="preserve">016075</t>
  </si>
  <si>
    <t xml:space="preserve">CISLAGO</t>
  </si>
  <si>
    <t xml:space="preserve">012050</t>
  </si>
  <si>
    <t xml:space="preserve">CISLIANO</t>
  </si>
  <si>
    <t xml:space="preserve">015078</t>
  </si>
  <si>
    <t xml:space="preserve">CITTIGLIO</t>
  </si>
  <si>
    <t xml:space="preserve">012051</t>
  </si>
  <si>
    <t xml:space="preserve">CIVATE</t>
  </si>
  <si>
    <t xml:space="preserve">097022</t>
  </si>
  <si>
    <t xml:space="preserve">CIVIDATE AL PIANO</t>
  </si>
  <si>
    <t xml:space="preserve">016076</t>
  </si>
  <si>
    <t xml:space="preserve">CIVIDATE CAMUNO</t>
  </si>
  <si>
    <t xml:space="preserve">017055</t>
  </si>
  <si>
    <t xml:space="preserve">CIVO</t>
  </si>
  <si>
    <t xml:space="preserve">014022</t>
  </si>
  <si>
    <t xml:space="preserve">CLAINO CON OSTENO</t>
  </si>
  <si>
    <t xml:space="preserve">013071</t>
  </si>
  <si>
    <t xml:space="preserve">CLIVIO</t>
  </si>
  <si>
    <t xml:space="preserve">012052</t>
  </si>
  <si>
    <t xml:space="preserve">CLUSONE</t>
  </si>
  <si>
    <t xml:space="preserve">016077</t>
  </si>
  <si>
    <t xml:space="preserve">COCCAGLIO</t>
  </si>
  <si>
    <t xml:space="preserve">017056</t>
  </si>
  <si>
    <t xml:space="preserve">COCQUIO-TREVISAGO</t>
  </si>
  <si>
    <t xml:space="preserve">012053</t>
  </si>
  <si>
    <t xml:space="preserve">CODEVILLA</t>
  </si>
  <si>
    <t xml:space="preserve">018051</t>
  </si>
  <si>
    <t xml:space="preserve">CODOGNO</t>
  </si>
  <si>
    <t xml:space="preserve">098019</t>
  </si>
  <si>
    <t xml:space="preserve">COGLIATE</t>
  </si>
  <si>
    <t xml:space="preserve">108020</t>
  </si>
  <si>
    <t xml:space="preserve">COLERE</t>
  </si>
  <si>
    <t xml:space="preserve">016078</t>
  </si>
  <si>
    <t xml:space="preserve">COLICO</t>
  </si>
  <si>
    <t xml:space="preserve">097023</t>
  </si>
  <si>
    <t xml:space="preserve">COLLE BRIANZA</t>
  </si>
  <si>
    <t xml:space="preserve">097024</t>
  </si>
  <si>
    <t xml:space="preserve">COLLEBEATO</t>
  </si>
  <si>
    <t xml:space="preserve">017057</t>
  </si>
  <si>
    <t xml:space="preserve">COLLI VERDI</t>
  </si>
  <si>
    <t xml:space="preserve">018193</t>
  </si>
  <si>
    <t xml:space="preserve">COLLIO</t>
  </si>
  <si>
    <t xml:space="preserve">017058</t>
  </si>
  <si>
    <t xml:space="preserve">COLOGNE</t>
  </si>
  <si>
    <t xml:space="preserve">017059</t>
  </si>
  <si>
    <t xml:space="preserve">COLOGNO AL SERIO</t>
  </si>
  <si>
    <t xml:space="preserve">016079</t>
  </si>
  <si>
    <t xml:space="preserve">COLOGNO MONZESE</t>
  </si>
  <si>
    <t xml:space="preserve">015081</t>
  </si>
  <si>
    <t xml:space="preserve">COLONNO</t>
  </si>
  <si>
    <t xml:space="preserve">013074</t>
  </si>
  <si>
    <t xml:space="preserve">COLORINA</t>
  </si>
  <si>
    <t xml:space="preserve">014023</t>
  </si>
  <si>
    <t xml:space="preserve">COLTURANO</t>
  </si>
  <si>
    <t xml:space="preserve">015082</t>
  </si>
  <si>
    <t xml:space="preserve">COLVERDE</t>
  </si>
  <si>
    <t xml:space="preserve">013251</t>
  </si>
  <si>
    <t xml:space="preserve">COLZATE</t>
  </si>
  <si>
    <t xml:space="preserve">016080</t>
  </si>
  <si>
    <t xml:space="preserve">COMABBIO</t>
  </si>
  <si>
    <t xml:space="preserve">012054</t>
  </si>
  <si>
    <t xml:space="preserve">COMAZZO</t>
  </si>
  <si>
    <t xml:space="preserve">098020</t>
  </si>
  <si>
    <t xml:space="preserve">COMERIO</t>
  </si>
  <si>
    <t xml:space="preserve">012055</t>
  </si>
  <si>
    <t xml:space="preserve">COMEZZANO-CIZZAGO</t>
  </si>
  <si>
    <t xml:space="preserve">017060</t>
  </si>
  <si>
    <t xml:space="preserve">COMMESSAGGIO</t>
  </si>
  <si>
    <t xml:space="preserve">020020</t>
  </si>
  <si>
    <t xml:space="preserve">COMO</t>
  </si>
  <si>
    <t xml:space="preserve">013075</t>
  </si>
  <si>
    <t xml:space="preserve">COMUN NUOVO</t>
  </si>
  <si>
    <t xml:space="preserve">016081</t>
  </si>
  <si>
    <t xml:space="preserve">CONCESIO</t>
  </si>
  <si>
    <t xml:space="preserve">017061</t>
  </si>
  <si>
    <t xml:space="preserve">CONCOREZZO</t>
  </si>
  <si>
    <t xml:space="preserve">108021</t>
  </si>
  <si>
    <t xml:space="preserve">CONFIENZA</t>
  </si>
  <si>
    <t xml:space="preserve">018052</t>
  </si>
  <si>
    <t xml:space="preserve">COPIANO</t>
  </si>
  <si>
    <t xml:space="preserve">018053</t>
  </si>
  <si>
    <t xml:space="preserve">CORANA</t>
  </si>
  <si>
    <t xml:space="preserve">018054</t>
  </si>
  <si>
    <t xml:space="preserve">CORBETTA</t>
  </si>
  <si>
    <t xml:space="preserve">015085</t>
  </si>
  <si>
    <t xml:space="preserve">CORMANO</t>
  </si>
  <si>
    <t xml:space="preserve">015086</t>
  </si>
  <si>
    <t xml:space="preserve">CORNA IMAGNA</t>
  </si>
  <si>
    <t xml:space="preserve">016082</t>
  </si>
  <si>
    <t xml:space="preserve">CORNALBA</t>
  </si>
  <si>
    <t xml:space="preserve">016249</t>
  </si>
  <si>
    <t xml:space="preserve">CORNALE E BASTIDA</t>
  </si>
  <si>
    <t xml:space="preserve">018191</t>
  </si>
  <si>
    <t xml:space="preserve">CORNAREDO</t>
  </si>
  <si>
    <t xml:space="preserve">015087</t>
  </si>
  <si>
    <t xml:space="preserve">CORNATE D'ADDA</t>
  </si>
  <si>
    <t xml:space="preserve">108053</t>
  </si>
  <si>
    <t xml:space="preserve">CORNEGLIANO LAUDENSE</t>
  </si>
  <si>
    <t xml:space="preserve">098021</t>
  </si>
  <si>
    <t xml:space="preserve">CORNO GIOVINE</t>
  </si>
  <si>
    <t xml:space="preserve">098022</t>
  </si>
  <si>
    <t xml:space="preserve">CORNOVECCHIO</t>
  </si>
  <si>
    <t xml:space="preserve">098023</t>
  </si>
  <si>
    <t xml:space="preserve">CORREZZANA</t>
  </si>
  <si>
    <t xml:space="preserve">108022</t>
  </si>
  <si>
    <t xml:space="preserve">CORRIDO</t>
  </si>
  <si>
    <t xml:space="preserve">013077</t>
  </si>
  <si>
    <t xml:space="preserve">CORSICO</t>
  </si>
  <si>
    <t xml:space="preserve">015093</t>
  </si>
  <si>
    <t xml:space="preserve">CORTE DE' CORTESI CON CIGNONE</t>
  </si>
  <si>
    <t xml:space="preserve">019032</t>
  </si>
  <si>
    <t xml:space="preserve">CORTE DE' FRATI</t>
  </si>
  <si>
    <t xml:space="preserve">019033</t>
  </si>
  <si>
    <t xml:space="preserve">CORTE FRANCA</t>
  </si>
  <si>
    <t xml:space="preserve">017062</t>
  </si>
  <si>
    <t xml:space="preserve">CORTE PALASIO</t>
  </si>
  <si>
    <t xml:space="preserve">098024</t>
  </si>
  <si>
    <t xml:space="preserve">CORTENO GOLGI</t>
  </si>
  <si>
    <t xml:space="preserve">017063</t>
  </si>
  <si>
    <t xml:space="preserve">CORTENOVA</t>
  </si>
  <si>
    <t xml:space="preserve">097025</t>
  </si>
  <si>
    <t xml:space="preserve">CORTENUOVA</t>
  </si>
  <si>
    <t xml:space="preserve">016083</t>
  </si>
  <si>
    <t xml:space="preserve">CORTEOLONA e GENZONE</t>
  </si>
  <si>
    <t xml:space="preserve">018192</t>
  </si>
  <si>
    <t xml:space="preserve">CORVINO SAN QUIRICO</t>
  </si>
  <si>
    <t xml:space="preserve">018057</t>
  </si>
  <si>
    <t xml:space="preserve">CORZANO</t>
  </si>
  <si>
    <t xml:space="preserve">017064</t>
  </si>
  <si>
    <t xml:space="preserve">COSIO VALTELLINO</t>
  </si>
  <si>
    <t xml:space="preserve">014024</t>
  </si>
  <si>
    <t xml:space="preserve">COSTA DE' NOBILI</t>
  </si>
  <si>
    <t xml:space="preserve">018058</t>
  </si>
  <si>
    <t xml:space="preserve">COSTA DI MEZZATE</t>
  </si>
  <si>
    <t xml:space="preserve">016084</t>
  </si>
  <si>
    <t xml:space="preserve">COSTA MASNAGA</t>
  </si>
  <si>
    <t xml:space="preserve">097026</t>
  </si>
  <si>
    <t xml:space="preserve">COSTA SERINA</t>
  </si>
  <si>
    <t xml:space="preserve">016247</t>
  </si>
  <si>
    <t xml:space="preserve">COSTA VALLE IMAGNA</t>
  </si>
  <si>
    <t xml:space="preserve">016085</t>
  </si>
  <si>
    <t xml:space="preserve">COSTA VOLPINO</t>
  </si>
  <si>
    <t xml:space="preserve">016086</t>
  </si>
  <si>
    <t xml:space="preserve">COVO</t>
  </si>
  <si>
    <t xml:space="preserve">016087</t>
  </si>
  <si>
    <t xml:space="preserve">COZZO</t>
  </si>
  <si>
    <t xml:space="preserve">018059</t>
  </si>
  <si>
    <t xml:space="preserve">CRANDOLA VALSASSINA</t>
  </si>
  <si>
    <t xml:space="preserve">097027</t>
  </si>
  <si>
    <t xml:space="preserve">CREDARO</t>
  </si>
  <si>
    <t xml:space="preserve">016088</t>
  </si>
  <si>
    <t xml:space="preserve">CREDERA RUBBIANO</t>
  </si>
  <si>
    <t xml:space="preserve">019034</t>
  </si>
  <si>
    <t xml:space="preserve">CREMA</t>
  </si>
  <si>
    <t xml:space="preserve">019035</t>
  </si>
  <si>
    <t xml:space="preserve">CREMELLA</t>
  </si>
  <si>
    <t xml:space="preserve">097028</t>
  </si>
  <si>
    <t xml:space="preserve">CREMENAGA</t>
  </si>
  <si>
    <t xml:space="preserve">012056</t>
  </si>
  <si>
    <t xml:space="preserve">CREMENO</t>
  </si>
  <si>
    <t xml:space="preserve">097029</t>
  </si>
  <si>
    <t xml:space="preserve">CREMIA</t>
  </si>
  <si>
    <t xml:space="preserve">013083</t>
  </si>
  <si>
    <t xml:space="preserve">CREMONA</t>
  </si>
  <si>
    <t xml:space="preserve">019036</t>
  </si>
  <si>
    <t xml:space="preserve">CREMOSANO</t>
  </si>
  <si>
    <t xml:space="preserve">019037</t>
  </si>
  <si>
    <t xml:space="preserve">CRESPIATICA</t>
  </si>
  <si>
    <t xml:space="preserve">098025</t>
  </si>
  <si>
    <t xml:space="preserve">CROSIO DELLA VALLE</t>
  </si>
  <si>
    <t xml:space="preserve">012057</t>
  </si>
  <si>
    <t xml:space="preserve">CROTTA D'ADDA</t>
  </si>
  <si>
    <t xml:space="preserve">019038</t>
  </si>
  <si>
    <t xml:space="preserve">CUASSO AL MONTE</t>
  </si>
  <si>
    <t xml:space="preserve">012058</t>
  </si>
  <si>
    <t xml:space="preserve">CUCCIAGO</t>
  </si>
  <si>
    <t xml:space="preserve">013084</t>
  </si>
  <si>
    <t xml:space="preserve">CUGGIONO</t>
  </si>
  <si>
    <t xml:space="preserve">015096</t>
  </si>
  <si>
    <t xml:space="preserve">CUGLIATE-FABIASCO</t>
  </si>
  <si>
    <t xml:space="preserve">012059</t>
  </si>
  <si>
    <t xml:space="preserve">CUMIGNANO SUL NAVIGLIO</t>
  </si>
  <si>
    <t xml:space="preserve">019039</t>
  </si>
  <si>
    <t xml:space="preserve">CUNARDO</t>
  </si>
  <si>
    <t xml:space="preserve">012060</t>
  </si>
  <si>
    <t xml:space="preserve">CURA CARPIGNANO</t>
  </si>
  <si>
    <t xml:space="preserve">018060</t>
  </si>
  <si>
    <t xml:space="preserve">CURIGLIA CON MONTEVIASCO</t>
  </si>
  <si>
    <t xml:space="preserve">012061</t>
  </si>
  <si>
    <t xml:space="preserve">CURNO</t>
  </si>
  <si>
    <t xml:space="preserve">016089</t>
  </si>
  <si>
    <t xml:space="preserve">CURTATONE</t>
  </si>
  <si>
    <t xml:space="preserve">020021</t>
  </si>
  <si>
    <t xml:space="preserve">CUSAGO</t>
  </si>
  <si>
    <t xml:space="preserve">015097</t>
  </si>
  <si>
    <t xml:space="preserve">CUSANO MILANINO</t>
  </si>
  <si>
    <t xml:space="preserve">015098</t>
  </si>
  <si>
    <t xml:space="preserve">CUSINO</t>
  </si>
  <si>
    <t xml:space="preserve">013085</t>
  </si>
  <si>
    <t xml:space="preserve">CUSIO</t>
  </si>
  <si>
    <t xml:space="preserve">016090</t>
  </si>
  <si>
    <t xml:space="preserve">CUVEGLIO</t>
  </si>
  <si>
    <t xml:space="preserve">012062</t>
  </si>
  <si>
    <t xml:space="preserve">CUVIO</t>
  </si>
  <si>
    <t xml:space="preserve">012063</t>
  </si>
  <si>
    <t xml:space="preserve">DAIRAGO</t>
  </si>
  <si>
    <t xml:space="preserve">015099</t>
  </si>
  <si>
    <t xml:space="preserve">DALMINE</t>
  </si>
  <si>
    <t xml:space="preserve">016091</t>
  </si>
  <si>
    <t xml:space="preserve">DARFO BOARIO TERME</t>
  </si>
  <si>
    <t xml:space="preserve">017065</t>
  </si>
  <si>
    <t xml:space="preserve">DAVERIO</t>
  </si>
  <si>
    <t xml:space="preserve">012064</t>
  </si>
  <si>
    <t xml:space="preserve">DAZIO</t>
  </si>
  <si>
    <t xml:space="preserve">014025</t>
  </si>
  <si>
    <t xml:space="preserve">DELEBIO</t>
  </si>
  <si>
    <t xml:space="preserve">014026</t>
  </si>
  <si>
    <t xml:space="preserve">DELLO</t>
  </si>
  <si>
    <t xml:space="preserve">017066</t>
  </si>
  <si>
    <t xml:space="preserve">DEROVERE</t>
  </si>
  <si>
    <t xml:space="preserve">019040</t>
  </si>
  <si>
    <t xml:space="preserve">DERVIO</t>
  </si>
  <si>
    <t xml:space="preserve">097030</t>
  </si>
  <si>
    <t xml:space="preserve">DESENZANO DEL GARDA</t>
  </si>
  <si>
    <t xml:space="preserve">017067</t>
  </si>
  <si>
    <t xml:space="preserve">DESIO</t>
  </si>
  <si>
    <t xml:space="preserve">108023</t>
  </si>
  <si>
    <t xml:space="preserve">DIZZASCO</t>
  </si>
  <si>
    <t xml:space="preserve">013087</t>
  </si>
  <si>
    <t xml:space="preserve">DOLZAGO</t>
  </si>
  <si>
    <t xml:space="preserve">097031</t>
  </si>
  <si>
    <t xml:space="preserve">DOMASO</t>
  </si>
  <si>
    <t xml:space="preserve">013089</t>
  </si>
  <si>
    <t xml:space="preserve">DONGO</t>
  </si>
  <si>
    <t xml:space="preserve">013090</t>
  </si>
  <si>
    <t xml:space="preserve">DORIO</t>
  </si>
  <si>
    <t xml:space="preserve">097032</t>
  </si>
  <si>
    <t xml:space="preserve">DORNO</t>
  </si>
  <si>
    <t xml:space="preserve">018061</t>
  </si>
  <si>
    <t xml:space="preserve">DOSOLO</t>
  </si>
  <si>
    <t xml:space="preserve">020022</t>
  </si>
  <si>
    <t xml:space="preserve">DOSSENA</t>
  </si>
  <si>
    <t xml:space="preserve">016092</t>
  </si>
  <si>
    <t xml:space="preserve">DOSSO DEL LIRO</t>
  </si>
  <si>
    <t xml:space="preserve">013092</t>
  </si>
  <si>
    <t xml:space="preserve">DOVERA</t>
  </si>
  <si>
    <t xml:space="preserve">019041</t>
  </si>
  <si>
    <t xml:space="preserve">DRESANO</t>
  </si>
  <si>
    <t xml:space="preserve">015101</t>
  </si>
  <si>
    <t xml:space="preserve">DUBINO</t>
  </si>
  <si>
    <t xml:space="preserve">014027</t>
  </si>
  <si>
    <t xml:space="preserve">DUMENZA</t>
  </si>
  <si>
    <t xml:space="preserve">012065</t>
  </si>
  <si>
    <t xml:space="preserve">DUNO</t>
  </si>
  <si>
    <t xml:space="preserve">012066</t>
  </si>
  <si>
    <t xml:space="preserve">EDOLO</t>
  </si>
  <si>
    <t xml:space="preserve">017068</t>
  </si>
  <si>
    <t xml:space="preserve">ELLO</t>
  </si>
  <si>
    <t xml:space="preserve">097033</t>
  </si>
  <si>
    <t xml:space="preserve">ENDINE GAIANO</t>
  </si>
  <si>
    <t xml:space="preserve">016093</t>
  </si>
  <si>
    <t xml:space="preserve">ENTRATICO</t>
  </si>
  <si>
    <t xml:space="preserve">016094</t>
  </si>
  <si>
    <t xml:space="preserve">ERBA</t>
  </si>
  <si>
    <t xml:space="preserve">013095</t>
  </si>
  <si>
    <t xml:space="preserve">ERBUSCO</t>
  </si>
  <si>
    <t xml:space="preserve">017069</t>
  </si>
  <si>
    <t xml:space="preserve">ERVE</t>
  </si>
  <si>
    <t xml:space="preserve">097034</t>
  </si>
  <si>
    <t xml:space="preserve">ESINE</t>
  </si>
  <si>
    <t xml:space="preserve">017070</t>
  </si>
  <si>
    <t xml:space="preserve">ESINO LARIO</t>
  </si>
  <si>
    <t xml:space="preserve">097035</t>
  </si>
  <si>
    <t xml:space="preserve">EUPILIO</t>
  </si>
  <si>
    <t xml:space="preserve">013097</t>
  </si>
  <si>
    <t xml:space="preserve">FAEDO VALTELLINO</t>
  </si>
  <si>
    <t xml:space="preserve">014028</t>
  </si>
  <si>
    <t xml:space="preserve">FAGGETO LARIO</t>
  </si>
  <si>
    <t xml:space="preserve">013098</t>
  </si>
  <si>
    <t xml:space="preserve">FAGNANO OLONA</t>
  </si>
  <si>
    <t xml:space="preserve">012067</t>
  </si>
  <si>
    <t xml:space="preserve">FALOPPIO</t>
  </si>
  <si>
    <t xml:space="preserve">013099</t>
  </si>
  <si>
    <t xml:space="preserve">FARA GERA D'ADDA</t>
  </si>
  <si>
    <t xml:space="preserve">016096</t>
  </si>
  <si>
    <t xml:space="preserve">FARA OLIVANA CON SOLA</t>
  </si>
  <si>
    <t xml:space="preserve">016097</t>
  </si>
  <si>
    <t xml:space="preserve">FENEGRO'</t>
  </si>
  <si>
    <t xml:space="preserve">013100</t>
  </si>
  <si>
    <t xml:space="preserve">FERNO</t>
  </si>
  <si>
    <t xml:space="preserve">012068</t>
  </si>
  <si>
    <t xml:space="preserve">FERRERA DI VARESE</t>
  </si>
  <si>
    <t xml:space="preserve">012069</t>
  </si>
  <si>
    <t xml:space="preserve">FERRERA ERBOGNONE</t>
  </si>
  <si>
    <t xml:space="preserve">018062</t>
  </si>
  <si>
    <t xml:space="preserve">FIESCO</t>
  </si>
  <si>
    <t xml:space="preserve">019043</t>
  </si>
  <si>
    <t xml:space="preserve">FIESSE</t>
  </si>
  <si>
    <t xml:space="preserve">017071</t>
  </si>
  <si>
    <t xml:space="preserve">FIGINO SERENZA</t>
  </si>
  <si>
    <t xml:space="preserve">013101</t>
  </si>
  <si>
    <t xml:space="preserve">FILAGO</t>
  </si>
  <si>
    <t xml:space="preserve">016098</t>
  </si>
  <si>
    <t xml:space="preserve">FILIGHERA</t>
  </si>
  <si>
    <t xml:space="preserve">018063</t>
  </si>
  <si>
    <t xml:space="preserve">FINO DEL MONTE</t>
  </si>
  <si>
    <t xml:space="preserve">016099</t>
  </si>
  <si>
    <t xml:space="preserve">FINO MORNASCO</t>
  </si>
  <si>
    <t xml:space="preserve">013102</t>
  </si>
  <si>
    <t xml:space="preserve">FIORANO AL SERIO</t>
  </si>
  <si>
    <t xml:space="preserve">016100</t>
  </si>
  <si>
    <t xml:space="preserve">FLERO</t>
  </si>
  <si>
    <t xml:space="preserve">017072</t>
  </si>
  <si>
    <t xml:space="preserve">FOMBIO</t>
  </si>
  <si>
    <t xml:space="preserve">098026</t>
  </si>
  <si>
    <t xml:space="preserve">FONTANELLA</t>
  </si>
  <si>
    <t xml:space="preserve">016101</t>
  </si>
  <si>
    <t xml:space="preserve">FONTENO</t>
  </si>
  <si>
    <t xml:space="preserve">016102</t>
  </si>
  <si>
    <t xml:space="preserve">FOPPOLO</t>
  </si>
  <si>
    <t xml:space="preserve">016103</t>
  </si>
  <si>
    <t xml:space="preserve">FORCOLA</t>
  </si>
  <si>
    <t xml:space="preserve">014029</t>
  </si>
  <si>
    <t xml:space="preserve">FORESTO SPARSO</t>
  </si>
  <si>
    <t xml:space="preserve">016104</t>
  </si>
  <si>
    <t xml:space="preserve">FORMIGARA</t>
  </si>
  <si>
    <t xml:space="preserve">019044</t>
  </si>
  <si>
    <t xml:space="preserve">FORNOVO SAN GIOVANNI</t>
  </si>
  <si>
    <t xml:space="preserve">016105</t>
  </si>
  <si>
    <t xml:space="preserve">FORTUNAGO</t>
  </si>
  <si>
    <t xml:space="preserve">018064</t>
  </si>
  <si>
    <t xml:space="preserve">FRASCAROLO</t>
  </si>
  <si>
    <t xml:space="preserve">018065</t>
  </si>
  <si>
    <t xml:space="preserve">FUIPIANO VALLE IMAGNA</t>
  </si>
  <si>
    <t xml:space="preserve">016106</t>
  </si>
  <si>
    <t xml:space="preserve">FUSINE</t>
  </si>
  <si>
    <t xml:space="preserve">014030</t>
  </si>
  <si>
    <t xml:space="preserve">GABBIONETA-BINANUOVA</t>
  </si>
  <si>
    <t xml:space="preserve">019045</t>
  </si>
  <si>
    <t xml:space="preserve">GADESCO-PIEVE DELMONA</t>
  </si>
  <si>
    <t xml:space="preserve">019046</t>
  </si>
  <si>
    <t xml:space="preserve">GAGGIANO</t>
  </si>
  <si>
    <t xml:space="preserve">015103</t>
  </si>
  <si>
    <t xml:space="preserve">GALBIATE</t>
  </si>
  <si>
    <t xml:space="preserve">097036</t>
  </si>
  <si>
    <t xml:space="preserve">GALGAGNANO</t>
  </si>
  <si>
    <t xml:space="preserve">098027</t>
  </si>
  <si>
    <t xml:space="preserve">GALLARATE</t>
  </si>
  <si>
    <t xml:space="preserve">012070</t>
  </si>
  <si>
    <t xml:space="preserve">GALLIATE LOMBARDO</t>
  </si>
  <si>
    <t xml:space="preserve">012071</t>
  </si>
  <si>
    <t xml:space="preserve">GALLIAVOLA</t>
  </si>
  <si>
    <t xml:space="preserve">018066</t>
  </si>
  <si>
    <t xml:space="preserve">GAMBARA</t>
  </si>
  <si>
    <t xml:space="preserve">017073</t>
  </si>
  <si>
    <t xml:space="preserve">GAMBARANA</t>
  </si>
  <si>
    <t xml:space="preserve">018067</t>
  </si>
  <si>
    <t xml:space="preserve">GAMBOLÒ</t>
  </si>
  <si>
    <t xml:space="preserve">018068</t>
  </si>
  <si>
    <t xml:space="preserve">GANDELLINO</t>
  </si>
  <si>
    <t xml:space="preserve">016107</t>
  </si>
  <si>
    <t xml:space="preserve">GANDINO</t>
  </si>
  <si>
    <t xml:space="preserve">016108</t>
  </si>
  <si>
    <t xml:space="preserve">GANDOSSO</t>
  </si>
  <si>
    <t xml:space="preserve">016109</t>
  </si>
  <si>
    <t xml:space="preserve">GARBAGNATE MILANESE</t>
  </si>
  <si>
    <t xml:space="preserve">015105</t>
  </si>
  <si>
    <t xml:space="preserve">GARBAGNATE MONASTERO</t>
  </si>
  <si>
    <t xml:space="preserve">097037</t>
  </si>
  <si>
    <t xml:space="preserve">GARDONE RIVIERA</t>
  </si>
  <si>
    <t xml:space="preserve">017074</t>
  </si>
  <si>
    <t xml:space="preserve">GARDONE VAL TROMPIA</t>
  </si>
  <si>
    <t xml:space="preserve">017075</t>
  </si>
  <si>
    <t xml:space="preserve">GARGNANO</t>
  </si>
  <si>
    <t xml:space="preserve">017076</t>
  </si>
  <si>
    <t xml:space="preserve">GARLASCO</t>
  </si>
  <si>
    <t xml:space="preserve">018069</t>
  </si>
  <si>
    <t xml:space="preserve">GARLATE</t>
  </si>
  <si>
    <t xml:space="preserve">097038</t>
  </si>
  <si>
    <t xml:space="preserve">GARZENO</t>
  </si>
  <si>
    <t xml:space="preserve">013106</t>
  </si>
  <si>
    <t xml:space="preserve">GAVARDO</t>
  </si>
  <si>
    <t xml:space="preserve">017077</t>
  </si>
  <si>
    <t xml:space="preserve">GAVERINA TERME</t>
  </si>
  <si>
    <t xml:space="preserve">016110</t>
  </si>
  <si>
    <t xml:space="preserve">GAVIRATE</t>
  </si>
  <si>
    <t xml:space="preserve">012072</t>
  </si>
  <si>
    <t xml:space="preserve">GAZOLDO DEGLI IPPOLITI</t>
  </si>
  <si>
    <t xml:space="preserve">020024</t>
  </si>
  <si>
    <t xml:space="preserve">GAZZADA SCHIANNO</t>
  </si>
  <si>
    <t xml:space="preserve">012073</t>
  </si>
  <si>
    <t xml:space="preserve">GAZZANIGA</t>
  </si>
  <si>
    <t xml:space="preserve">016111</t>
  </si>
  <si>
    <t xml:space="preserve">GAZZUOLO</t>
  </si>
  <si>
    <t xml:space="preserve">020025</t>
  </si>
  <si>
    <t xml:space="preserve">GEMONIO</t>
  </si>
  <si>
    <t xml:space="preserve">012074</t>
  </si>
  <si>
    <t xml:space="preserve">GENIVOLTA</t>
  </si>
  <si>
    <t xml:space="preserve">019047</t>
  </si>
  <si>
    <t xml:space="preserve">GERA LARIO</t>
  </si>
  <si>
    <t xml:space="preserve">013107</t>
  </si>
  <si>
    <t xml:space="preserve">GERENZAGO</t>
  </si>
  <si>
    <t xml:space="preserve">018071</t>
  </si>
  <si>
    <t xml:space="preserve">GERENZANO</t>
  </si>
  <si>
    <t xml:space="preserve">012075</t>
  </si>
  <si>
    <t xml:space="preserve">GERMIGNAGA</t>
  </si>
  <si>
    <t xml:space="preserve">012076</t>
  </si>
  <si>
    <t xml:space="preserve">GEROLA ALTA</t>
  </si>
  <si>
    <t xml:space="preserve">014031</t>
  </si>
  <si>
    <t xml:space="preserve">GERRE DE' CAPRIOLI</t>
  </si>
  <si>
    <t xml:space="preserve">019048</t>
  </si>
  <si>
    <t xml:space="preserve">GESSATE</t>
  </si>
  <si>
    <t xml:space="preserve">015106</t>
  </si>
  <si>
    <t xml:space="preserve">GHEDI</t>
  </si>
  <si>
    <t xml:space="preserve">017078</t>
  </si>
  <si>
    <t xml:space="preserve">GHISALBA</t>
  </si>
  <si>
    <t xml:space="preserve">016113</t>
  </si>
  <si>
    <t xml:space="preserve">GIANICO</t>
  </si>
  <si>
    <t xml:space="preserve">017079</t>
  </si>
  <si>
    <t xml:space="preserve">GIUSSAGO</t>
  </si>
  <si>
    <t xml:space="preserve">018072</t>
  </si>
  <si>
    <t xml:space="preserve">GIUSSANO</t>
  </si>
  <si>
    <t xml:space="preserve">108024</t>
  </si>
  <si>
    <t xml:space="preserve">GODIASCO</t>
  </si>
  <si>
    <t xml:space="preserve">018073</t>
  </si>
  <si>
    <t xml:space="preserve">GOITO</t>
  </si>
  <si>
    <t xml:space="preserve">020026</t>
  </si>
  <si>
    <t xml:space="preserve">GOLASECCA</t>
  </si>
  <si>
    <t xml:space="preserve">012077</t>
  </si>
  <si>
    <t xml:space="preserve">GOLFERENZO</t>
  </si>
  <si>
    <t xml:space="preserve">018074</t>
  </si>
  <si>
    <t xml:space="preserve">GOMBITO</t>
  </si>
  <si>
    <t xml:space="preserve">019049</t>
  </si>
  <si>
    <t xml:space="preserve">GONZAGA</t>
  </si>
  <si>
    <t xml:space="preserve">020027</t>
  </si>
  <si>
    <t xml:space="preserve">GORDONA</t>
  </si>
  <si>
    <t xml:space="preserve">014032</t>
  </si>
  <si>
    <t xml:space="preserve">GORGONZOLA</t>
  </si>
  <si>
    <t xml:space="preserve">015108</t>
  </si>
  <si>
    <t xml:space="preserve">GORLA MAGGIORE</t>
  </si>
  <si>
    <t xml:space="preserve">012078</t>
  </si>
  <si>
    <t xml:space="preserve">GORLA MINORE</t>
  </si>
  <si>
    <t xml:space="preserve">012079</t>
  </si>
  <si>
    <t xml:space="preserve">GORLAGO</t>
  </si>
  <si>
    <t xml:space="preserve">016114</t>
  </si>
  <si>
    <t xml:space="preserve">GORLE</t>
  </si>
  <si>
    <t xml:space="preserve">016115</t>
  </si>
  <si>
    <t xml:space="preserve">GORNATE-OLONA</t>
  </si>
  <si>
    <t xml:space="preserve">012080</t>
  </si>
  <si>
    <t xml:space="preserve">GORNO</t>
  </si>
  <si>
    <t xml:space="preserve">016116</t>
  </si>
  <si>
    <t xml:space="preserve">GOTTOLENGO</t>
  </si>
  <si>
    <t xml:space="preserve">017080</t>
  </si>
  <si>
    <t xml:space="preserve">GRAFFIGNANA</t>
  </si>
  <si>
    <t xml:space="preserve">098028</t>
  </si>
  <si>
    <t xml:space="preserve">GRANDATE</t>
  </si>
  <si>
    <t xml:space="preserve">013110</t>
  </si>
  <si>
    <t xml:space="preserve">GRANDOLA ED UNITI</t>
  </si>
  <si>
    <t xml:space="preserve">013111</t>
  </si>
  <si>
    <t xml:space="preserve">GRANTOLA</t>
  </si>
  <si>
    <t xml:space="preserve">012081</t>
  </si>
  <si>
    <t xml:space="preserve">GRASSOBBIO</t>
  </si>
  <si>
    <t xml:space="preserve">016117</t>
  </si>
  <si>
    <t xml:space="preserve">GRAVEDONA ED UNITI</t>
  </si>
  <si>
    <t xml:space="preserve">013249</t>
  </si>
  <si>
    <t xml:space="preserve">GRAVELLONA LOMELLINA</t>
  </si>
  <si>
    <t xml:space="preserve">018075</t>
  </si>
  <si>
    <t xml:space="preserve">GREZZAGO</t>
  </si>
  <si>
    <t xml:space="preserve">015110</t>
  </si>
  <si>
    <t xml:space="preserve">GRIANTE</t>
  </si>
  <si>
    <t xml:space="preserve">013113</t>
  </si>
  <si>
    <t xml:space="preserve">GROMO</t>
  </si>
  <si>
    <t xml:space="preserve">016118</t>
  </si>
  <si>
    <t xml:space="preserve">GRONE</t>
  </si>
  <si>
    <t xml:space="preserve">016119</t>
  </si>
  <si>
    <t xml:space="preserve">GRONTARDO</t>
  </si>
  <si>
    <t xml:space="preserve">019050</t>
  </si>
  <si>
    <t xml:space="preserve">GROPELLO CAIROLI</t>
  </si>
  <si>
    <t xml:space="preserve">018076</t>
  </si>
  <si>
    <t xml:space="preserve">GROSIO</t>
  </si>
  <si>
    <t xml:space="preserve">014033</t>
  </si>
  <si>
    <t xml:space="preserve">GROSOTTO</t>
  </si>
  <si>
    <t xml:space="preserve">014034</t>
  </si>
  <si>
    <t xml:space="preserve">GRUMELLO CREMONESE ED UNITI</t>
  </si>
  <si>
    <t xml:space="preserve">019051</t>
  </si>
  <si>
    <t xml:space="preserve">GRUMELLO DEL MONTE</t>
  </si>
  <si>
    <t xml:space="preserve">016120</t>
  </si>
  <si>
    <t xml:space="preserve">GUANZATE</t>
  </si>
  <si>
    <t xml:space="preserve">013114</t>
  </si>
  <si>
    <t xml:space="preserve">GUARDAMIGLIO</t>
  </si>
  <si>
    <t xml:space="preserve">098029</t>
  </si>
  <si>
    <t xml:space="preserve">GUDO VISCONTI</t>
  </si>
  <si>
    <t xml:space="preserve">015112</t>
  </si>
  <si>
    <t xml:space="preserve">GUIDIZZOLO</t>
  </si>
  <si>
    <t xml:space="preserve">020028</t>
  </si>
  <si>
    <t xml:space="preserve">GUSSAGO</t>
  </si>
  <si>
    <t xml:space="preserve">017081</t>
  </si>
  <si>
    <t xml:space="preserve">GUSSOLA</t>
  </si>
  <si>
    <t xml:space="preserve">019052</t>
  </si>
  <si>
    <t xml:space="preserve">IDRO</t>
  </si>
  <si>
    <t xml:space="preserve">017082</t>
  </si>
  <si>
    <t xml:space="preserve">IMBERSAGO</t>
  </si>
  <si>
    <t xml:space="preserve">097039</t>
  </si>
  <si>
    <t xml:space="preserve">INARZO</t>
  </si>
  <si>
    <t xml:space="preserve">012082</t>
  </si>
  <si>
    <t xml:space="preserve">INCUDINE</t>
  </si>
  <si>
    <t xml:space="preserve">017083</t>
  </si>
  <si>
    <t xml:space="preserve">INDUNO OLONA</t>
  </si>
  <si>
    <t xml:space="preserve">012083</t>
  </si>
  <si>
    <t xml:space="preserve">INTROVIO</t>
  </si>
  <si>
    <t xml:space="preserve">097040</t>
  </si>
  <si>
    <t xml:space="preserve">INVERIGO</t>
  </si>
  <si>
    <t xml:space="preserve">013118</t>
  </si>
  <si>
    <t xml:space="preserve">INVERNO E MONTELEONE</t>
  </si>
  <si>
    <t xml:space="preserve">018077</t>
  </si>
  <si>
    <t xml:space="preserve">INVERUNO</t>
  </si>
  <si>
    <t xml:space="preserve">015113</t>
  </si>
  <si>
    <t xml:space="preserve">INZAGO</t>
  </si>
  <si>
    <t xml:space="preserve">015114</t>
  </si>
  <si>
    <t xml:space="preserve">IRMA</t>
  </si>
  <si>
    <t xml:space="preserve">017084</t>
  </si>
  <si>
    <t xml:space="preserve">ISEO</t>
  </si>
  <si>
    <t xml:space="preserve">017085</t>
  </si>
  <si>
    <t xml:space="preserve">ISOLA DI FONDRA</t>
  </si>
  <si>
    <t xml:space="preserve">016121</t>
  </si>
  <si>
    <t xml:space="preserve">ISOLA DOVARESE</t>
  </si>
  <si>
    <t xml:space="preserve">019053</t>
  </si>
  <si>
    <t xml:space="preserve">ISORELLA</t>
  </si>
  <si>
    <t xml:space="preserve">017086</t>
  </si>
  <si>
    <t xml:space="preserve">ISPRA</t>
  </si>
  <si>
    <t xml:space="preserve">012084</t>
  </si>
  <si>
    <t xml:space="preserve">ISSO</t>
  </si>
  <si>
    <t xml:space="preserve">016122</t>
  </si>
  <si>
    <t xml:space="preserve">IZANO</t>
  </si>
  <si>
    <t xml:space="preserve">019054</t>
  </si>
  <si>
    <t xml:space="preserve">JERAGO CON ORAGO</t>
  </si>
  <si>
    <t xml:space="preserve">012085</t>
  </si>
  <si>
    <t xml:space="preserve">LA VALLETTA BRIANZA</t>
  </si>
  <si>
    <t xml:space="preserve">097092</t>
  </si>
  <si>
    <t xml:space="preserve">LACCHIARELLA</t>
  </si>
  <si>
    <t xml:space="preserve">015115</t>
  </si>
  <si>
    <t xml:space="preserve">LAGLIO</t>
  </si>
  <si>
    <t xml:space="preserve">013119</t>
  </si>
  <si>
    <t xml:space="preserve">LAINATE</t>
  </si>
  <si>
    <t xml:space="preserve">015116</t>
  </si>
  <si>
    <t xml:space="preserve">LAINO</t>
  </si>
  <si>
    <t xml:space="preserve">013120</t>
  </si>
  <si>
    <t xml:space="preserve">LALLIO</t>
  </si>
  <si>
    <t xml:space="preserve">016123</t>
  </si>
  <si>
    <t xml:space="preserve">LAMBRUGO</t>
  </si>
  <si>
    <t xml:space="preserve">013121</t>
  </si>
  <si>
    <t xml:space="preserve">LANDRIANO</t>
  </si>
  <si>
    <t xml:space="preserve">018078</t>
  </si>
  <si>
    <t xml:space="preserve">LANGOSCO</t>
  </si>
  <si>
    <t xml:space="preserve">018079</t>
  </si>
  <si>
    <t xml:space="preserve">LANZADA</t>
  </si>
  <si>
    <t xml:space="preserve">014036</t>
  </si>
  <si>
    <t xml:space="preserve">LARDIRAGO</t>
  </si>
  <si>
    <t xml:space="preserve">018080</t>
  </si>
  <si>
    <t xml:space="preserve">LASNIGO</t>
  </si>
  <si>
    <t xml:space="preserve">013123</t>
  </si>
  <si>
    <t xml:space="preserve">LAVENA PONTE TRESA</t>
  </si>
  <si>
    <t xml:space="preserve">012086</t>
  </si>
  <si>
    <t xml:space="preserve">LAVENO-MOMBELLO</t>
  </si>
  <si>
    <t xml:space="preserve">012087</t>
  </si>
  <si>
    <t xml:space="preserve">LAVENONE</t>
  </si>
  <si>
    <t xml:space="preserve">017087</t>
  </si>
  <si>
    <t xml:space="preserve">LAZZATE</t>
  </si>
  <si>
    <t xml:space="preserve">108025</t>
  </si>
  <si>
    <t xml:space="preserve">LECCO</t>
  </si>
  <si>
    <t xml:space="preserve">097042</t>
  </si>
  <si>
    <t xml:space="preserve">LEFFE</t>
  </si>
  <si>
    <t xml:space="preserve">016124</t>
  </si>
  <si>
    <t xml:space="preserve">LEGGIUNO</t>
  </si>
  <si>
    <t xml:space="preserve">012088</t>
  </si>
  <si>
    <t xml:space="preserve">LEGNANO</t>
  </si>
  <si>
    <t xml:space="preserve">015118</t>
  </si>
  <si>
    <t xml:space="preserve">LENNA</t>
  </si>
  <si>
    <t xml:space="preserve">016125</t>
  </si>
  <si>
    <t xml:space="preserve">LENO</t>
  </si>
  <si>
    <t xml:space="preserve">017088</t>
  </si>
  <si>
    <t xml:space="preserve">LENTATE SUL SEVESO</t>
  </si>
  <si>
    <t xml:space="preserve">108054</t>
  </si>
  <si>
    <t xml:space="preserve">LESMO</t>
  </si>
  <si>
    <t xml:space="preserve">108026</t>
  </si>
  <si>
    <t xml:space="preserve">LEVATE</t>
  </si>
  <si>
    <t xml:space="preserve">016126</t>
  </si>
  <si>
    <t xml:space="preserve">LEZZENO</t>
  </si>
  <si>
    <t xml:space="preserve">013126</t>
  </si>
  <si>
    <t xml:space="preserve">LIERNA</t>
  </si>
  <si>
    <t xml:space="preserve">097043</t>
  </si>
  <si>
    <t xml:space="preserve">LIMBIATE</t>
  </si>
  <si>
    <t xml:space="preserve">108027</t>
  </si>
  <si>
    <t xml:space="preserve">LIMIDO COMASCO</t>
  </si>
  <si>
    <t xml:space="preserve">013128</t>
  </si>
  <si>
    <t xml:space="preserve">LIMONE SUL GARDA</t>
  </si>
  <si>
    <t xml:space="preserve">017089</t>
  </si>
  <si>
    <t xml:space="preserve">LINAROLO</t>
  </si>
  <si>
    <t xml:space="preserve">018081</t>
  </si>
  <si>
    <t xml:space="preserve">LIPOMO</t>
  </si>
  <si>
    <t xml:space="preserve">013129</t>
  </si>
  <si>
    <t xml:space="preserve">LIRIO</t>
  </si>
  <si>
    <t xml:space="preserve">018082</t>
  </si>
  <si>
    <t xml:space="preserve">LISCATE</t>
  </si>
  <si>
    <t xml:space="preserve">015122</t>
  </si>
  <si>
    <t xml:space="preserve">LISSONE</t>
  </si>
  <si>
    <t xml:space="preserve">108028</t>
  </si>
  <si>
    <t xml:space="preserve">LIVIGNO</t>
  </si>
  <si>
    <t xml:space="preserve">014037</t>
  </si>
  <si>
    <t xml:space="preserve">LIVO</t>
  </si>
  <si>
    <t xml:space="preserve">013130</t>
  </si>
  <si>
    <t xml:space="preserve">LIVRAGA</t>
  </si>
  <si>
    <t xml:space="preserve">098030</t>
  </si>
  <si>
    <t xml:space="preserve">LOCATE DI TRIULZI</t>
  </si>
  <si>
    <t xml:space="preserve">015125</t>
  </si>
  <si>
    <t xml:space="preserve">LOCATE VARESINO</t>
  </si>
  <si>
    <t xml:space="preserve">013131</t>
  </si>
  <si>
    <t xml:space="preserve">LOCATELLO</t>
  </si>
  <si>
    <t xml:space="preserve">016127</t>
  </si>
  <si>
    <t xml:space="preserve">LODI</t>
  </si>
  <si>
    <t xml:space="preserve">098031</t>
  </si>
  <si>
    <t xml:space="preserve">LODI VECCHIO</t>
  </si>
  <si>
    <t xml:space="preserve">098032</t>
  </si>
  <si>
    <t xml:space="preserve">LODRINO</t>
  </si>
  <si>
    <t xml:space="preserve">017090</t>
  </si>
  <si>
    <t xml:space="preserve">LOGRATO</t>
  </si>
  <si>
    <t xml:space="preserve">017091</t>
  </si>
  <si>
    <t xml:space="preserve">LOMAGNA</t>
  </si>
  <si>
    <t xml:space="preserve">097044</t>
  </si>
  <si>
    <t xml:space="preserve">LOMAZZO</t>
  </si>
  <si>
    <t xml:space="preserve">013133</t>
  </si>
  <si>
    <t xml:space="preserve">LOMELLO</t>
  </si>
  <si>
    <t xml:space="preserve">018083</t>
  </si>
  <si>
    <t xml:space="preserve">LONATE CEPPINO</t>
  </si>
  <si>
    <t xml:space="preserve">012089</t>
  </si>
  <si>
    <t xml:space="preserve">LONATE POZZOLO</t>
  </si>
  <si>
    <t xml:space="preserve">012090</t>
  </si>
  <si>
    <t xml:space="preserve">LONATO</t>
  </si>
  <si>
    <t xml:space="preserve">017092</t>
  </si>
  <si>
    <t xml:space="preserve">LONGHENA</t>
  </si>
  <si>
    <t xml:space="preserve">017093</t>
  </si>
  <si>
    <t xml:space="preserve">LONGONE AL SEGRINO</t>
  </si>
  <si>
    <t xml:space="preserve">013134</t>
  </si>
  <si>
    <t xml:space="preserve">LOSINE</t>
  </si>
  <si>
    <t xml:space="preserve">017094</t>
  </si>
  <si>
    <t xml:space="preserve">LOVERE</t>
  </si>
  <si>
    <t xml:space="preserve">016128</t>
  </si>
  <si>
    <t xml:space="preserve">LOVERO</t>
  </si>
  <si>
    <t xml:space="preserve">014038</t>
  </si>
  <si>
    <t xml:space="preserve">LOZIO</t>
  </si>
  <si>
    <t xml:space="preserve">017095</t>
  </si>
  <si>
    <t xml:space="preserve">LOZZA</t>
  </si>
  <si>
    <t xml:space="preserve">012091</t>
  </si>
  <si>
    <t xml:space="preserve">LUINO</t>
  </si>
  <si>
    <t xml:space="preserve">012092</t>
  </si>
  <si>
    <t xml:space="preserve">LUISAGO</t>
  </si>
  <si>
    <t xml:space="preserve">013135</t>
  </si>
  <si>
    <t xml:space="preserve">LUMEZZANE</t>
  </si>
  <si>
    <t xml:space="preserve">017096</t>
  </si>
  <si>
    <t xml:space="preserve">LUNGAVILLA</t>
  </si>
  <si>
    <t xml:space="preserve">018084</t>
  </si>
  <si>
    <t xml:space="preserve">LURAGO D'ERBA</t>
  </si>
  <si>
    <t xml:space="preserve">013136</t>
  </si>
  <si>
    <t xml:space="preserve">LURAGO MARINONE</t>
  </si>
  <si>
    <t xml:space="preserve">013137</t>
  </si>
  <si>
    <t xml:space="preserve">LURANO</t>
  </si>
  <si>
    <t xml:space="preserve">016129</t>
  </si>
  <si>
    <t xml:space="preserve">LURATE CACCIVIO</t>
  </si>
  <si>
    <t xml:space="preserve">013138</t>
  </si>
  <si>
    <t xml:space="preserve">LUVINATE</t>
  </si>
  <si>
    <t xml:space="preserve">012093</t>
  </si>
  <si>
    <t xml:space="preserve">LUZZANA</t>
  </si>
  <si>
    <t xml:space="preserve">016130</t>
  </si>
  <si>
    <t xml:space="preserve">MACCAGNO CON PINO E VEDDASCA</t>
  </si>
  <si>
    <t xml:space="preserve">012142</t>
  </si>
  <si>
    <t xml:space="preserve">MACCASTORNA</t>
  </si>
  <si>
    <t xml:space="preserve">098033</t>
  </si>
  <si>
    <t xml:space="preserve">MACHERIO</t>
  </si>
  <si>
    <t xml:space="preserve">108029</t>
  </si>
  <si>
    <t xml:space="preserve">MACLODIO</t>
  </si>
  <si>
    <t xml:space="preserve">017097</t>
  </si>
  <si>
    <t xml:space="preserve">MADESIMO</t>
  </si>
  <si>
    <t xml:space="preserve">014035</t>
  </si>
  <si>
    <t xml:space="preserve">MADIGNANO</t>
  </si>
  <si>
    <t xml:space="preserve">019055</t>
  </si>
  <si>
    <t xml:space="preserve">MADONE</t>
  </si>
  <si>
    <t xml:space="preserve">016131</t>
  </si>
  <si>
    <t xml:space="preserve">MAGASA</t>
  </si>
  <si>
    <t xml:space="preserve">017098</t>
  </si>
  <si>
    <t xml:space="preserve">MAGENTA</t>
  </si>
  <si>
    <t xml:space="preserve">015130</t>
  </si>
  <si>
    <t xml:space="preserve">MAGHERNO</t>
  </si>
  <si>
    <t xml:space="preserve">018085</t>
  </si>
  <si>
    <t xml:space="preserve">MAGNACAVALLO</t>
  </si>
  <si>
    <t xml:space="preserve">020029</t>
  </si>
  <si>
    <t xml:space="preserve">MAGNAGO</t>
  </si>
  <si>
    <t xml:space="preserve">015131</t>
  </si>
  <si>
    <t xml:space="preserve">MAGREGLIO</t>
  </si>
  <si>
    <t xml:space="preserve">013139</t>
  </si>
  <si>
    <t xml:space="preserve">MAIRAGO</t>
  </si>
  <si>
    <t xml:space="preserve">098034</t>
  </si>
  <si>
    <t xml:space="preserve">MAIRANO</t>
  </si>
  <si>
    <t xml:space="preserve">017099</t>
  </si>
  <si>
    <t xml:space="preserve">MALAGNINO</t>
  </si>
  <si>
    <t xml:space="preserve">019056</t>
  </si>
  <si>
    <t xml:space="preserve">MALEGNO</t>
  </si>
  <si>
    <t xml:space="preserve">017100</t>
  </si>
  <si>
    <t xml:space="preserve">MALEO</t>
  </si>
  <si>
    <t xml:space="preserve">098035</t>
  </si>
  <si>
    <t xml:space="preserve">MALGESSO</t>
  </si>
  <si>
    <t xml:space="preserve">012095</t>
  </si>
  <si>
    <t xml:space="preserve">MALGRATE</t>
  </si>
  <si>
    <t xml:space="preserve">097045</t>
  </si>
  <si>
    <t xml:space="preserve">MALNATE</t>
  </si>
  <si>
    <t xml:space="preserve">012096</t>
  </si>
  <si>
    <t xml:space="preserve">MALONNO</t>
  </si>
  <si>
    <t xml:space="preserve">017101</t>
  </si>
  <si>
    <t xml:space="preserve">MANDELLO DEL LARIO</t>
  </si>
  <si>
    <t xml:space="preserve">097046</t>
  </si>
  <si>
    <t xml:space="preserve">MANERBA DEL GARDA</t>
  </si>
  <si>
    <t xml:space="preserve">017102</t>
  </si>
  <si>
    <t xml:space="preserve">MANERBIO</t>
  </si>
  <si>
    <t xml:space="preserve">017103</t>
  </si>
  <si>
    <t xml:space="preserve">MANTELLO</t>
  </si>
  <si>
    <t xml:space="preserve">014039</t>
  </si>
  <si>
    <t xml:space="preserve">MANTOVA</t>
  </si>
  <si>
    <t xml:space="preserve">020030</t>
  </si>
  <si>
    <t xml:space="preserve">MAPELLO</t>
  </si>
  <si>
    <t xml:space="preserve">016132</t>
  </si>
  <si>
    <t xml:space="preserve">MARCALLO CON CASONE</t>
  </si>
  <si>
    <t xml:space="preserve">015134</t>
  </si>
  <si>
    <t xml:space="preserve">MARCARIA</t>
  </si>
  <si>
    <t xml:space="preserve">020031</t>
  </si>
  <si>
    <t xml:space="preserve">MARCHENO</t>
  </si>
  <si>
    <t xml:space="preserve">017104</t>
  </si>
  <si>
    <t xml:space="preserve">MARCHIROLO</t>
  </si>
  <si>
    <t xml:space="preserve">012097</t>
  </si>
  <si>
    <t xml:space="preserve">MARCIGNAGO</t>
  </si>
  <si>
    <t xml:space="preserve">018086</t>
  </si>
  <si>
    <t xml:space="preserve">MARGNO</t>
  </si>
  <si>
    <t xml:space="preserve">097047</t>
  </si>
  <si>
    <t xml:space="preserve">MARIANA MANTOVANA</t>
  </si>
  <si>
    <t xml:space="preserve">020032</t>
  </si>
  <si>
    <t xml:space="preserve">MARIANO COMENSE</t>
  </si>
  <si>
    <t xml:space="preserve">013143</t>
  </si>
  <si>
    <t xml:space="preserve">MARMENTINO</t>
  </si>
  <si>
    <t xml:space="preserve">017105</t>
  </si>
  <si>
    <t xml:space="preserve">MARMIROLO</t>
  </si>
  <si>
    <t xml:space="preserve">020033</t>
  </si>
  <si>
    <t xml:space="preserve">MARNATE</t>
  </si>
  <si>
    <t xml:space="preserve">012098</t>
  </si>
  <si>
    <t xml:space="preserve">MARONE</t>
  </si>
  <si>
    <t xml:space="preserve">017106</t>
  </si>
  <si>
    <t xml:space="preserve">MARTIGNANA DI PO</t>
  </si>
  <si>
    <t xml:space="preserve">019057</t>
  </si>
  <si>
    <t xml:space="preserve">MARTINENGO</t>
  </si>
  <si>
    <t xml:space="preserve">016133</t>
  </si>
  <si>
    <t xml:space="preserve">MARUDO</t>
  </si>
  <si>
    <t xml:space="preserve">098036</t>
  </si>
  <si>
    <t xml:space="preserve">MARZANO</t>
  </si>
  <si>
    <t xml:space="preserve">018087</t>
  </si>
  <si>
    <t xml:space="preserve">MARZIO</t>
  </si>
  <si>
    <t xml:space="preserve">012099</t>
  </si>
  <si>
    <t xml:space="preserve">MASATE</t>
  </si>
  <si>
    <t xml:space="preserve">015136</t>
  </si>
  <si>
    <t xml:space="preserve">MASCIAGO PRIMO</t>
  </si>
  <si>
    <t xml:space="preserve">012100</t>
  </si>
  <si>
    <t xml:space="preserve">MASLIANICO</t>
  </si>
  <si>
    <t xml:space="preserve">013144</t>
  </si>
  <si>
    <t xml:space="preserve">MASSALENGO</t>
  </si>
  <si>
    <t xml:space="preserve">098037</t>
  </si>
  <si>
    <t xml:space="preserve">MAZZANO</t>
  </si>
  <si>
    <t xml:space="preserve">017107</t>
  </si>
  <si>
    <t xml:space="preserve">MAZZO DI VALTELLINA</t>
  </si>
  <si>
    <t xml:space="preserve">014040</t>
  </si>
  <si>
    <t xml:space="preserve">MEDA</t>
  </si>
  <si>
    <t xml:space="preserve">108030</t>
  </si>
  <si>
    <t xml:space="preserve">MEDE</t>
  </si>
  <si>
    <t xml:space="preserve">018088</t>
  </si>
  <si>
    <t xml:space="preserve">MEDIGLIA</t>
  </si>
  <si>
    <t xml:space="preserve">015139</t>
  </si>
  <si>
    <t xml:space="preserve">MEDOLAGO</t>
  </si>
  <si>
    <t xml:space="preserve">016250</t>
  </si>
  <si>
    <t xml:space="preserve">MEDOLE</t>
  </si>
  <si>
    <t xml:space="preserve">020034</t>
  </si>
  <si>
    <t xml:space="preserve">MELEGNANO</t>
  </si>
  <si>
    <t xml:space="preserve">015140</t>
  </si>
  <si>
    <t xml:space="preserve">MELETI</t>
  </si>
  <si>
    <t xml:space="preserve">098038</t>
  </si>
  <si>
    <t xml:space="preserve">MELLO</t>
  </si>
  <si>
    <t xml:space="preserve">014041</t>
  </si>
  <si>
    <t xml:space="preserve">MELZO</t>
  </si>
  <si>
    <t xml:space="preserve">015142</t>
  </si>
  <si>
    <t xml:space="preserve">MENAGGIO</t>
  </si>
  <si>
    <t xml:space="preserve">013145</t>
  </si>
  <si>
    <t xml:space="preserve">MENCONICO</t>
  </si>
  <si>
    <t xml:space="preserve">018089</t>
  </si>
  <si>
    <t xml:space="preserve">MERATE</t>
  </si>
  <si>
    <t xml:space="preserve">097048</t>
  </si>
  <si>
    <t xml:space="preserve">MERCALLO</t>
  </si>
  <si>
    <t xml:space="preserve">012101</t>
  </si>
  <si>
    <t xml:space="preserve">MERLINO</t>
  </si>
  <si>
    <t xml:space="preserve">098039</t>
  </si>
  <si>
    <t xml:space="preserve">MERONE</t>
  </si>
  <si>
    <t xml:space="preserve">013147</t>
  </si>
  <si>
    <t xml:space="preserve">MESE</t>
  </si>
  <si>
    <t xml:space="preserve">014043</t>
  </si>
  <si>
    <t xml:space="preserve">MESENZANA</t>
  </si>
  <si>
    <t xml:space="preserve">012102</t>
  </si>
  <si>
    <t xml:space="preserve">MESERO</t>
  </si>
  <si>
    <t xml:space="preserve">015144</t>
  </si>
  <si>
    <t xml:space="preserve">MEZZAGO</t>
  </si>
  <si>
    <t xml:space="preserve">108031</t>
  </si>
  <si>
    <t xml:space="preserve">MEZZANA BIGLI</t>
  </si>
  <si>
    <t xml:space="preserve">018090</t>
  </si>
  <si>
    <t xml:space="preserve">MEZZANA RABATTONE</t>
  </si>
  <si>
    <t xml:space="preserve">018091</t>
  </si>
  <si>
    <t xml:space="preserve">MEZZANINO</t>
  </si>
  <si>
    <t xml:space="preserve">018092</t>
  </si>
  <si>
    <t xml:space="preserve">MEZZOLDO</t>
  </si>
  <si>
    <t xml:space="preserve">016134</t>
  </si>
  <si>
    <t xml:space="preserve">MILANO</t>
  </si>
  <si>
    <t xml:space="preserve">015146</t>
  </si>
  <si>
    <t xml:space="preserve">MILZANO</t>
  </si>
  <si>
    <t xml:space="preserve">017108</t>
  </si>
  <si>
    <t xml:space="preserve">MIRADOLO TERME</t>
  </si>
  <si>
    <t xml:space="preserve">018093</t>
  </si>
  <si>
    <t xml:space="preserve">MISANO DI GERA D'ADDA</t>
  </si>
  <si>
    <t xml:space="preserve">016135</t>
  </si>
  <si>
    <t xml:space="preserve">MISINTO</t>
  </si>
  <si>
    <t xml:space="preserve">108032</t>
  </si>
  <si>
    <t xml:space="preserve">MISSAGLIA</t>
  </si>
  <si>
    <t xml:space="preserve">097049</t>
  </si>
  <si>
    <t xml:space="preserve">MOGGIO</t>
  </si>
  <si>
    <t xml:space="preserve">097050</t>
  </si>
  <si>
    <t xml:space="preserve">MOGLIA</t>
  </si>
  <si>
    <t xml:space="preserve">020035</t>
  </si>
  <si>
    <t xml:space="preserve">MOIO DE' CALVI</t>
  </si>
  <si>
    <t xml:space="preserve">016136</t>
  </si>
  <si>
    <t xml:space="preserve">MOLTENO</t>
  </si>
  <si>
    <t xml:space="preserve">097051</t>
  </si>
  <si>
    <t xml:space="preserve">MOLTRASIO</t>
  </si>
  <si>
    <t xml:space="preserve">013152</t>
  </si>
  <si>
    <t xml:space="preserve">MONASTEROLO DEL CASTELLO</t>
  </si>
  <si>
    <t xml:space="preserve">016137</t>
  </si>
  <si>
    <t xml:space="preserve">MONGUZZO</t>
  </si>
  <si>
    <t xml:space="preserve">013153</t>
  </si>
  <si>
    <t xml:space="preserve">MONIGA DEL GARDA</t>
  </si>
  <si>
    <t xml:space="preserve">017109</t>
  </si>
  <si>
    <t xml:space="preserve">MONNO</t>
  </si>
  <si>
    <t xml:space="preserve">017110</t>
  </si>
  <si>
    <t xml:space="preserve">MONTAGNA IN VALTELLINA</t>
  </si>
  <si>
    <t xml:space="preserve">014044</t>
  </si>
  <si>
    <t xml:space="preserve">MONTALTO PAVESE</t>
  </si>
  <si>
    <t xml:space="preserve">018094</t>
  </si>
  <si>
    <t xml:space="preserve">MONTANASO LOMBARDO</t>
  </si>
  <si>
    <t xml:space="preserve">098040</t>
  </si>
  <si>
    <t xml:space="preserve">MONTANO LUCINO</t>
  </si>
  <si>
    <t xml:space="preserve">013154</t>
  </si>
  <si>
    <t xml:space="preserve">MONTE CREMASCO</t>
  </si>
  <si>
    <t xml:space="preserve">019058</t>
  </si>
  <si>
    <t xml:space="preserve">MONTE ISOLA</t>
  </si>
  <si>
    <t xml:space="preserve">017111</t>
  </si>
  <si>
    <t xml:space="preserve">MONTE MARENZO</t>
  </si>
  <si>
    <t xml:space="preserve">097052</t>
  </si>
  <si>
    <t xml:space="preserve">MONTEBELLO DELLA BATTAGLIA</t>
  </si>
  <si>
    <t xml:space="preserve">018095</t>
  </si>
  <si>
    <t xml:space="preserve">MONTECALVO VERSIGGIA</t>
  </si>
  <si>
    <t xml:space="preserve">018096</t>
  </si>
  <si>
    <t xml:space="preserve">MONTEGRINO VALTRAVAGLIA</t>
  </si>
  <si>
    <t xml:space="preserve">012103</t>
  </si>
  <si>
    <t xml:space="preserve">MONTELLO</t>
  </si>
  <si>
    <t xml:space="preserve">016139</t>
  </si>
  <si>
    <t xml:space="preserve">MONTEMEZZO</t>
  </si>
  <si>
    <t xml:space="preserve">013155</t>
  </si>
  <si>
    <t xml:space="preserve">MONTESCANO</t>
  </si>
  <si>
    <t xml:space="preserve">018097</t>
  </si>
  <si>
    <t xml:space="preserve">MONTESEGALE</t>
  </si>
  <si>
    <t xml:space="preserve">018098</t>
  </si>
  <si>
    <t xml:space="preserve">MONTEVECCHIA</t>
  </si>
  <si>
    <t xml:space="preserve">097053</t>
  </si>
  <si>
    <t xml:space="preserve">MONTICELLI BRUSATI</t>
  </si>
  <si>
    <t xml:space="preserve">017112</t>
  </si>
  <si>
    <t xml:space="preserve">MONTICELLI PAVESE</t>
  </si>
  <si>
    <t xml:space="preserve">018099</t>
  </si>
  <si>
    <t xml:space="preserve">MONTICELLO BRIANZA</t>
  </si>
  <si>
    <t xml:space="preserve">097054</t>
  </si>
  <si>
    <t xml:space="preserve">MONTICHIARI</t>
  </si>
  <si>
    <t xml:space="preserve">017113</t>
  </si>
  <si>
    <t xml:space="preserve">MONTIRONE</t>
  </si>
  <si>
    <t xml:space="preserve">017114</t>
  </si>
  <si>
    <t xml:space="preserve">MONTODINE</t>
  </si>
  <si>
    <t xml:space="preserve">019059</t>
  </si>
  <si>
    <t xml:space="preserve">MONTORFANO</t>
  </si>
  <si>
    <t xml:space="preserve">013157</t>
  </si>
  <si>
    <t xml:space="preserve">MONTÙ BECCARIA</t>
  </si>
  <si>
    <t xml:space="preserve">018100</t>
  </si>
  <si>
    <t xml:space="preserve">MONVALLE</t>
  </si>
  <si>
    <t xml:space="preserve">012104</t>
  </si>
  <si>
    <t xml:space="preserve">MONZA</t>
  </si>
  <si>
    <t xml:space="preserve">108033</t>
  </si>
  <si>
    <t xml:space="preserve">MONZAMBANO</t>
  </si>
  <si>
    <t xml:space="preserve">020036</t>
  </si>
  <si>
    <t xml:space="preserve">MORAZZONE</t>
  </si>
  <si>
    <t xml:space="preserve">012105</t>
  </si>
  <si>
    <t xml:space="preserve">MORBEGNO</t>
  </si>
  <si>
    <t xml:space="preserve">014045</t>
  </si>
  <si>
    <t xml:space="preserve">MORENGO</t>
  </si>
  <si>
    <t xml:space="preserve">016140</t>
  </si>
  <si>
    <t xml:space="preserve">MORIMONDO</t>
  </si>
  <si>
    <t xml:space="preserve">015150</t>
  </si>
  <si>
    <t xml:space="preserve">MORNAGO</t>
  </si>
  <si>
    <t xml:space="preserve">012106</t>
  </si>
  <si>
    <t xml:space="preserve">MORNICO AL SERIO</t>
  </si>
  <si>
    <t xml:space="preserve">016141</t>
  </si>
  <si>
    <t xml:space="preserve">MORNICO LOSANA</t>
  </si>
  <si>
    <t xml:space="preserve">018101</t>
  </si>
  <si>
    <t xml:space="preserve">MORTARA</t>
  </si>
  <si>
    <t xml:space="preserve">018102</t>
  </si>
  <si>
    <t xml:space="preserve">MORTERONE</t>
  </si>
  <si>
    <t xml:space="preserve">097055</t>
  </si>
  <si>
    <t xml:space="preserve">MOSCAZZANO</t>
  </si>
  <si>
    <t xml:space="preserve">019060</t>
  </si>
  <si>
    <t xml:space="preserve">MOTTA BALUFFI</t>
  </si>
  <si>
    <t xml:space="preserve">019061</t>
  </si>
  <si>
    <t xml:space="preserve">MOTTA VISCONTI</t>
  </si>
  <si>
    <t xml:space="preserve">015151</t>
  </si>
  <si>
    <t xml:space="preserve">MOTTEGGIANA</t>
  </si>
  <si>
    <t xml:space="preserve">020037</t>
  </si>
  <si>
    <t xml:space="preserve">MOZZANICA</t>
  </si>
  <si>
    <t xml:space="preserve">016142</t>
  </si>
  <si>
    <t xml:space="preserve">MOZZATE</t>
  </si>
  <si>
    <t xml:space="preserve">013159</t>
  </si>
  <si>
    <t xml:space="preserve">MOZZO</t>
  </si>
  <si>
    <t xml:space="preserve">016143</t>
  </si>
  <si>
    <t xml:space="preserve">MUGGIÒ</t>
  </si>
  <si>
    <t xml:space="preserve">108034</t>
  </si>
  <si>
    <t xml:space="preserve">MULAZZANO</t>
  </si>
  <si>
    <t xml:space="preserve">098041</t>
  </si>
  <si>
    <t xml:space="preserve">MURA</t>
  </si>
  <si>
    <t xml:space="preserve">017115</t>
  </si>
  <si>
    <t xml:space="preserve">MUSCOLINE</t>
  </si>
  <si>
    <t xml:space="preserve">017116</t>
  </si>
  <si>
    <t xml:space="preserve">MUSSO</t>
  </si>
  <si>
    <t xml:space="preserve">013160</t>
  </si>
  <si>
    <t xml:space="preserve">NAVE</t>
  </si>
  <si>
    <t xml:space="preserve">017117</t>
  </si>
  <si>
    <t xml:space="preserve">NEMBRO</t>
  </si>
  <si>
    <t xml:space="preserve">016144</t>
  </si>
  <si>
    <t xml:space="preserve">NERVIANO</t>
  </si>
  <si>
    <t xml:space="preserve">015154</t>
  </si>
  <si>
    <t xml:space="preserve">NESSO</t>
  </si>
  <si>
    <t xml:space="preserve">013161</t>
  </si>
  <si>
    <t xml:space="preserve">NIARDO</t>
  </si>
  <si>
    <t xml:space="preserve">017118</t>
  </si>
  <si>
    <t xml:space="preserve">NIBIONNO</t>
  </si>
  <si>
    <t xml:space="preserve">097056</t>
  </si>
  <si>
    <t xml:space="preserve">NICORVO</t>
  </si>
  <si>
    <t xml:space="preserve">018103</t>
  </si>
  <si>
    <t xml:space="preserve">NOSATE</t>
  </si>
  <si>
    <t xml:space="preserve">015155</t>
  </si>
  <si>
    <t xml:space="preserve">NOVA MILANESE</t>
  </si>
  <si>
    <t xml:space="preserve">108035</t>
  </si>
  <si>
    <t xml:space="preserve">NOVATE MEZZOLA</t>
  </si>
  <si>
    <t xml:space="preserve">014046</t>
  </si>
  <si>
    <t xml:space="preserve">NOVATE MILANESE</t>
  </si>
  <si>
    <t xml:space="preserve">015157</t>
  </si>
  <si>
    <t xml:space="preserve">NOVEDRATE</t>
  </si>
  <si>
    <t xml:space="preserve">013163</t>
  </si>
  <si>
    <t xml:space="preserve">NOVIGLIO</t>
  </si>
  <si>
    <t xml:space="preserve">015158</t>
  </si>
  <si>
    <t xml:space="preserve">NUVOLENTO</t>
  </si>
  <si>
    <t xml:space="preserve">017119</t>
  </si>
  <si>
    <t xml:space="preserve">NUVOLERA</t>
  </si>
  <si>
    <t xml:space="preserve">017120</t>
  </si>
  <si>
    <t xml:space="preserve">ODOLO</t>
  </si>
  <si>
    <t xml:space="preserve">017121</t>
  </si>
  <si>
    <t xml:space="preserve">OFFANENGO</t>
  </si>
  <si>
    <t xml:space="preserve">019062</t>
  </si>
  <si>
    <t xml:space="preserve">OFFLAGA</t>
  </si>
  <si>
    <t xml:space="preserve">017122</t>
  </si>
  <si>
    <t xml:space="preserve">OGGIONA CON SANTO STEFANO</t>
  </si>
  <si>
    <t xml:space="preserve">012107</t>
  </si>
  <si>
    <t xml:space="preserve">OGGIONO</t>
  </si>
  <si>
    <t xml:space="preserve">097057</t>
  </si>
  <si>
    <t xml:space="preserve">OLEVANO DI LOMELLINA</t>
  </si>
  <si>
    <t xml:space="preserve">018104</t>
  </si>
  <si>
    <t xml:space="preserve">OLGIATE COMASCO</t>
  </si>
  <si>
    <t xml:space="preserve">013165</t>
  </si>
  <si>
    <t xml:space="preserve">OLGIATE MOLGORA</t>
  </si>
  <si>
    <t xml:space="preserve">097058</t>
  </si>
  <si>
    <t xml:space="preserve">OLGIATE OLONA</t>
  </si>
  <si>
    <t xml:space="preserve">012108</t>
  </si>
  <si>
    <t xml:space="preserve">OLGINATE</t>
  </si>
  <si>
    <t xml:space="preserve">097059</t>
  </si>
  <si>
    <t xml:space="preserve">OLIVA GESSI</t>
  </si>
  <si>
    <t xml:space="preserve">018105</t>
  </si>
  <si>
    <t xml:space="preserve">OLIVETO LARIO</t>
  </si>
  <si>
    <t xml:space="preserve">097060</t>
  </si>
  <si>
    <t xml:space="preserve">OLMENETA</t>
  </si>
  <si>
    <t xml:space="preserve">019063</t>
  </si>
  <si>
    <t xml:space="preserve">OLMO AL BREMBO</t>
  </si>
  <si>
    <t xml:space="preserve">016145</t>
  </si>
  <si>
    <t xml:space="preserve">OLTRE IL COLLE</t>
  </si>
  <si>
    <t xml:space="preserve">016146</t>
  </si>
  <si>
    <t xml:space="preserve">OLTRESSENDA ALTA</t>
  </si>
  <si>
    <t xml:space="preserve">016147</t>
  </si>
  <si>
    <t xml:space="preserve">OLTRONA DI SAN MAMETTE</t>
  </si>
  <si>
    <t xml:space="preserve">013169</t>
  </si>
  <si>
    <t xml:space="preserve">OME</t>
  </si>
  <si>
    <t xml:space="preserve">017123</t>
  </si>
  <si>
    <t xml:space="preserve">ONETA</t>
  </si>
  <si>
    <t xml:space="preserve">016148</t>
  </si>
  <si>
    <t xml:space="preserve">ONO SAN PIETRO</t>
  </si>
  <si>
    <t xml:space="preserve">017124</t>
  </si>
  <si>
    <t xml:space="preserve">ONORE</t>
  </si>
  <si>
    <t xml:space="preserve">016149</t>
  </si>
  <si>
    <t xml:space="preserve">OPERA</t>
  </si>
  <si>
    <t xml:space="preserve">015159</t>
  </si>
  <si>
    <t xml:space="preserve">ORIGGIO</t>
  </si>
  <si>
    <t xml:space="preserve">012109</t>
  </si>
  <si>
    <t xml:space="preserve">ORINO</t>
  </si>
  <si>
    <t xml:space="preserve">012110</t>
  </si>
  <si>
    <t xml:space="preserve">ORIO AL SERIO</t>
  </si>
  <si>
    <t xml:space="preserve">016150</t>
  </si>
  <si>
    <t xml:space="preserve">ORIO LITTA</t>
  </si>
  <si>
    <t xml:space="preserve">098042</t>
  </si>
  <si>
    <t xml:space="preserve">ORNAGO</t>
  </si>
  <si>
    <t xml:space="preserve">108036</t>
  </si>
  <si>
    <t xml:space="preserve">ORNICA</t>
  </si>
  <si>
    <t xml:space="preserve">016151</t>
  </si>
  <si>
    <t xml:space="preserve">ORSENIGO</t>
  </si>
  <si>
    <t xml:space="preserve">013170</t>
  </si>
  <si>
    <t xml:space="preserve">ORZINUOVI</t>
  </si>
  <si>
    <t xml:space="preserve">017125</t>
  </si>
  <si>
    <t xml:space="preserve">ORZIVECCHI</t>
  </si>
  <si>
    <t xml:space="preserve">017126</t>
  </si>
  <si>
    <t xml:space="preserve">OSIO SOPRA</t>
  </si>
  <si>
    <t xml:space="preserve">016152</t>
  </si>
  <si>
    <t xml:space="preserve">OSIO SOTTO</t>
  </si>
  <si>
    <t xml:space="preserve">016153</t>
  </si>
  <si>
    <t xml:space="preserve">OSNAGO</t>
  </si>
  <si>
    <t xml:space="preserve">097061</t>
  </si>
  <si>
    <t xml:space="preserve">OSPEDALETTO LODIGIANO</t>
  </si>
  <si>
    <t xml:space="preserve">098043</t>
  </si>
  <si>
    <t xml:space="preserve">OSPITALETTO</t>
  </si>
  <si>
    <t xml:space="preserve">017127</t>
  </si>
  <si>
    <t xml:space="preserve">OSSAGO LODIGIANO</t>
  </si>
  <si>
    <t xml:space="preserve">098044</t>
  </si>
  <si>
    <t xml:space="preserve">OSSIMO</t>
  </si>
  <si>
    <t xml:space="preserve">017128</t>
  </si>
  <si>
    <t xml:space="preserve">OSSONA</t>
  </si>
  <si>
    <t xml:space="preserve">015164</t>
  </si>
  <si>
    <t xml:space="preserve">OSTIANO</t>
  </si>
  <si>
    <t xml:space="preserve">019064</t>
  </si>
  <si>
    <t xml:space="preserve">OSTIGLIA</t>
  </si>
  <si>
    <t xml:space="preserve">020038</t>
  </si>
  <si>
    <t xml:space="preserve">OTTOBIANO</t>
  </si>
  <si>
    <t xml:space="preserve">018106</t>
  </si>
  <si>
    <t xml:space="preserve">OZZERO</t>
  </si>
  <si>
    <t xml:space="preserve">015165</t>
  </si>
  <si>
    <t xml:space="preserve">PADENGHE SUL GARDA</t>
  </si>
  <si>
    <t xml:space="preserve">017129</t>
  </si>
  <si>
    <t xml:space="preserve">PADERNO D'ADDA</t>
  </si>
  <si>
    <t xml:space="preserve">097062</t>
  </si>
  <si>
    <t xml:space="preserve">PADERNO DUGNANO</t>
  </si>
  <si>
    <t xml:space="preserve">015166</t>
  </si>
  <si>
    <t xml:space="preserve">PADERNO FRANCIACORTA</t>
  </si>
  <si>
    <t xml:space="preserve">017130</t>
  </si>
  <si>
    <t xml:space="preserve">PADERNO PONCHIELLI</t>
  </si>
  <si>
    <t xml:space="preserve">019065</t>
  </si>
  <si>
    <t xml:space="preserve">PAGAZZANO</t>
  </si>
  <si>
    <t xml:space="preserve">016154</t>
  </si>
  <si>
    <t xml:space="preserve">PAGNONA</t>
  </si>
  <si>
    <t xml:space="preserve">097063</t>
  </si>
  <si>
    <t xml:space="preserve">PAISCO LOVENO</t>
  </si>
  <si>
    <t xml:space="preserve">017131</t>
  </si>
  <si>
    <t xml:space="preserve">PAITONE</t>
  </si>
  <si>
    <t xml:space="preserve">017132</t>
  </si>
  <si>
    <t xml:space="preserve">PALADINA</t>
  </si>
  <si>
    <t xml:space="preserve">016155</t>
  </si>
  <si>
    <t xml:space="preserve">PALAZZAGO</t>
  </si>
  <si>
    <t xml:space="preserve">016156</t>
  </si>
  <si>
    <t xml:space="preserve">PALAZZO PIGNANO</t>
  </si>
  <si>
    <t xml:space="preserve">019066</t>
  </si>
  <si>
    <t xml:space="preserve">PALAZZOLO SULL'OGLIO</t>
  </si>
  <si>
    <t xml:space="preserve">017133</t>
  </si>
  <si>
    <t xml:space="preserve">PALESTRO</t>
  </si>
  <si>
    <t xml:space="preserve">018107</t>
  </si>
  <si>
    <t xml:space="preserve">PALOSCO</t>
  </si>
  <si>
    <t xml:space="preserve">016157</t>
  </si>
  <si>
    <t xml:space="preserve">PANCARANA</t>
  </si>
  <si>
    <t xml:space="preserve">018108</t>
  </si>
  <si>
    <t xml:space="preserve">PANDINO</t>
  </si>
  <si>
    <t xml:space="preserve">019067</t>
  </si>
  <si>
    <t xml:space="preserve">PANTIGLIATE</t>
  </si>
  <si>
    <t xml:space="preserve">015167</t>
  </si>
  <si>
    <t xml:space="preserve">PARABIAGO</t>
  </si>
  <si>
    <t xml:space="preserve">015168</t>
  </si>
  <si>
    <t xml:space="preserve">PARATICO</t>
  </si>
  <si>
    <t xml:space="preserve">017134</t>
  </si>
  <si>
    <t xml:space="preserve">PARLASCO</t>
  </si>
  <si>
    <t xml:space="preserve">097064</t>
  </si>
  <si>
    <t xml:space="preserve">PARONA</t>
  </si>
  <si>
    <t xml:space="preserve">018109</t>
  </si>
  <si>
    <t xml:space="preserve">PARRE</t>
  </si>
  <si>
    <t xml:space="preserve">016158</t>
  </si>
  <si>
    <t xml:space="preserve">PARZANICA</t>
  </si>
  <si>
    <t xml:space="preserve">016159</t>
  </si>
  <si>
    <t xml:space="preserve">PASPARDO</t>
  </si>
  <si>
    <t xml:space="preserve">017135</t>
  </si>
  <si>
    <t xml:space="preserve">PASSIRANO</t>
  </si>
  <si>
    <t xml:space="preserve">017136</t>
  </si>
  <si>
    <t xml:space="preserve">PASTURO</t>
  </si>
  <si>
    <t xml:space="preserve">097065</t>
  </si>
  <si>
    <t xml:space="preserve">PAULLO</t>
  </si>
  <si>
    <t xml:space="preserve">015169</t>
  </si>
  <si>
    <t xml:space="preserve">PAVIA</t>
  </si>
  <si>
    <t xml:space="preserve">018110</t>
  </si>
  <si>
    <t xml:space="preserve">PAVONE DEL MELLA</t>
  </si>
  <si>
    <t xml:space="preserve">017137</t>
  </si>
  <si>
    <t xml:space="preserve">PEDESINA</t>
  </si>
  <si>
    <t xml:space="preserve">014047</t>
  </si>
  <si>
    <t xml:space="preserve">PEDRENGO</t>
  </si>
  <si>
    <t xml:space="preserve">016160</t>
  </si>
  <si>
    <t xml:space="preserve">PEGLIO</t>
  </si>
  <si>
    <t xml:space="preserve">013178</t>
  </si>
  <si>
    <t xml:space="preserve">PEGOGNAGA</t>
  </si>
  <si>
    <t xml:space="preserve">020039</t>
  </si>
  <si>
    <t xml:space="preserve">PEIA</t>
  </si>
  <si>
    <t xml:space="preserve">016161</t>
  </si>
  <si>
    <t xml:space="preserve">PERLEDO</t>
  </si>
  <si>
    <t xml:space="preserve">097067</t>
  </si>
  <si>
    <t xml:space="preserve">PERO</t>
  </si>
  <si>
    <t xml:space="preserve">015170</t>
  </si>
  <si>
    <t xml:space="preserve">PERSICO DOSIMO</t>
  </si>
  <si>
    <t xml:space="preserve">019068</t>
  </si>
  <si>
    <t xml:space="preserve">PERTICA ALTA</t>
  </si>
  <si>
    <t xml:space="preserve">017139</t>
  </si>
  <si>
    <t xml:space="preserve">PERTICA BASSA</t>
  </si>
  <si>
    <t xml:space="preserve">017140</t>
  </si>
  <si>
    <t xml:space="preserve">PESCAROLO ED UNITI</t>
  </si>
  <si>
    <t xml:space="preserve">019069</t>
  </si>
  <si>
    <t xml:space="preserve">PESCATE</t>
  </si>
  <si>
    <t xml:space="preserve">097068</t>
  </si>
  <si>
    <t xml:space="preserve">PESCHIERA BORROMEO</t>
  </si>
  <si>
    <t xml:space="preserve">015171</t>
  </si>
  <si>
    <t xml:space="preserve">PESSANO CON BORNAGO</t>
  </si>
  <si>
    <t xml:space="preserve">015172</t>
  </si>
  <si>
    <t xml:space="preserve">PESSINA CREMONESE</t>
  </si>
  <si>
    <t xml:space="preserve">019070</t>
  </si>
  <si>
    <t xml:space="preserve">PEZZAZE</t>
  </si>
  <si>
    <t xml:space="preserve">017141</t>
  </si>
  <si>
    <t xml:space="preserve">PIADENA DRIZZONA</t>
  </si>
  <si>
    <t xml:space="preserve">019116</t>
  </si>
  <si>
    <t xml:space="preserve">PIAN CAMUNO</t>
  </si>
  <si>
    <t xml:space="preserve">017142</t>
  </si>
  <si>
    <t xml:space="preserve">PIANCOGNO</t>
  </si>
  <si>
    <t xml:space="preserve">017206</t>
  </si>
  <si>
    <t xml:space="preserve">PIANELLO DEL LARIO</t>
  </si>
  <si>
    <t xml:space="preserve">013183</t>
  </si>
  <si>
    <t xml:space="preserve">PIANENGO</t>
  </si>
  <si>
    <t xml:space="preserve">019072</t>
  </si>
  <si>
    <t xml:space="preserve">PIANICO</t>
  </si>
  <si>
    <t xml:space="preserve">016162</t>
  </si>
  <si>
    <t xml:space="preserve">PIANTEDO</t>
  </si>
  <si>
    <t xml:space="preserve">014048</t>
  </si>
  <si>
    <t xml:space="preserve">PIARIO</t>
  </si>
  <si>
    <t xml:space="preserve">016163</t>
  </si>
  <si>
    <t xml:space="preserve">PIATEDA</t>
  </si>
  <si>
    <t xml:space="preserve">014049</t>
  </si>
  <si>
    <t xml:space="preserve">PIAZZA BREMBANA</t>
  </si>
  <si>
    <t xml:space="preserve">016164</t>
  </si>
  <si>
    <t xml:space="preserve">PIAZZATORRE</t>
  </si>
  <si>
    <t xml:space="preserve">016165</t>
  </si>
  <si>
    <t xml:space="preserve">PIAZZOLO</t>
  </si>
  <si>
    <t xml:space="preserve">016166</t>
  </si>
  <si>
    <t xml:space="preserve">PIERANICA</t>
  </si>
  <si>
    <t xml:space="preserve">019073</t>
  </si>
  <si>
    <t xml:space="preserve">PIETRA DE' GIORGI</t>
  </si>
  <si>
    <t xml:space="preserve">018111</t>
  </si>
  <si>
    <t xml:space="preserve">PIEVE ALBIGNOLA</t>
  </si>
  <si>
    <t xml:space="preserve">018112</t>
  </si>
  <si>
    <t xml:space="preserve">PIEVE DEL CAIRO</t>
  </si>
  <si>
    <t xml:space="preserve">018113</t>
  </si>
  <si>
    <t xml:space="preserve">PIEVE D'OLMI</t>
  </si>
  <si>
    <t xml:space="preserve">019074</t>
  </si>
  <si>
    <t xml:space="preserve">PIEVE EMANUELE</t>
  </si>
  <si>
    <t xml:space="preserve">015173</t>
  </si>
  <si>
    <t xml:space="preserve">PIEVE FISSIRAGA</t>
  </si>
  <si>
    <t xml:space="preserve">098045</t>
  </si>
  <si>
    <t xml:space="preserve">PIEVE PORTO MORONE</t>
  </si>
  <si>
    <t xml:space="preserve">018114</t>
  </si>
  <si>
    <t xml:space="preserve">PIEVE SAN GIACOMO</t>
  </si>
  <si>
    <t xml:space="preserve">019075</t>
  </si>
  <si>
    <t xml:space="preserve">PIGRA</t>
  </si>
  <si>
    <t xml:space="preserve">013184</t>
  </si>
  <si>
    <t xml:space="preserve">PINAROLO PO</t>
  </si>
  <si>
    <t xml:space="preserve">018115</t>
  </si>
  <si>
    <t xml:space="preserve">PIOLTELLO</t>
  </si>
  <si>
    <t xml:space="preserve">015175</t>
  </si>
  <si>
    <t xml:space="preserve">PISOGNE</t>
  </si>
  <si>
    <t xml:space="preserve">017143</t>
  </si>
  <si>
    <t xml:space="preserve">PIUBEGA</t>
  </si>
  <si>
    <t xml:space="preserve">020041</t>
  </si>
  <si>
    <t xml:space="preserve">PIURO</t>
  </si>
  <si>
    <t xml:space="preserve">014050</t>
  </si>
  <si>
    <t xml:space="preserve">PIZZALE</t>
  </si>
  <si>
    <t xml:space="preserve">018116</t>
  </si>
  <si>
    <t xml:space="preserve">PIZZIGHETTONE</t>
  </si>
  <si>
    <t xml:space="preserve">019076</t>
  </si>
  <si>
    <t xml:space="preserve">PLESIO</t>
  </si>
  <si>
    <t xml:space="preserve">013185</t>
  </si>
  <si>
    <t xml:space="preserve">POGGIO RUSCO</t>
  </si>
  <si>
    <t xml:space="preserve">020042</t>
  </si>
  <si>
    <t xml:space="preserve">POGGIRIDENTI</t>
  </si>
  <si>
    <t xml:space="preserve">014051</t>
  </si>
  <si>
    <t xml:space="preserve">POGLIANO MILANESE</t>
  </si>
  <si>
    <t xml:space="preserve">015176</t>
  </si>
  <si>
    <t xml:space="preserve">POGNANA LARIO</t>
  </si>
  <si>
    <t xml:space="preserve">013186</t>
  </si>
  <si>
    <t xml:space="preserve">POGNANO</t>
  </si>
  <si>
    <t xml:space="preserve">016167</t>
  </si>
  <si>
    <t xml:space="preserve">POLAVENO</t>
  </si>
  <si>
    <t xml:space="preserve">017144</t>
  </si>
  <si>
    <t xml:space="preserve">POLPENAZZE DEL GARDA</t>
  </si>
  <si>
    <t xml:space="preserve">017145</t>
  </si>
  <si>
    <t xml:space="preserve">POMPIANO</t>
  </si>
  <si>
    <t xml:space="preserve">017146</t>
  </si>
  <si>
    <t xml:space="preserve">POMPONESCO</t>
  </si>
  <si>
    <t xml:space="preserve">020043</t>
  </si>
  <si>
    <t xml:space="preserve">PONCARALE</t>
  </si>
  <si>
    <t xml:space="preserve">017147</t>
  </si>
  <si>
    <t xml:space="preserve">PONNA</t>
  </si>
  <si>
    <t xml:space="preserve">013187</t>
  </si>
  <si>
    <t xml:space="preserve">PONTE DI LEGNO</t>
  </si>
  <si>
    <t xml:space="preserve">017148</t>
  </si>
  <si>
    <t xml:space="preserve">PONTE IN VALTELLINA</t>
  </si>
  <si>
    <t xml:space="preserve">014052</t>
  </si>
  <si>
    <t xml:space="preserve">PONTE LAMBRO</t>
  </si>
  <si>
    <t xml:space="preserve">013188</t>
  </si>
  <si>
    <t xml:space="preserve">PONTE NIZZA</t>
  </si>
  <si>
    <t xml:space="preserve">018117</t>
  </si>
  <si>
    <t xml:space="preserve">PONTE NOSSA</t>
  </si>
  <si>
    <t xml:space="preserve">016168</t>
  </si>
  <si>
    <t xml:space="preserve">PONTE SAN PIETRO</t>
  </si>
  <si>
    <t xml:space="preserve">016170</t>
  </si>
  <si>
    <t xml:space="preserve">PONTERANICA</t>
  </si>
  <si>
    <t xml:space="preserve">016169</t>
  </si>
  <si>
    <t xml:space="preserve">PONTEVICO</t>
  </si>
  <si>
    <t xml:space="preserve">017149</t>
  </si>
  <si>
    <t xml:space="preserve">PONTI SUL MINCIO</t>
  </si>
  <si>
    <t xml:space="preserve">020044</t>
  </si>
  <si>
    <t xml:space="preserve">PONTIDA</t>
  </si>
  <si>
    <t xml:space="preserve">016171</t>
  </si>
  <si>
    <t xml:space="preserve">PONTIROLO NUOVO</t>
  </si>
  <si>
    <t xml:space="preserve">016172</t>
  </si>
  <si>
    <t xml:space="preserve">PONTOGLIO</t>
  </si>
  <si>
    <t xml:space="preserve">017150</t>
  </si>
  <si>
    <t xml:space="preserve">PORLEZZA</t>
  </si>
  <si>
    <t xml:space="preserve">013189</t>
  </si>
  <si>
    <t xml:space="preserve">PORTALBERA</t>
  </si>
  <si>
    <t xml:space="preserve">018118</t>
  </si>
  <si>
    <t xml:space="preserve">PORTO CERESIO</t>
  </si>
  <si>
    <t xml:space="preserve">012113</t>
  </si>
  <si>
    <t xml:space="preserve">PORTO MANTOVANO</t>
  </si>
  <si>
    <t xml:space="preserve">020045</t>
  </si>
  <si>
    <t xml:space="preserve">PORTO VALTRAVAGLIA</t>
  </si>
  <si>
    <t xml:space="preserve">012114</t>
  </si>
  <si>
    <t xml:space="preserve">POSTALESIO</t>
  </si>
  <si>
    <t xml:space="preserve">014053</t>
  </si>
  <si>
    <t xml:space="preserve">POZZAGLIO ED UNITI</t>
  </si>
  <si>
    <t xml:space="preserve">019077</t>
  </si>
  <si>
    <t xml:space="preserve">POZZO D'ADDA</t>
  </si>
  <si>
    <t xml:space="preserve">015177</t>
  </si>
  <si>
    <t xml:space="preserve">POZZOLENGO</t>
  </si>
  <si>
    <t xml:space="preserve">017151</t>
  </si>
  <si>
    <t xml:space="preserve">POZZUOLO MARTESANA</t>
  </si>
  <si>
    <t xml:space="preserve">015178</t>
  </si>
  <si>
    <t xml:space="preserve">PRADALUNGA</t>
  </si>
  <si>
    <t xml:space="preserve">016173</t>
  </si>
  <si>
    <t xml:space="preserve">PRALBOINO</t>
  </si>
  <si>
    <t xml:space="preserve">017152</t>
  </si>
  <si>
    <t xml:space="preserve">PRATA CAMPORTACCIO</t>
  </si>
  <si>
    <t xml:space="preserve">014054</t>
  </si>
  <si>
    <t xml:space="preserve">PREDORE</t>
  </si>
  <si>
    <t xml:space="preserve">016174</t>
  </si>
  <si>
    <t xml:space="preserve">PREGNANA MILANESE</t>
  </si>
  <si>
    <t xml:space="preserve">015179</t>
  </si>
  <si>
    <t xml:space="preserve">PREMANA</t>
  </si>
  <si>
    <t xml:space="preserve">097069</t>
  </si>
  <si>
    <t xml:space="preserve">PREMOLO</t>
  </si>
  <si>
    <t xml:space="preserve">016175</t>
  </si>
  <si>
    <t xml:space="preserve">PRESEGLIE</t>
  </si>
  <si>
    <t xml:space="preserve">017153</t>
  </si>
  <si>
    <t xml:space="preserve">PRESEZZO</t>
  </si>
  <si>
    <t xml:space="preserve">016176</t>
  </si>
  <si>
    <t xml:space="preserve">PREVALLE</t>
  </si>
  <si>
    <t xml:space="preserve">017155</t>
  </si>
  <si>
    <t xml:space="preserve">PRIMALUNA</t>
  </si>
  <si>
    <t xml:space="preserve">097070</t>
  </si>
  <si>
    <t xml:space="preserve">PROSERPIO</t>
  </si>
  <si>
    <t xml:space="preserve">013192</t>
  </si>
  <si>
    <t xml:space="preserve">PROVAGLIO D'ISEO</t>
  </si>
  <si>
    <t xml:space="preserve">017156</t>
  </si>
  <si>
    <t xml:space="preserve">PROVAGLIO VAL SABBIA</t>
  </si>
  <si>
    <t xml:space="preserve">017157</t>
  </si>
  <si>
    <t xml:space="preserve">PUEGNAGO SUL GARDA</t>
  </si>
  <si>
    <t xml:space="preserve">017158</t>
  </si>
  <si>
    <t xml:space="preserve">PUMENENGO</t>
  </si>
  <si>
    <t xml:space="preserve">016177</t>
  </si>
  <si>
    <t xml:space="preserve">PUSIANO</t>
  </si>
  <si>
    <t xml:space="preserve">013193</t>
  </si>
  <si>
    <t xml:space="preserve">QUINGENTOLE</t>
  </si>
  <si>
    <t xml:space="preserve">020046</t>
  </si>
  <si>
    <t xml:space="preserve">QUINTANO</t>
  </si>
  <si>
    <t xml:space="preserve">019078</t>
  </si>
  <si>
    <t xml:space="preserve">QUINZANO D'OGLIO</t>
  </si>
  <si>
    <t xml:space="preserve">017159</t>
  </si>
  <si>
    <t xml:space="preserve">QUISTELLO</t>
  </si>
  <si>
    <t xml:space="preserve">020047</t>
  </si>
  <si>
    <t xml:space="preserve">RANCIO VALCUVIA</t>
  </si>
  <si>
    <t xml:space="preserve">012115</t>
  </si>
  <si>
    <t xml:space="preserve">RANCO</t>
  </si>
  <si>
    <t xml:space="preserve">012116</t>
  </si>
  <si>
    <t xml:space="preserve">RANICA</t>
  </si>
  <si>
    <t xml:space="preserve">016178</t>
  </si>
  <si>
    <t xml:space="preserve">RANZANICO</t>
  </si>
  <si>
    <t xml:space="preserve">016179</t>
  </si>
  <si>
    <t xml:space="preserve">RASURA</t>
  </si>
  <si>
    <t xml:space="preserve">014055</t>
  </si>
  <si>
    <t xml:space="preserve">REA </t>
  </si>
  <si>
    <t xml:space="preserve">018119</t>
  </si>
  <si>
    <t xml:space="preserve">REDAVALLE</t>
  </si>
  <si>
    <t xml:space="preserve">018120</t>
  </si>
  <si>
    <t xml:space="preserve">REDONDESCO</t>
  </si>
  <si>
    <t xml:space="preserve">020048</t>
  </si>
  <si>
    <t xml:space="preserve">REMEDELLO</t>
  </si>
  <si>
    <t xml:space="preserve">017160</t>
  </si>
  <si>
    <t xml:space="preserve">RENATE</t>
  </si>
  <si>
    <t xml:space="preserve">108037</t>
  </si>
  <si>
    <t xml:space="preserve">RESCALDINA</t>
  </si>
  <si>
    <t xml:space="preserve">015181</t>
  </si>
  <si>
    <t xml:space="preserve">RETORBIDO</t>
  </si>
  <si>
    <t xml:space="preserve">018121</t>
  </si>
  <si>
    <t xml:space="preserve">REZZAGO</t>
  </si>
  <si>
    <t xml:space="preserve">013195</t>
  </si>
  <si>
    <t xml:space="preserve">REZZATO</t>
  </si>
  <si>
    <t xml:space="preserve">017161</t>
  </si>
  <si>
    <t xml:space="preserve">RHO</t>
  </si>
  <si>
    <t xml:space="preserve">015182</t>
  </si>
  <si>
    <t xml:space="preserve">RICENGO</t>
  </si>
  <si>
    <t xml:space="preserve">019079</t>
  </si>
  <si>
    <t xml:space="preserve">RIPALTA ARPINA</t>
  </si>
  <si>
    <t xml:space="preserve">019080</t>
  </si>
  <si>
    <t xml:space="preserve">RIPALTA CREMASCA</t>
  </si>
  <si>
    <t xml:space="preserve">019081</t>
  </si>
  <si>
    <t xml:space="preserve">RIPALTA GUERINA</t>
  </si>
  <si>
    <t xml:space="preserve">019082</t>
  </si>
  <si>
    <t xml:space="preserve">RIVA DI SOLTO</t>
  </si>
  <si>
    <t xml:space="preserve">016180</t>
  </si>
  <si>
    <t xml:space="preserve">RIVANAZZANO</t>
  </si>
  <si>
    <t xml:space="preserve">018122</t>
  </si>
  <si>
    <t xml:space="preserve">RIVAROLO DEL RE ED UNITI</t>
  </si>
  <si>
    <t xml:space="preserve">019083</t>
  </si>
  <si>
    <t xml:space="preserve">RIVAROLO MANTOVANO</t>
  </si>
  <si>
    <t xml:space="preserve">020050</t>
  </si>
  <si>
    <t xml:space="preserve">RIVOLTA D'ADDA</t>
  </si>
  <si>
    <t xml:space="preserve">019084</t>
  </si>
  <si>
    <t xml:space="preserve">ROBBIATE</t>
  </si>
  <si>
    <t xml:space="preserve">097071</t>
  </si>
  <si>
    <t xml:space="preserve">ROBBIO</t>
  </si>
  <si>
    <t xml:space="preserve">018123</t>
  </si>
  <si>
    <t xml:space="preserve">ROBECCHETTO CON INDUNO</t>
  </si>
  <si>
    <t xml:space="preserve">015183</t>
  </si>
  <si>
    <t xml:space="preserve">ROBECCO D'OGLIO</t>
  </si>
  <si>
    <t xml:space="preserve">019085</t>
  </si>
  <si>
    <t xml:space="preserve">ROBECCO PAVESE</t>
  </si>
  <si>
    <t xml:space="preserve">018124</t>
  </si>
  <si>
    <t xml:space="preserve">ROBECCO SUL NAVIGLIO</t>
  </si>
  <si>
    <t xml:space="preserve">015184</t>
  </si>
  <si>
    <t xml:space="preserve">ROCCA DE' GIORGI</t>
  </si>
  <si>
    <t xml:space="preserve">018125</t>
  </si>
  <si>
    <t xml:space="preserve">ROCCA SUSELLA</t>
  </si>
  <si>
    <t xml:space="preserve">018126</t>
  </si>
  <si>
    <t xml:space="preserve">ROCCAFRANCA</t>
  </si>
  <si>
    <t xml:space="preserve">017162</t>
  </si>
  <si>
    <t xml:space="preserve">RODANO</t>
  </si>
  <si>
    <t xml:space="preserve">015185</t>
  </si>
  <si>
    <t xml:space="preserve">RODENGO-SAIANO</t>
  </si>
  <si>
    <t xml:space="preserve">017163</t>
  </si>
  <si>
    <t xml:space="preserve">RODERO</t>
  </si>
  <si>
    <t xml:space="preserve">013197</t>
  </si>
  <si>
    <t xml:space="preserve">RODIGO</t>
  </si>
  <si>
    <t xml:space="preserve">020051</t>
  </si>
  <si>
    <t xml:space="preserve">ROÈ VOLCIANO</t>
  </si>
  <si>
    <t xml:space="preserve">017164</t>
  </si>
  <si>
    <t xml:space="preserve">ROGENO</t>
  </si>
  <si>
    <t xml:space="preserve">097072</t>
  </si>
  <si>
    <t xml:space="preserve">ROGNANO</t>
  </si>
  <si>
    <t xml:space="preserve">018127</t>
  </si>
  <si>
    <t xml:space="preserve">ROGNO</t>
  </si>
  <si>
    <t xml:space="preserve">016182</t>
  </si>
  <si>
    <t xml:space="preserve">ROGOLO</t>
  </si>
  <si>
    <t xml:space="preserve">014056</t>
  </si>
  <si>
    <t xml:space="preserve">ROMAGNESE</t>
  </si>
  <si>
    <t xml:space="preserve">018128</t>
  </si>
  <si>
    <t xml:space="preserve">ROMANENGO</t>
  </si>
  <si>
    <t xml:space="preserve">019086</t>
  </si>
  <si>
    <t xml:space="preserve">ROMANO DI LOMBARDIA</t>
  </si>
  <si>
    <t xml:space="preserve">016183</t>
  </si>
  <si>
    <t xml:space="preserve">RONAGO</t>
  </si>
  <si>
    <t xml:space="preserve">013199</t>
  </si>
  <si>
    <t xml:space="preserve">RONCADELLE</t>
  </si>
  <si>
    <t xml:space="preserve">017165</t>
  </si>
  <si>
    <t xml:space="preserve">RONCARO</t>
  </si>
  <si>
    <t xml:space="preserve">018129</t>
  </si>
  <si>
    <t xml:space="preserve">RONCELLO</t>
  </si>
  <si>
    <t xml:space="preserve">108055</t>
  </si>
  <si>
    <t xml:space="preserve">RONCO BRIANTINO</t>
  </si>
  <si>
    <t xml:space="preserve">108038</t>
  </si>
  <si>
    <t xml:space="preserve">RONCOBELLO</t>
  </si>
  <si>
    <t xml:space="preserve">016184</t>
  </si>
  <si>
    <t xml:space="preserve">RONCOFERRARO</t>
  </si>
  <si>
    <t xml:space="preserve">020052</t>
  </si>
  <si>
    <t xml:space="preserve">RONCOLA</t>
  </si>
  <si>
    <t xml:space="preserve">016185</t>
  </si>
  <si>
    <t xml:space="preserve">ROSASCO</t>
  </si>
  <si>
    <t xml:space="preserve">018130</t>
  </si>
  <si>
    <t xml:space="preserve">ROSATE</t>
  </si>
  <si>
    <t xml:space="preserve">015188</t>
  </si>
  <si>
    <t xml:space="preserve">ROTA D'IMAGNA</t>
  </si>
  <si>
    <t xml:space="preserve">016186</t>
  </si>
  <si>
    <t xml:space="preserve">ROVATO</t>
  </si>
  <si>
    <t xml:space="preserve">017166</t>
  </si>
  <si>
    <t xml:space="preserve">ROVELLASCA</t>
  </si>
  <si>
    <t xml:space="preserve">013201</t>
  </si>
  <si>
    <t xml:space="preserve">ROVELLO PORRO</t>
  </si>
  <si>
    <t xml:space="preserve">013202</t>
  </si>
  <si>
    <t xml:space="preserve">ROVERBELLA</t>
  </si>
  <si>
    <t xml:space="preserve">020053</t>
  </si>
  <si>
    <t xml:space="preserve">ROVESCALA</t>
  </si>
  <si>
    <t xml:space="preserve">018131</t>
  </si>
  <si>
    <t xml:space="preserve">ROVETTA</t>
  </si>
  <si>
    <t xml:space="preserve">016187</t>
  </si>
  <si>
    <t xml:space="preserve">ROZZANO</t>
  </si>
  <si>
    <t xml:space="preserve">015189</t>
  </si>
  <si>
    <t xml:space="preserve">RUDIANO</t>
  </si>
  <si>
    <t xml:space="preserve">017167</t>
  </si>
  <si>
    <t xml:space="preserve">SABBIO CHIESE</t>
  </si>
  <si>
    <t xml:space="preserve">017168</t>
  </si>
  <si>
    <t xml:space="preserve">SABBIONETA</t>
  </si>
  <si>
    <t xml:space="preserve">020054</t>
  </si>
  <si>
    <t xml:space="preserve">SALA COMACINA</t>
  </si>
  <si>
    <t xml:space="preserve">013203</t>
  </si>
  <si>
    <t xml:space="preserve">SALE MARASINO</t>
  </si>
  <si>
    <t xml:space="preserve">017169</t>
  </si>
  <si>
    <t xml:space="preserve">SALERANO SUL LAMBRO</t>
  </si>
  <si>
    <t xml:space="preserve">098046</t>
  </si>
  <si>
    <t xml:space="preserve">SALÒ</t>
  </si>
  <si>
    <t xml:space="preserve">017170</t>
  </si>
  <si>
    <t xml:space="preserve">SALTRIO</t>
  </si>
  <si>
    <t xml:space="preserve">012117</t>
  </si>
  <si>
    <t xml:space="preserve">SALVIROLA</t>
  </si>
  <si>
    <t xml:space="preserve">019087</t>
  </si>
  <si>
    <t xml:space="preserve">SAMARATE</t>
  </si>
  <si>
    <t xml:space="preserve">012118</t>
  </si>
  <si>
    <t xml:space="preserve">SAMOLACO</t>
  </si>
  <si>
    <t xml:space="preserve">014057</t>
  </si>
  <si>
    <t xml:space="preserve">SAN BARTOLOMEO VAL CAVARGNA</t>
  </si>
  <si>
    <t xml:space="preserve">013204</t>
  </si>
  <si>
    <t xml:space="preserve">SAN BASSANO</t>
  </si>
  <si>
    <t xml:space="preserve">019088</t>
  </si>
  <si>
    <t xml:space="preserve">SAN BENEDETTO PO</t>
  </si>
  <si>
    <t xml:space="preserve">020055</t>
  </si>
  <si>
    <t xml:space="preserve">SAN CIPRIANO PO</t>
  </si>
  <si>
    <t xml:space="preserve">018133</t>
  </si>
  <si>
    <t xml:space="preserve">SAN COLOMBANO AL LAMBRO</t>
  </si>
  <si>
    <t xml:space="preserve">015191</t>
  </si>
  <si>
    <t xml:space="preserve">SAN DAMIANO AL COLLE</t>
  </si>
  <si>
    <t xml:space="preserve">018134</t>
  </si>
  <si>
    <t xml:space="preserve">SAN DANIELE PO</t>
  </si>
  <si>
    <t xml:space="preserve">019089</t>
  </si>
  <si>
    <t xml:space="preserve">SAN DONATO MILANESE</t>
  </si>
  <si>
    <t xml:space="preserve">015192</t>
  </si>
  <si>
    <t xml:space="preserve">SAN FELICE DEL BENACO</t>
  </si>
  <si>
    <t xml:space="preserve">017171</t>
  </si>
  <si>
    <t xml:space="preserve">SAN FERMO DELLA BATTAGLIA</t>
  </si>
  <si>
    <t xml:space="preserve">013206</t>
  </si>
  <si>
    <t xml:space="preserve">SAN FIORANO</t>
  </si>
  <si>
    <t xml:space="preserve">098047</t>
  </si>
  <si>
    <t xml:space="preserve">SAN GENESIO ED UNITI</t>
  </si>
  <si>
    <t xml:space="preserve">018135</t>
  </si>
  <si>
    <t xml:space="preserve">SAN GERVASIO BRESCIANO</t>
  </si>
  <si>
    <t xml:space="preserve">017172</t>
  </si>
  <si>
    <t xml:space="preserve">SAN GIACOMO DELLE SEGNATE</t>
  </si>
  <si>
    <t xml:space="preserve">020056</t>
  </si>
  <si>
    <t xml:space="preserve">SAN GIACOMO FILIPPO</t>
  </si>
  <si>
    <t xml:space="preserve">014058</t>
  </si>
  <si>
    <t xml:space="preserve">SAN GIORGIO BIGARELLO</t>
  </si>
  <si>
    <t xml:space="preserve">020057</t>
  </si>
  <si>
    <t xml:space="preserve">SAN GIORGIO DI LOMELLINA</t>
  </si>
  <si>
    <t xml:space="preserve">018136</t>
  </si>
  <si>
    <t xml:space="preserve">SAN GIORGIO SU LEGNANO</t>
  </si>
  <si>
    <t xml:space="preserve">015194</t>
  </si>
  <si>
    <t xml:space="preserve">SAN GIOVANNI BIANCO</t>
  </si>
  <si>
    <t xml:space="preserve">016188</t>
  </si>
  <si>
    <t xml:space="preserve">SAN GIOVANNI DEL DOSSO</t>
  </si>
  <si>
    <t xml:space="preserve">020058</t>
  </si>
  <si>
    <t xml:space="preserve">SAN GIOVANNI IN CROCE</t>
  </si>
  <si>
    <t xml:space="preserve">019090</t>
  </si>
  <si>
    <t xml:space="preserve">SAN GIULIANO MILANESE</t>
  </si>
  <si>
    <t xml:space="preserve">015195</t>
  </si>
  <si>
    <t xml:space="preserve">SAN MARTINO DALL'ARGINE</t>
  </si>
  <si>
    <t xml:space="preserve">020059</t>
  </si>
  <si>
    <t xml:space="preserve">SAN MARTINO DEL LAGO</t>
  </si>
  <si>
    <t xml:space="preserve">019091</t>
  </si>
  <si>
    <t xml:space="preserve">SAN MARTINO IN STRADA</t>
  </si>
  <si>
    <t xml:space="preserve">098048</t>
  </si>
  <si>
    <t xml:space="preserve">SAN MARTINO SICCOMARIO</t>
  </si>
  <si>
    <t xml:space="preserve">018137</t>
  </si>
  <si>
    <t xml:space="preserve">SAN NAZZARO VAL CAVARGNA</t>
  </si>
  <si>
    <t xml:space="preserve">013207</t>
  </si>
  <si>
    <t xml:space="preserve">SAN PAOLO</t>
  </si>
  <si>
    <t xml:space="preserve">017138</t>
  </si>
  <si>
    <t xml:space="preserve">SAN PAOLO D'ARGON</t>
  </si>
  <si>
    <t xml:space="preserve">016189</t>
  </si>
  <si>
    <t xml:space="preserve">SAN PELLEGRINO TERME</t>
  </si>
  <si>
    <t xml:space="preserve">016190</t>
  </si>
  <si>
    <t xml:space="preserve">SAN ROCCO AL PORTO</t>
  </si>
  <si>
    <t xml:space="preserve">098049</t>
  </si>
  <si>
    <t xml:space="preserve">SAN SIRO</t>
  </si>
  <si>
    <t xml:space="preserve">013248</t>
  </si>
  <si>
    <t xml:space="preserve">SAN VITTORE OLONA</t>
  </si>
  <si>
    <t xml:space="preserve">015201</t>
  </si>
  <si>
    <t xml:space="preserve">SAN ZENO NAVIGLIO</t>
  </si>
  <si>
    <t xml:space="preserve">017173</t>
  </si>
  <si>
    <t xml:space="preserve">SAN ZENONE AL LAMBRO</t>
  </si>
  <si>
    <t xml:space="preserve">015202</t>
  </si>
  <si>
    <t xml:space="preserve">SAN ZENONE AL PO</t>
  </si>
  <si>
    <t xml:space="preserve">018145</t>
  </si>
  <si>
    <t xml:space="preserve">SANGIANO</t>
  </si>
  <si>
    <t xml:space="preserve">012141</t>
  </si>
  <si>
    <t xml:space="preserve">SANNAZZARO DE' BURGONDI</t>
  </si>
  <si>
    <t xml:space="preserve">018138</t>
  </si>
  <si>
    <t xml:space="preserve">SANTA BRIGIDA</t>
  </si>
  <si>
    <t xml:space="preserve">016191</t>
  </si>
  <si>
    <t xml:space="preserve">SANTA CRISTINA E BISSONE</t>
  </si>
  <si>
    <t xml:space="preserve">018139</t>
  </si>
  <si>
    <t xml:space="preserve">SANTA GIULETTA</t>
  </si>
  <si>
    <t xml:space="preserve">018140</t>
  </si>
  <si>
    <t xml:space="preserve">SANTA MARGHERITA DI STAFFORA</t>
  </si>
  <si>
    <t xml:space="preserve">018142</t>
  </si>
  <si>
    <t xml:space="preserve">SANTA MARIA DELLA VERSA</t>
  </si>
  <si>
    <t xml:space="preserve">018143</t>
  </si>
  <si>
    <t xml:space="preserve">SANTA MARIA HOE'</t>
  </si>
  <si>
    <t xml:space="preserve">097074</t>
  </si>
  <si>
    <t xml:space="preserve">SANT'ALESSIO CON VIALONE</t>
  </si>
  <si>
    <t xml:space="preserve">018141</t>
  </si>
  <si>
    <t xml:space="preserve">SANT'ANGELO LODIGIANO</t>
  </si>
  <si>
    <t xml:space="preserve">098050</t>
  </si>
  <si>
    <t xml:space="preserve">SANT'ANGELO LOMELLINA</t>
  </si>
  <si>
    <t xml:space="preserve">018144</t>
  </si>
  <si>
    <t xml:space="preserve">SANTO STEFANO LODIGIANO</t>
  </si>
  <si>
    <t xml:space="preserve">098051</t>
  </si>
  <si>
    <t xml:space="preserve">SANTO STEFANO TICINO</t>
  </si>
  <si>
    <t xml:space="preserve">015200</t>
  </si>
  <si>
    <t xml:space="preserve">SANT'OMOBONO TERME</t>
  </si>
  <si>
    <t xml:space="preserve">016252</t>
  </si>
  <si>
    <t xml:space="preserve">SAREZZO</t>
  </si>
  <si>
    <t xml:space="preserve">017174</t>
  </si>
  <si>
    <t xml:space="preserve">SARNICO</t>
  </si>
  <si>
    <t xml:space="preserve">016193</t>
  </si>
  <si>
    <t xml:space="preserve">SARONNO</t>
  </si>
  <si>
    <t xml:space="preserve">012119</t>
  </si>
  <si>
    <t xml:space="preserve">SARTIRANA LOMELLINA</t>
  </si>
  <si>
    <t xml:space="preserve">018146</t>
  </si>
  <si>
    <t xml:space="preserve">SAVIORE DELL'ADAMELLO</t>
  </si>
  <si>
    <t xml:space="preserve">017175</t>
  </si>
  <si>
    <t xml:space="preserve">SCALDASOLE</t>
  </si>
  <si>
    <t xml:space="preserve">018147</t>
  </si>
  <si>
    <t xml:space="preserve">SCANDOLARA RAVARA</t>
  </si>
  <si>
    <t xml:space="preserve">019092</t>
  </si>
  <si>
    <t xml:space="preserve">SCANDOLARA RIPA D'OGLIO</t>
  </si>
  <si>
    <t xml:space="preserve">019093</t>
  </si>
  <si>
    <t xml:space="preserve">SCANZOROSCIATE</t>
  </si>
  <si>
    <t xml:space="preserve">016194</t>
  </si>
  <si>
    <t xml:space="preserve">SCHIGNANO</t>
  </si>
  <si>
    <t xml:space="preserve">013211</t>
  </si>
  <si>
    <t xml:space="preserve">SCHILPARIO</t>
  </si>
  <si>
    <t xml:space="preserve">016195</t>
  </si>
  <si>
    <t xml:space="preserve">SCHIVENOGLIA</t>
  </si>
  <si>
    <t xml:space="preserve">020060</t>
  </si>
  <si>
    <t xml:space="preserve">SECUGNAGO</t>
  </si>
  <si>
    <t xml:space="preserve">098052</t>
  </si>
  <si>
    <t xml:space="preserve">SEDRIANO</t>
  </si>
  <si>
    <t xml:space="preserve">015204</t>
  </si>
  <si>
    <t xml:space="preserve">SEDRINA</t>
  </si>
  <si>
    <t xml:space="preserve">016196</t>
  </si>
  <si>
    <t xml:space="preserve">SEGRATE</t>
  </si>
  <si>
    <t xml:space="preserve">015205</t>
  </si>
  <si>
    <t xml:space="preserve">SELLERO</t>
  </si>
  <si>
    <t xml:space="preserve">017176</t>
  </si>
  <si>
    <t xml:space="preserve">SELVINO</t>
  </si>
  <si>
    <t xml:space="preserve">016197</t>
  </si>
  <si>
    <t xml:space="preserve">SEMIANA</t>
  </si>
  <si>
    <t xml:space="preserve">018148</t>
  </si>
  <si>
    <t xml:space="preserve">SENAGO</t>
  </si>
  <si>
    <t xml:space="preserve">015206</t>
  </si>
  <si>
    <t xml:space="preserve">SENIGA</t>
  </si>
  <si>
    <t xml:space="preserve">017177</t>
  </si>
  <si>
    <t xml:space="preserve">SENNA COMASCO</t>
  </si>
  <si>
    <t xml:space="preserve">013212</t>
  </si>
  <si>
    <t xml:space="preserve">SENNA LODIGIANA</t>
  </si>
  <si>
    <t xml:space="preserve">098053</t>
  </si>
  <si>
    <t xml:space="preserve">SEREGNO</t>
  </si>
  <si>
    <t xml:space="preserve">108039</t>
  </si>
  <si>
    <t xml:space="preserve">SERGNANO</t>
  </si>
  <si>
    <t xml:space="preserve">019094</t>
  </si>
  <si>
    <t xml:space="preserve">SERIATE</t>
  </si>
  <si>
    <t xml:space="preserve">016198</t>
  </si>
  <si>
    <t xml:space="preserve">SERINA</t>
  </si>
  <si>
    <t xml:space="preserve">016199</t>
  </si>
  <si>
    <t xml:space="preserve">SERLE</t>
  </si>
  <si>
    <t xml:space="preserve">017178</t>
  </si>
  <si>
    <t xml:space="preserve">SERMIDE E FELONICA</t>
  </si>
  <si>
    <t xml:space="preserve">020061</t>
  </si>
  <si>
    <t xml:space="preserve">SERNIO</t>
  </si>
  <si>
    <t xml:space="preserve">014059</t>
  </si>
  <si>
    <t xml:space="preserve">SERRAVALLE A PO</t>
  </si>
  <si>
    <t xml:space="preserve">020062</t>
  </si>
  <si>
    <t xml:space="preserve">SESTO CALENDE</t>
  </si>
  <si>
    <t xml:space="preserve">012120</t>
  </si>
  <si>
    <t xml:space="preserve">SESTO ED UNITI</t>
  </si>
  <si>
    <t xml:space="preserve">019095</t>
  </si>
  <si>
    <t xml:space="preserve">SESTO SAN GIOVANNI</t>
  </si>
  <si>
    <t xml:space="preserve">015209</t>
  </si>
  <si>
    <t xml:space="preserve">SETTALA</t>
  </si>
  <si>
    <t xml:space="preserve">015210</t>
  </si>
  <si>
    <t xml:space="preserve">SETTIMO MILANESE</t>
  </si>
  <si>
    <t xml:space="preserve">015211</t>
  </si>
  <si>
    <t xml:space="preserve">SEVESO</t>
  </si>
  <si>
    <t xml:space="preserve">108040</t>
  </si>
  <si>
    <t xml:space="preserve">SILVANO PIETRA</t>
  </si>
  <si>
    <t xml:space="preserve">018149</t>
  </si>
  <si>
    <t xml:space="preserve">SIRMIONE</t>
  </si>
  <si>
    <t xml:space="preserve">017179</t>
  </si>
  <si>
    <t xml:space="preserve">SIRONE</t>
  </si>
  <si>
    <t xml:space="preserve">097075</t>
  </si>
  <si>
    <t xml:space="preserve">SIRTORI</t>
  </si>
  <si>
    <t xml:space="preserve">097076</t>
  </si>
  <si>
    <t xml:space="preserve">SIZIANO</t>
  </si>
  <si>
    <t xml:space="preserve">018150</t>
  </si>
  <si>
    <t xml:space="preserve">SOIANO DEL LAGO</t>
  </si>
  <si>
    <t xml:space="preserve">017180</t>
  </si>
  <si>
    <t xml:space="preserve">SOLARO</t>
  </si>
  <si>
    <t xml:space="preserve">015213</t>
  </si>
  <si>
    <t xml:space="preserve">SOLAROLO RAINERIO</t>
  </si>
  <si>
    <t xml:space="preserve">019096</t>
  </si>
  <si>
    <t xml:space="preserve">SOLBIATE ARNO</t>
  </si>
  <si>
    <t xml:space="preserve">012121</t>
  </si>
  <si>
    <t xml:space="preserve">SOLBIATE CON CAGNO</t>
  </si>
  <si>
    <t xml:space="preserve">013255</t>
  </si>
  <si>
    <t xml:space="preserve">SOLBIATE OLONA</t>
  </si>
  <si>
    <t xml:space="preserve">012122</t>
  </si>
  <si>
    <t xml:space="preserve">SOLFERINO</t>
  </si>
  <si>
    <t xml:space="preserve">020063</t>
  </si>
  <si>
    <t xml:space="preserve">SOLTO COLLINA</t>
  </si>
  <si>
    <t xml:space="preserve">016200</t>
  </si>
  <si>
    <t xml:space="preserve">SOLZA</t>
  </si>
  <si>
    <t xml:space="preserve">016251</t>
  </si>
  <si>
    <t xml:space="preserve">SOMAGLIA</t>
  </si>
  <si>
    <t xml:space="preserve">098054</t>
  </si>
  <si>
    <t xml:space="preserve">SOMMA LOMBARDO</t>
  </si>
  <si>
    <t xml:space="preserve">012123</t>
  </si>
  <si>
    <t xml:space="preserve">SOMMO</t>
  </si>
  <si>
    <t xml:space="preserve">018151</t>
  </si>
  <si>
    <t xml:space="preserve">SONCINO</t>
  </si>
  <si>
    <t xml:space="preserve">019097</t>
  </si>
  <si>
    <t xml:space="preserve">SONDALO</t>
  </si>
  <si>
    <t xml:space="preserve">014060</t>
  </si>
  <si>
    <t xml:space="preserve">SONDRIO</t>
  </si>
  <si>
    <t xml:space="preserve">014061</t>
  </si>
  <si>
    <t xml:space="preserve">SONGAVAZZO</t>
  </si>
  <si>
    <t xml:space="preserve">016201</t>
  </si>
  <si>
    <t xml:space="preserve">SONICO</t>
  </si>
  <si>
    <t xml:space="preserve">017181</t>
  </si>
  <si>
    <t xml:space="preserve">SORDIO</t>
  </si>
  <si>
    <t xml:space="preserve">098055</t>
  </si>
  <si>
    <t xml:space="preserve">SORESINA</t>
  </si>
  <si>
    <t xml:space="preserve">019098</t>
  </si>
  <si>
    <t xml:space="preserve">SORICO</t>
  </si>
  <si>
    <t xml:space="preserve">013216</t>
  </si>
  <si>
    <t xml:space="preserve">SORISOLE</t>
  </si>
  <si>
    <t xml:space="preserve">016202</t>
  </si>
  <si>
    <t xml:space="preserve">SORMANO</t>
  </si>
  <si>
    <t xml:space="preserve">013217</t>
  </si>
  <si>
    <t xml:space="preserve">SOSPIRO</t>
  </si>
  <si>
    <t xml:space="preserve">019099</t>
  </si>
  <si>
    <t xml:space="preserve">SOTTO IL MONTE GIOVANNI XXIII</t>
  </si>
  <si>
    <t xml:space="preserve">016203</t>
  </si>
  <si>
    <t xml:space="preserve">SOVERE</t>
  </si>
  <si>
    <t xml:space="preserve">016204</t>
  </si>
  <si>
    <t xml:space="preserve">SOVICO</t>
  </si>
  <si>
    <t xml:space="preserve">108041</t>
  </si>
  <si>
    <t xml:space="preserve">SPESSA</t>
  </si>
  <si>
    <t xml:space="preserve">018152</t>
  </si>
  <si>
    <t xml:space="preserve">SPINADESCO</t>
  </si>
  <si>
    <t xml:space="preserve">019100</t>
  </si>
  <si>
    <t xml:space="preserve">SPINEDA</t>
  </si>
  <si>
    <t xml:space="preserve">019101</t>
  </si>
  <si>
    <t xml:space="preserve">SPINO D'ADDA</t>
  </si>
  <si>
    <t xml:space="preserve">019102</t>
  </si>
  <si>
    <t xml:space="preserve">SPINONE AL LAGO</t>
  </si>
  <si>
    <t xml:space="preserve">016205</t>
  </si>
  <si>
    <t xml:space="preserve">SPIRANO</t>
  </si>
  <si>
    <t xml:space="preserve">016206</t>
  </si>
  <si>
    <t xml:space="preserve">SPRIANA</t>
  </si>
  <si>
    <t xml:space="preserve">014062</t>
  </si>
  <si>
    <t xml:space="preserve">STAGNO LOMBARDO</t>
  </si>
  <si>
    <t xml:space="preserve">019103</t>
  </si>
  <si>
    <t xml:space="preserve">STAZZONA</t>
  </si>
  <si>
    <t xml:space="preserve">013218</t>
  </si>
  <si>
    <t xml:space="preserve">STEZZANO</t>
  </si>
  <si>
    <t xml:space="preserve">016207</t>
  </si>
  <si>
    <t xml:space="preserve">STRADELLA</t>
  </si>
  <si>
    <t xml:space="preserve">018153</t>
  </si>
  <si>
    <t xml:space="preserve">STROZZA</t>
  </si>
  <si>
    <t xml:space="preserve">016208</t>
  </si>
  <si>
    <t xml:space="preserve">SUARDI</t>
  </si>
  <si>
    <t xml:space="preserve">018154</t>
  </si>
  <si>
    <t xml:space="preserve">SUEGLIO</t>
  </si>
  <si>
    <t xml:space="preserve">097077</t>
  </si>
  <si>
    <t xml:space="preserve">SUELLO</t>
  </si>
  <si>
    <t xml:space="preserve">097078</t>
  </si>
  <si>
    <t xml:space="preserve">SUISIO</t>
  </si>
  <si>
    <t xml:space="preserve">016209</t>
  </si>
  <si>
    <t xml:space="preserve">SULBIATE</t>
  </si>
  <si>
    <t xml:space="preserve">108042</t>
  </si>
  <si>
    <t xml:space="preserve">SULZANO</t>
  </si>
  <si>
    <t xml:space="preserve">017182</t>
  </si>
  <si>
    <t xml:space="preserve">SUMIRAGO</t>
  </si>
  <si>
    <t xml:space="preserve">012124</t>
  </si>
  <si>
    <t xml:space="preserve">SUSTINENTE</t>
  </si>
  <si>
    <t xml:space="preserve">020064</t>
  </si>
  <si>
    <t xml:space="preserve">SUZZARA</t>
  </si>
  <si>
    <t xml:space="preserve">020065</t>
  </si>
  <si>
    <t xml:space="preserve">TACENO</t>
  </si>
  <si>
    <t xml:space="preserve">097079</t>
  </si>
  <si>
    <t xml:space="preserve">TAINO</t>
  </si>
  <si>
    <t xml:space="preserve">012125</t>
  </si>
  <si>
    <t xml:space="preserve">TALAMONA</t>
  </si>
  <si>
    <t xml:space="preserve">014063</t>
  </si>
  <si>
    <t xml:space="preserve">TALEGGIO</t>
  </si>
  <si>
    <t xml:space="preserve">016210</t>
  </si>
  <si>
    <t xml:space="preserve">TARTANO</t>
  </si>
  <si>
    <t xml:space="preserve">014064</t>
  </si>
  <si>
    <t xml:space="preserve">TAVAZZANO CON VILLAVESCO</t>
  </si>
  <si>
    <t xml:space="preserve">098056</t>
  </si>
  <si>
    <t xml:space="preserve">TAVERNERIO</t>
  </si>
  <si>
    <t xml:space="preserve">013222</t>
  </si>
  <si>
    <t xml:space="preserve">TAVERNOLA BERGAMASCA</t>
  </si>
  <si>
    <t xml:space="preserve">016211</t>
  </si>
  <si>
    <t xml:space="preserve">TAVERNOLE SUL MELLA</t>
  </si>
  <si>
    <t xml:space="preserve">017183</t>
  </si>
  <si>
    <t xml:space="preserve">TEGLIO</t>
  </si>
  <si>
    <t xml:space="preserve">014065</t>
  </si>
  <si>
    <t xml:space="preserve">TELGATE</t>
  </si>
  <si>
    <t xml:space="preserve">016212</t>
  </si>
  <si>
    <t xml:space="preserve">TEMÙ</t>
  </si>
  <si>
    <t xml:space="preserve">017184</t>
  </si>
  <si>
    <t xml:space="preserve">TERNATE</t>
  </si>
  <si>
    <t xml:space="preserve">012126</t>
  </si>
  <si>
    <t xml:space="preserve">TERNO D'ISOLA</t>
  </si>
  <si>
    <t xml:space="preserve">016213</t>
  </si>
  <si>
    <t xml:space="preserve">TERRANOVA DEI PASSERINI</t>
  </si>
  <si>
    <t xml:space="preserve">098057</t>
  </si>
  <si>
    <t xml:space="preserve">TICENGO</t>
  </si>
  <si>
    <t xml:space="preserve">019104</t>
  </si>
  <si>
    <t xml:space="preserve">TIGNALE</t>
  </si>
  <si>
    <t xml:space="preserve">017185</t>
  </si>
  <si>
    <t xml:space="preserve">TIRANO</t>
  </si>
  <si>
    <t xml:space="preserve">014066</t>
  </si>
  <si>
    <t xml:space="preserve">TORBOLE CASAGLIA</t>
  </si>
  <si>
    <t xml:space="preserve">017186</t>
  </si>
  <si>
    <t xml:space="preserve">TORLINO VIMERCATI</t>
  </si>
  <si>
    <t xml:space="preserve">019105</t>
  </si>
  <si>
    <t xml:space="preserve">TORNATA</t>
  </si>
  <si>
    <t xml:space="preserve">019106</t>
  </si>
  <si>
    <t xml:space="preserve">TORNO</t>
  </si>
  <si>
    <t xml:space="preserve">013223</t>
  </si>
  <si>
    <t xml:space="preserve">TORRAZZA COSTE</t>
  </si>
  <si>
    <t xml:space="preserve">018155</t>
  </si>
  <si>
    <t xml:space="preserve">TORRE BERETTI E CASTELLARO</t>
  </si>
  <si>
    <t xml:space="preserve">018156</t>
  </si>
  <si>
    <t xml:space="preserve">TORRE BOLDONE</t>
  </si>
  <si>
    <t xml:space="preserve">016214</t>
  </si>
  <si>
    <t xml:space="preserve">TORRE D'ARESE</t>
  </si>
  <si>
    <t xml:space="preserve">018157</t>
  </si>
  <si>
    <t xml:space="preserve">TORRE DE' BUSI</t>
  </si>
  <si>
    <t xml:space="preserve">016215</t>
  </si>
  <si>
    <t xml:space="preserve">TORRE DE' NEGRI</t>
  </si>
  <si>
    <t xml:space="preserve">018158</t>
  </si>
  <si>
    <t xml:space="preserve">TORRE DE' PICENARDI</t>
  </si>
  <si>
    <t xml:space="preserve">019107</t>
  </si>
  <si>
    <t xml:space="preserve">TORRE DE' ROVERI</t>
  </si>
  <si>
    <t xml:space="preserve">016216</t>
  </si>
  <si>
    <t xml:space="preserve">TORRE DI SANTA MARIA</t>
  </si>
  <si>
    <t xml:space="preserve">014067</t>
  </si>
  <si>
    <t xml:space="preserve">TORRE D'ISOLA</t>
  </si>
  <si>
    <t xml:space="preserve">018159</t>
  </si>
  <si>
    <t xml:space="preserve">TORRE PALLAVICINA</t>
  </si>
  <si>
    <t xml:space="preserve">016217</t>
  </si>
  <si>
    <t xml:space="preserve">TORREVECCHIA PIA</t>
  </si>
  <si>
    <t xml:space="preserve">018160</t>
  </si>
  <si>
    <t xml:space="preserve">TORRICELLA DEL PIZZO</t>
  </si>
  <si>
    <t xml:space="preserve">019108</t>
  </si>
  <si>
    <t xml:space="preserve">TORRICELLA VERZATE</t>
  </si>
  <si>
    <t xml:space="preserve">018161</t>
  </si>
  <si>
    <t xml:space="preserve">TOSCOLANO-MADERNO</t>
  </si>
  <si>
    <t xml:space="preserve">017187</t>
  </si>
  <si>
    <t xml:space="preserve">TOVO DI SANT'AGATA</t>
  </si>
  <si>
    <t xml:space="preserve">014068</t>
  </si>
  <si>
    <t xml:space="preserve">TRADATE</t>
  </si>
  <si>
    <t xml:space="preserve">012127</t>
  </si>
  <si>
    <t xml:space="preserve">TRAONA</t>
  </si>
  <si>
    <t xml:space="preserve">014069</t>
  </si>
  <si>
    <t xml:space="preserve">TRAVACÒ SICCOMARIO</t>
  </si>
  <si>
    <t xml:space="preserve">018162</t>
  </si>
  <si>
    <t xml:space="preserve">TRAVAGLIATO</t>
  </si>
  <si>
    <t xml:space="preserve">017188</t>
  </si>
  <si>
    <t xml:space="preserve">TRAVEDONA-MONATE</t>
  </si>
  <si>
    <t xml:space="preserve">012128</t>
  </si>
  <si>
    <t xml:space="preserve">TREMEZZINA</t>
  </si>
  <si>
    <t xml:space="preserve">013252</t>
  </si>
  <si>
    <t xml:space="preserve">TREMOSINE</t>
  </si>
  <si>
    <t xml:space="preserve">017189</t>
  </si>
  <si>
    <t xml:space="preserve">TRENZANO</t>
  </si>
  <si>
    <t xml:space="preserve">017190</t>
  </si>
  <si>
    <t xml:space="preserve">TRESCORE BALNEARIO</t>
  </si>
  <si>
    <t xml:space="preserve">016218</t>
  </si>
  <si>
    <t xml:space="preserve">TRESCORE CREMASCO</t>
  </si>
  <si>
    <t xml:space="preserve">019109</t>
  </si>
  <si>
    <t xml:space="preserve">TRESIVIO</t>
  </si>
  <si>
    <t xml:space="preserve">014070</t>
  </si>
  <si>
    <t xml:space="preserve">TREVIGLIO</t>
  </si>
  <si>
    <t xml:space="preserve">016219</t>
  </si>
  <si>
    <t xml:space="preserve">TREVIOLO</t>
  </si>
  <si>
    <t xml:space="preserve">016220</t>
  </si>
  <si>
    <t xml:space="preserve">TREVISO BRESCIANO</t>
  </si>
  <si>
    <t xml:space="preserve">017191</t>
  </si>
  <si>
    <t xml:space="preserve">TREZZANO ROSA</t>
  </si>
  <si>
    <t xml:space="preserve">015219</t>
  </si>
  <si>
    <t xml:space="preserve">TREZZANO SUL NAVIGLIO</t>
  </si>
  <si>
    <t xml:space="preserve">015220</t>
  </si>
  <si>
    <t xml:space="preserve">TREZZO SULL'ADDA</t>
  </si>
  <si>
    <t xml:space="preserve">015221</t>
  </si>
  <si>
    <t xml:space="preserve">TREZZONE</t>
  </si>
  <si>
    <t xml:space="preserve">013226</t>
  </si>
  <si>
    <t xml:space="preserve">TRIBIANO</t>
  </si>
  <si>
    <t xml:space="preserve">015222</t>
  </si>
  <si>
    <t xml:space="preserve">TRIGOLO</t>
  </si>
  <si>
    <t xml:space="preserve">019110</t>
  </si>
  <si>
    <t xml:space="preserve">TRIUGGIO</t>
  </si>
  <si>
    <t xml:space="preserve">108043</t>
  </si>
  <si>
    <t xml:space="preserve">TRIVOLZIO</t>
  </si>
  <si>
    <t xml:space="preserve">018163</t>
  </si>
  <si>
    <t xml:space="preserve">TROMELLO</t>
  </si>
  <si>
    <t xml:space="preserve">018164</t>
  </si>
  <si>
    <t xml:space="preserve">TRONZANO LAGO MAGGIORE</t>
  </si>
  <si>
    <t xml:space="preserve">012129</t>
  </si>
  <si>
    <t xml:space="preserve">TROVO</t>
  </si>
  <si>
    <t xml:space="preserve">018165</t>
  </si>
  <si>
    <t xml:space="preserve">TRUCCAZZANO</t>
  </si>
  <si>
    <t xml:space="preserve">015224</t>
  </si>
  <si>
    <t xml:space="preserve">TURANO LODIGIANO</t>
  </si>
  <si>
    <t xml:space="preserve">098058</t>
  </si>
  <si>
    <t xml:space="preserve">TURATE</t>
  </si>
  <si>
    <t xml:space="preserve">013227</t>
  </si>
  <si>
    <t xml:space="preserve">TURBIGO</t>
  </si>
  <si>
    <t xml:space="preserve">015226</t>
  </si>
  <si>
    <t xml:space="preserve">UBIALE CLANEZZO</t>
  </si>
  <si>
    <t xml:space="preserve">016221</t>
  </si>
  <si>
    <t xml:space="preserve">UBOLDO</t>
  </si>
  <si>
    <t xml:space="preserve">012130</t>
  </si>
  <si>
    <t xml:space="preserve">UGGIATE TREVANO</t>
  </si>
  <si>
    <t xml:space="preserve">013228</t>
  </si>
  <si>
    <t xml:space="preserve">URAGO D'OGLIO</t>
  </si>
  <si>
    <t xml:space="preserve">017192</t>
  </si>
  <si>
    <t xml:space="preserve">URGNANO</t>
  </si>
  <si>
    <t xml:space="preserve">016222</t>
  </si>
  <si>
    <t xml:space="preserve">USMATE VELATE</t>
  </si>
  <si>
    <t xml:space="preserve">108044</t>
  </si>
  <si>
    <t xml:space="preserve">VAIANO CREMASCO</t>
  </si>
  <si>
    <t xml:space="preserve">019111</t>
  </si>
  <si>
    <t xml:space="preserve">VAILATE</t>
  </si>
  <si>
    <t xml:space="preserve">019112</t>
  </si>
  <si>
    <t xml:space="preserve">VAL BREMBILLA</t>
  </si>
  <si>
    <t xml:space="preserve">016253</t>
  </si>
  <si>
    <t xml:space="preserve">VAL DI NIZZA</t>
  </si>
  <si>
    <t xml:space="preserve">018166</t>
  </si>
  <si>
    <t xml:space="preserve">VAL MASINO</t>
  </si>
  <si>
    <t xml:space="preserve">014074</t>
  </si>
  <si>
    <t xml:space="preserve">VAL REZZO</t>
  </si>
  <si>
    <t xml:space="preserve">013233</t>
  </si>
  <si>
    <t xml:space="preserve">VALBONDIONE</t>
  </si>
  <si>
    <t xml:space="preserve">016223</t>
  </si>
  <si>
    <t xml:space="preserve">VALBREMBO</t>
  </si>
  <si>
    <t xml:space="preserve">016224</t>
  </si>
  <si>
    <t xml:space="preserve">VALBRONA</t>
  </si>
  <si>
    <t xml:space="preserve">013229</t>
  </si>
  <si>
    <t xml:space="preserve">VALDIDENTRO</t>
  </si>
  <si>
    <t xml:space="preserve">014071</t>
  </si>
  <si>
    <t xml:space="preserve">VALDISOTTO</t>
  </si>
  <si>
    <t xml:space="preserve">014072</t>
  </si>
  <si>
    <t xml:space="preserve">VALEGGIO</t>
  </si>
  <si>
    <t xml:space="preserve">018167</t>
  </si>
  <si>
    <t xml:space="preserve">VALERA FRATTA</t>
  </si>
  <si>
    <t xml:space="preserve">098059</t>
  </si>
  <si>
    <t xml:space="preserve">VALFURVA</t>
  </si>
  <si>
    <t xml:space="preserve">014073</t>
  </si>
  <si>
    <t xml:space="preserve">VALGANNA</t>
  </si>
  <si>
    <t xml:space="preserve">012131</t>
  </si>
  <si>
    <t xml:space="preserve">VALGOGLIO</t>
  </si>
  <si>
    <t xml:space="preserve">016225</t>
  </si>
  <si>
    <t xml:space="preserve">VALGREGHENTINO</t>
  </si>
  <si>
    <t xml:space="preserve">097082</t>
  </si>
  <si>
    <t xml:space="preserve">VALLE LOMELLINA</t>
  </si>
  <si>
    <t xml:space="preserve">018168</t>
  </si>
  <si>
    <t xml:space="preserve">VALLE SALIMBENE</t>
  </si>
  <si>
    <t xml:space="preserve">018169</t>
  </si>
  <si>
    <t xml:space="preserve">VALLEVE</t>
  </si>
  <si>
    <t xml:space="preserve">016226</t>
  </si>
  <si>
    <t xml:space="preserve">VALLIO TERME</t>
  </si>
  <si>
    <t xml:space="preserve">017193</t>
  </si>
  <si>
    <t xml:space="preserve">VALMADRERA</t>
  </si>
  <si>
    <t xml:space="preserve">097083</t>
  </si>
  <si>
    <t xml:space="preserve">VALMOREA</t>
  </si>
  <si>
    <t xml:space="preserve">013232</t>
  </si>
  <si>
    <t xml:space="preserve">VALNEGRA</t>
  </si>
  <si>
    <t xml:space="preserve">016227</t>
  </si>
  <si>
    <t xml:space="preserve">VALSOLDA</t>
  </si>
  <si>
    <t xml:space="preserve">013234</t>
  </si>
  <si>
    <t xml:space="preserve">VALTORTA</t>
  </si>
  <si>
    <t xml:space="preserve">016229</t>
  </si>
  <si>
    <t xml:space="preserve">VALVARRONE</t>
  </si>
  <si>
    <t xml:space="preserve">097093</t>
  </si>
  <si>
    <t xml:space="preserve">VALVESTINO</t>
  </si>
  <si>
    <t xml:space="preserve">017194</t>
  </si>
  <si>
    <t xml:space="preserve">VANZAGHELLO</t>
  </si>
  <si>
    <t xml:space="preserve">015249</t>
  </si>
  <si>
    <t xml:space="preserve">VANZAGO</t>
  </si>
  <si>
    <t xml:space="preserve">015229</t>
  </si>
  <si>
    <t xml:space="preserve">VAPRIO D'ADDA</t>
  </si>
  <si>
    <t xml:space="preserve">015230</t>
  </si>
  <si>
    <t xml:space="preserve">VARANO BORGHI</t>
  </si>
  <si>
    <t xml:space="preserve">012132</t>
  </si>
  <si>
    <t xml:space="preserve">VAREDO</t>
  </si>
  <si>
    <t xml:space="preserve">108045</t>
  </si>
  <si>
    <t xml:space="preserve">VARENNA</t>
  </si>
  <si>
    <t xml:space="preserve">097084</t>
  </si>
  <si>
    <t xml:space="preserve">VARESE</t>
  </si>
  <si>
    <t xml:space="preserve">012133</t>
  </si>
  <si>
    <t xml:space="preserve">VARZI</t>
  </si>
  <si>
    <t xml:space="preserve">018171</t>
  </si>
  <si>
    <t xml:space="preserve">VEDANO AL LAMBRO</t>
  </si>
  <si>
    <t xml:space="preserve">108046</t>
  </si>
  <si>
    <t xml:space="preserve">VEDANO OLONA</t>
  </si>
  <si>
    <t xml:space="preserve">012134</t>
  </si>
  <si>
    <t xml:space="preserve">VEDESETA</t>
  </si>
  <si>
    <t xml:space="preserve">016230</t>
  </si>
  <si>
    <t xml:space="preserve">VEDUGGIO CON COLZANO</t>
  </si>
  <si>
    <t xml:space="preserve">108047</t>
  </si>
  <si>
    <t xml:space="preserve">VELESO</t>
  </si>
  <si>
    <t xml:space="preserve">013236</t>
  </si>
  <si>
    <t xml:space="preserve">VELEZZO LOMELLINA</t>
  </si>
  <si>
    <t xml:space="preserve">018172</t>
  </si>
  <si>
    <t xml:space="preserve">VELLEZZO BELLINI</t>
  </si>
  <si>
    <t xml:space="preserve">018173</t>
  </si>
  <si>
    <t xml:space="preserve">VENDROGNO</t>
  </si>
  <si>
    <t xml:space="preserve">097085</t>
  </si>
  <si>
    <t xml:space="preserve">VENEGONO INFERIORE</t>
  </si>
  <si>
    <t xml:space="preserve">012136</t>
  </si>
  <si>
    <t xml:space="preserve">VENEGONO SUPERIORE</t>
  </si>
  <si>
    <t xml:space="preserve">012137</t>
  </si>
  <si>
    <t xml:space="preserve">VENIANO</t>
  </si>
  <si>
    <t xml:space="preserve">013238</t>
  </si>
  <si>
    <t xml:space="preserve">VERANO BRIANZA</t>
  </si>
  <si>
    <t xml:space="preserve">108048</t>
  </si>
  <si>
    <t xml:space="preserve">VERCANA</t>
  </si>
  <si>
    <t xml:space="preserve">013239</t>
  </si>
  <si>
    <t xml:space="preserve">VERCEIA</t>
  </si>
  <si>
    <t xml:space="preserve">014075</t>
  </si>
  <si>
    <t xml:space="preserve">VERCURAGO</t>
  </si>
  <si>
    <t xml:space="preserve">097086</t>
  </si>
  <si>
    <t xml:space="preserve">VERDELLINO</t>
  </si>
  <si>
    <t xml:space="preserve">016232</t>
  </si>
  <si>
    <t xml:space="preserve">VERDELLO</t>
  </si>
  <si>
    <t xml:space="preserve">016233</t>
  </si>
  <si>
    <t xml:space="preserve">VERDERIO</t>
  </si>
  <si>
    <t xml:space="preserve">097091</t>
  </si>
  <si>
    <t xml:space="preserve">VERGIATE</t>
  </si>
  <si>
    <t xml:space="preserve">012138</t>
  </si>
  <si>
    <t xml:space="preserve">VERMEZZO CON ZELO</t>
  </si>
  <si>
    <t xml:space="preserve">015251</t>
  </si>
  <si>
    <t xml:space="preserve">VERNATE</t>
  </si>
  <si>
    <t xml:space="preserve">015236</t>
  </si>
  <si>
    <t xml:space="preserve">VEROLANUOVA</t>
  </si>
  <si>
    <t xml:space="preserve">017195</t>
  </si>
  <si>
    <t xml:space="preserve">VEROLAVECCHIA</t>
  </si>
  <si>
    <t xml:space="preserve">017196</t>
  </si>
  <si>
    <t xml:space="preserve">VERRETTO</t>
  </si>
  <si>
    <t xml:space="preserve">018174</t>
  </si>
  <si>
    <t xml:space="preserve">VERRUA PO</t>
  </si>
  <si>
    <t xml:space="preserve">018175</t>
  </si>
  <si>
    <t xml:space="preserve">VERTEMATE CON MINOPRIO</t>
  </si>
  <si>
    <t xml:space="preserve">013242</t>
  </si>
  <si>
    <t xml:space="preserve">VERTOVA</t>
  </si>
  <si>
    <t xml:space="preserve">016234</t>
  </si>
  <si>
    <t xml:space="preserve">VERVIO</t>
  </si>
  <si>
    <t xml:space="preserve">014076</t>
  </si>
  <si>
    <t xml:space="preserve">VESCOVATO</t>
  </si>
  <si>
    <t xml:space="preserve">019113</t>
  </si>
  <si>
    <t xml:space="preserve">VESTONE</t>
  </si>
  <si>
    <t xml:space="preserve">017197</t>
  </si>
  <si>
    <t xml:space="preserve">VEZZA D'OGLIO</t>
  </si>
  <si>
    <t xml:space="preserve">017198</t>
  </si>
  <si>
    <t xml:space="preserve">VIADANA</t>
  </si>
  <si>
    <t xml:space="preserve">020066</t>
  </si>
  <si>
    <t xml:space="preserve">VIADANICA</t>
  </si>
  <si>
    <t xml:space="preserve">016235</t>
  </si>
  <si>
    <t xml:space="preserve">VIDIGULFO</t>
  </si>
  <si>
    <t xml:space="preserve">018176</t>
  </si>
  <si>
    <t xml:space="preserve">VIGANÒ</t>
  </si>
  <si>
    <t xml:space="preserve">097090</t>
  </si>
  <si>
    <t xml:space="preserve">VIGANO SAN MARTINO</t>
  </si>
  <si>
    <t xml:space="preserve">016236</t>
  </si>
  <si>
    <t xml:space="preserve">VIGEVANO</t>
  </si>
  <si>
    <t xml:space="preserve">018177</t>
  </si>
  <si>
    <t xml:space="preserve">VIGGIÙ</t>
  </si>
  <si>
    <t xml:space="preserve">012139</t>
  </si>
  <si>
    <t xml:space="preserve">VIGNATE</t>
  </si>
  <si>
    <t xml:space="preserve">015237</t>
  </si>
  <si>
    <t xml:space="preserve">VIGOLO</t>
  </si>
  <si>
    <t xml:space="preserve">016237</t>
  </si>
  <si>
    <t xml:space="preserve">VILLA BISCOSSI</t>
  </si>
  <si>
    <t xml:space="preserve">018178</t>
  </si>
  <si>
    <t xml:space="preserve">VILLA CARCINA</t>
  </si>
  <si>
    <t xml:space="preserve">017199</t>
  </si>
  <si>
    <t xml:space="preserve">VILLA CORTESE</t>
  </si>
  <si>
    <t xml:space="preserve">015248</t>
  </si>
  <si>
    <t xml:space="preserve">VILLA D'ADDA</t>
  </si>
  <si>
    <t xml:space="preserve">016238</t>
  </si>
  <si>
    <t xml:space="preserve">VILLA D'ALMÈ</t>
  </si>
  <si>
    <t xml:space="preserve">016239</t>
  </si>
  <si>
    <t xml:space="preserve">VILLA DI CHIAVENNA</t>
  </si>
  <si>
    <t xml:space="preserve">014077</t>
  </si>
  <si>
    <t xml:space="preserve">VILLA DI SERIO</t>
  </si>
  <si>
    <t xml:space="preserve">016240</t>
  </si>
  <si>
    <t xml:space="preserve">VILLA DI TIRANO</t>
  </si>
  <si>
    <t xml:space="preserve">014078</t>
  </si>
  <si>
    <t xml:space="preserve">VILLA D'OGNA</t>
  </si>
  <si>
    <t xml:space="preserve">016241</t>
  </si>
  <si>
    <t xml:space="preserve">VILLA GUARDIA</t>
  </si>
  <si>
    <t xml:space="preserve">013245</t>
  </si>
  <si>
    <t xml:space="preserve">VILLACHIARA</t>
  </si>
  <si>
    <t xml:space="preserve">017200</t>
  </si>
  <si>
    <t xml:space="preserve">VILLANOVA D'ARDENGHI</t>
  </si>
  <si>
    <t xml:space="preserve">018179</t>
  </si>
  <si>
    <t xml:space="preserve">VILLANOVA DEL SILLARO</t>
  </si>
  <si>
    <t xml:space="preserve">098060</t>
  </si>
  <si>
    <t xml:space="preserve">VILLANTERIO</t>
  </si>
  <si>
    <t xml:space="preserve">018180</t>
  </si>
  <si>
    <t xml:space="preserve">VILLANUOVA SUL CLISI</t>
  </si>
  <si>
    <t xml:space="preserve">017201</t>
  </si>
  <si>
    <t xml:space="preserve">VILLASANTA</t>
  </si>
  <si>
    <t xml:space="preserve">108049</t>
  </si>
  <si>
    <t xml:space="preserve">VILLIMPENTA</t>
  </si>
  <si>
    <t xml:space="preserve">020068</t>
  </si>
  <si>
    <t xml:space="preserve">VILLONGO</t>
  </si>
  <si>
    <t xml:space="preserve">016242</t>
  </si>
  <si>
    <t xml:space="preserve">VILMINORE DI SCALVE</t>
  </si>
  <si>
    <t xml:space="preserve">016243</t>
  </si>
  <si>
    <t xml:space="preserve">VIMERCATE</t>
  </si>
  <si>
    <t xml:space="preserve">108050</t>
  </si>
  <si>
    <t xml:space="preserve">VIMODRONE</t>
  </si>
  <si>
    <t xml:space="preserve">015242</t>
  </si>
  <si>
    <t xml:space="preserve">VIONE</t>
  </si>
  <si>
    <t xml:space="preserve">017202</t>
  </si>
  <si>
    <t xml:space="preserve">VISANO</t>
  </si>
  <si>
    <t xml:space="preserve">017203</t>
  </si>
  <si>
    <t xml:space="preserve">VISTARINO</t>
  </si>
  <si>
    <t xml:space="preserve">018181</t>
  </si>
  <si>
    <t xml:space="preserve">VITTUONE</t>
  </si>
  <si>
    <t xml:space="preserve">015243</t>
  </si>
  <si>
    <t xml:space="preserve">VIZZOLA TICINO</t>
  </si>
  <si>
    <t xml:space="preserve">012140</t>
  </si>
  <si>
    <t xml:space="preserve">VIZZOLO PREDABISSI</t>
  </si>
  <si>
    <t xml:space="preserve">015244</t>
  </si>
  <si>
    <t xml:space="preserve">VOBARNO</t>
  </si>
  <si>
    <t xml:space="preserve">017204</t>
  </si>
  <si>
    <t xml:space="preserve">VOGHERA</t>
  </si>
  <si>
    <t xml:space="preserve">018182</t>
  </si>
  <si>
    <t xml:space="preserve">VOLONGO</t>
  </si>
  <si>
    <t xml:space="preserve">019114</t>
  </si>
  <si>
    <t xml:space="preserve">VOLPARA</t>
  </si>
  <si>
    <t xml:space="preserve">018183</t>
  </si>
  <si>
    <t xml:space="preserve">VOLTA MANTOVANA</t>
  </si>
  <si>
    <t xml:space="preserve">020070</t>
  </si>
  <si>
    <t xml:space="preserve">VOLTIDO</t>
  </si>
  <si>
    <t xml:space="preserve">019115</t>
  </si>
  <si>
    <t xml:space="preserve">ZANDOBBIO</t>
  </si>
  <si>
    <t xml:space="preserve">016244</t>
  </si>
  <si>
    <t xml:space="preserve">ZANICA</t>
  </si>
  <si>
    <t xml:space="preserve">016245</t>
  </si>
  <si>
    <t xml:space="preserve">ZAVATTARELLO</t>
  </si>
  <si>
    <t xml:space="preserve">018184</t>
  </si>
  <si>
    <t xml:space="preserve">ZECCONE</t>
  </si>
  <si>
    <t xml:space="preserve">018185</t>
  </si>
  <si>
    <t xml:space="preserve">ZELO BUON PERSICO</t>
  </si>
  <si>
    <t xml:space="preserve">098061</t>
  </si>
  <si>
    <t xml:space="preserve">ZELVIO</t>
  </si>
  <si>
    <t xml:space="preserve">013246</t>
  </si>
  <si>
    <t xml:space="preserve">ZEME</t>
  </si>
  <si>
    <t xml:space="preserve">018186</t>
  </si>
  <si>
    <t xml:space="preserve">ZENEVREDO</t>
  </si>
  <si>
    <t xml:space="preserve">018187</t>
  </si>
  <si>
    <t xml:space="preserve">ZERBO </t>
  </si>
  <si>
    <t xml:space="preserve">018188</t>
  </si>
  <si>
    <t xml:space="preserve">ZERBOLÒ</t>
  </si>
  <si>
    <t xml:space="preserve">018189</t>
  </si>
  <si>
    <t xml:space="preserve">ZIBIDO SAN GIACOMO</t>
  </si>
  <si>
    <t xml:space="preserve">015247</t>
  </si>
  <si>
    <t xml:space="preserve">ZINASCO</t>
  </si>
  <si>
    <t xml:space="preserve">018190</t>
  </si>
  <si>
    <t xml:space="preserve">ZOGNO</t>
  </si>
  <si>
    <t xml:space="preserve">016246</t>
  </si>
  <si>
    <t xml:space="preserve">ZONE</t>
  </si>
  <si>
    <t xml:space="preserve">017205</t>
  </si>
  <si>
    <t xml:space="preserve">Ambiti</t>
  </si>
  <si>
    <t xml:space="preserve">Cod_ambiti</t>
  </si>
  <si>
    <t xml:space="preserve">Riparto</t>
  </si>
  <si>
    <t xml:space="preserve">Comuni</t>
  </si>
  <si>
    <t xml:space="preserve">ISTAT</t>
  </si>
  <si>
    <t xml:space="preserve">NaturaEG</t>
  </si>
  <si>
    <t xml:space="preserve">Gestione</t>
  </si>
  <si>
    <t xml:space="preserve">GestioneASSDOM</t>
  </si>
  <si>
    <t xml:space="preserve">UbicazioneNF</t>
  </si>
  <si>
    <t xml:space="preserve">ValoriAssoluti</t>
  </si>
  <si>
    <t xml:space="preserve">PUBBLICO/PRIVATO</t>
  </si>
  <si>
    <t xml:space="preserve">ASSDOM</t>
  </si>
  <si>
    <t xml:space="preserve">Associazione famiglia utenti</t>
  </si>
  <si>
    <t xml:space="preserve">Diretta</t>
  </si>
  <si>
    <t xml:space="preserve">Abitazione di residenza di famiglia associata</t>
  </si>
  <si>
    <t xml:space="preserve">SI</t>
  </si>
  <si>
    <t xml:space="preserve">Pubblico</t>
  </si>
  <si>
    <t xml:space="preserve">SERVIZIO DI ASSISTENZA DOMICILIARE</t>
  </si>
  <si>
    <t xml:space="preserve">Alto Milanese</t>
  </si>
  <si>
    <t xml:space="preserve">Associazione solidarietà familiare iscritta nel registro regionale delle associazioni di solidarietà regionale</t>
  </si>
  <si>
    <t xml:space="preserve">Appalto/Convenzione</t>
  </si>
  <si>
    <t xml:space="preserve">Appartamento in uso a una delle famiglie (comodato/affitto/proprietà) come nido famiglia</t>
  </si>
  <si>
    <t xml:space="preserve">NO</t>
  </si>
  <si>
    <t xml:space="preserve">Privato</t>
  </si>
  <si>
    <t xml:space="preserve">SERVIZIO DI ASSISTENZA DOMICILIARE DISABILI</t>
  </si>
  <si>
    <t xml:space="preserve">Singola famiglia (valido per COMF)</t>
  </si>
  <si>
    <t xml:space="preserve">Voucher</t>
  </si>
  <si>
    <t xml:space="preserve">Spazio con requisiti di civile abitazione in affitto,proprietà,comodato a una delle famiglie</t>
  </si>
  <si>
    <t xml:space="preserve">ASSISTENZA DOMICILIARE MINORI</t>
  </si>
  <si>
    <t xml:space="preserve">Associazione di famiglie o rete familiare (valido per COMF)</t>
  </si>
  <si>
    <t xml:space="preserve">Azienda sanitaria locale</t>
  </si>
  <si>
    <t xml:space="preserve">Azienda di servizi alla persona (ASP)</t>
  </si>
  <si>
    <t xml:space="preserve">Associazione di comuni</t>
  </si>
  <si>
    <t xml:space="preserve">Magentino</t>
  </si>
  <si>
    <t xml:space="preserve">Associazione di volontariato</t>
  </si>
  <si>
    <t xml:space="preserve">Associazione generica</t>
  </si>
  <si>
    <t xml:space="preserve">Associazione promozione sociale</t>
  </si>
  <si>
    <t xml:space="preserve">Associazione promozione sociale nazionale</t>
  </si>
  <si>
    <t xml:space="preserve">Azienda sanitaria</t>
  </si>
  <si>
    <t xml:space="preserve">Azienda speciale consortile</t>
  </si>
  <si>
    <t xml:space="preserve">Comune</t>
  </si>
  <si>
    <t xml:space="preserve">Carcere</t>
  </si>
  <si>
    <t xml:space="preserve">Comunità montana</t>
  </si>
  <si>
    <t xml:space="preserve">Visconteo Sud Milano</t>
  </si>
  <si>
    <t xml:space="preserve">Consorzio</t>
  </si>
  <si>
    <t xml:space="preserve">Consorzio di cooperative sociali</t>
  </si>
  <si>
    <t xml:space="preserve">Società cooperativa a responsabilità limitata</t>
  </si>
  <si>
    <t xml:space="preserve">Società cooperativa di solidarietà sociale</t>
  </si>
  <si>
    <t xml:space="preserve">Impresa individuale</t>
  </si>
  <si>
    <t xml:space="preserve">Ente morale di diritto privato</t>
  </si>
  <si>
    <t xml:space="preserve">Ente ecclesiastico</t>
  </si>
  <si>
    <t xml:space="preserve">Fondazione</t>
  </si>
  <si>
    <t xml:space="preserve">Provincia</t>
  </si>
  <si>
    <t xml:space="preserve">Società commerciale</t>
  </si>
  <si>
    <t xml:space="preserve">Società per azioni a totale capitale pubblico</t>
  </si>
  <si>
    <t xml:space="preserve">Società di servizi</t>
  </si>
  <si>
    <t xml:space="preserve">Unione di comuni</t>
  </si>
  <si>
    <t xml:space="preserve">Albino Valle Seriana</t>
  </si>
  <si>
    <t xml:space="preserve">Monte Bronzone-Basso Sebino</t>
  </si>
  <si>
    <t xml:space="preserve">Valle Cavallina</t>
  </si>
  <si>
    <t xml:space="preserve">Oglio Po</t>
  </si>
  <si>
    <t xml:space="preserve">Alto e Basso Pavese</t>
  </si>
  <si>
    <t xml:space="preserve">Broni e Casteggio</t>
  </si>
  <si>
    <t xml:space="preserve">Voghera e Comunità Montana Oltrepò Pavese</t>
  </si>
  <si>
    <t xml:space="preserve">Anno di rendicontazione</t>
  </si>
  <si>
    <t xml:space="preserve">su Anno di finanziamento Fondo Sociale Regionale</t>
  </si>
  <si>
    <t xml:space="preserve">Denominazione Ambito</t>
  </si>
  <si>
    <t xml:space="preserve">Codice Ambito</t>
  </si>
  <si>
    <t xml:space="preserve">Abbadia Cerreto</t>
  </si>
  <si>
    <t xml:space="preserve">Acquafredda</t>
  </si>
  <si>
    <t xml:space="preserve">NOTE (inserire nel campo sottostante eventuali note alle schede analitiche avendo cura di specificare foglio/righe/colonne/celle a cui si fa riferimento)</t>
  </si>
  <si>
    <t xml:space="preserve">Adrara San Martino</t>
  </si>
  <si>
    <t xml:space="preserve">Adro</t>
  </si>
  <si>
    <t xml:space="preserve">Agnadello</t>
  </si>
  <si>
    <t xml:space="preserve">Agnosine</t>
  </si>
  <si>
    <t xml:space="preserve">Agra</t>
  </si>
  <si>
    <t xml:space="preserve">Agrate Brianza</t>
  </si>
  <si>
    <t xml:space="preserve">015003</t>
  </si>
  <si>
    <t xml:space="preserve">Aicurzio</t>
  </si>
  <si>
    <t xml:space="preserve">015004</t>
  </si>
  <si>
    <t xml:space="preserve">Airuno</t>
  </si>
  <si>
    <t xml:space="preserve">Alagna</t>
  </si>
  <si>
    <t xml:space="preserve">Albairate</t>
  </si>
  <si>
    <t xml:space="preserve">Albano Sant'Alessandro</t>
  </si>
  <si>
    <t xml:space="preserve">Albaredo Arnaboldi</t>
  </si>
  <si>
    <t xml:space="preserve">Albaredo per San Marco</t>
  </si>
  <si>
    <t xml:space="preserve">Albavilla</t>
  </si>
  <si>
    <t xml:space="preserve">Albese con Cassano</t>
  </si>
  <si>
    <t xml:space="preserve">Albiate</t>
  </si>
  <si>
    <t xml:space="preserve">015006</t>
  </si>
  <si>
    <t xml:space="preserve">Albino</t>
  </si>
  <si>
    <t xml:space="preserve">Albiolo</t>
  </si>
  <si>
    <t xml:space="preserve">Albizzate</t>
  </si>
  <si>
    <t xml:space="preserve">Albonese</t>
  </si>
  <si>
    <t xml:space="preserve">Albosaggia</t>
  </si>
  <si>
    <t xml:space="preserve">Albuzzano</t>
  </si>
  <si>
    <t xml:space="preserve">Alfianello</t>
  </si>
  <si>
    <t xml:space="preserve">Algua</t>
  </si>
  <si>
    <t xml:space="preserve">Almè</t>
  </si>
  <si>
    <t xml:space="preserve">Almenno San Bartolomeo</t>
  </si>
  <si>
    <t xml:space="preserve">Almenno San Salvatore</t>
  </si>
  <si>
    <t xml:space="preserve">Alserio</t>
  </si>
  <si>
    <t xml:space="preserve">Alzano Lombardo</t>
  </si>
  <si>
    <t xml:space="preserve">Alzate Brianza</t>
  </si>
  <si>
    <t xml:space="preserve">Ambivere</t>
  </si>
  <si>
    <t xml:space="preserve">Andalo Valtellino</t>
  </si>
  <si>
    <t xml:space="preserve">Anfo</t>
  </si>
  <si>
    <t xml:space="preserve">Angera</t>
  </si>
  <si>
    <t xml:space="preserve">Angolo Terme</t>
  </si>
  <si>
    <t xml:space="preserve">Annicco</t>
  </si>
  <si>
    <t xml:space="preserve">Annone di Brianza</t>
  </si>
  <si>
    <t xml:space="preserve">Antegnate</t>
  </si>
  <si>
    <t xml:space="preserve">Anzano del Parco</t>
  </si>
  <si>
    <t xml:space="preserve">Appiano Gentile</t>
  </si>
  <si>
    <t xml:space="preserve">Aprica</t>
  </si>
  <si>
    <t xml:space="preserve">Arcene</t>
  </si>
  <si>
    <t xml:space="preserve">Arconate</t>
  </si>
  <si>
    <t xml:space="preserve">Arcore</t>
  </si>
  <si>
    <t xml:space="preserve">015008</t>
  </si>
  <si>
    <t xml:space="preserve">Ardenno</t>
  </si>
  <si>
    <t xml:space="preserve">Ardesio</t>
  </si>
  <si>
    <t xml:space="preserve">Arena Po</t>
  </si>
  <si>
    <t xml:space="preserve">Arese</t>
  </si>
  <si>
    <t xml:space="preserve">Argegno</t>
  </si>
  <si>
    <t xml:space="preserve">Arluno</t>
  </si>
  <si>
    <t xml:space="preserve">Arosio</t>
  </si>
  <si>
    <t xml:space="preserve">Arsago Seprio</t>
  </si>
  <si>
    <t xml:space="preserve">Artogne</t>
  </si>
  <si>
    <t xml:space="preserve">Arzago d'Adda</t>
  </si>
  <si>
    <t xml:space="preserve">Assago</t>
  </si>
  <si>
    <t xml:space="preserve">Asso</t>
  </si>
  <si>
    <t xml:space="preserve">Averara</t>
  </si>
  <si>
    <t xml:space="preserve">Aviatico</t>
  </si>
  <si>
    <t xml:space="preserve">Azzanello</t>
  </si>
  <si>
    <t xml:space="preserve">Azzano Mella</t>
  </si>
  <si>
    <t xml:space="preserve">Azzano San Paolo</t>
  </si>
  <si>
    <t xml:space="preserve">Azzio</t>
  </si>
  <si>
    <t xml:space="preserve">Azzone</t>
  </si>
  <si>
    <t xml:space="preserve">Badia Pavese</t>
  </si>
  <si>
    <t xml:space="preserve">Bagnaria</t>
  </si>
  <si>
    <t xml:space="preserve">Bagnatica</t>
  </si>
  <si>
    <t xml:space="preserve">Bagnolo Cremasco</t>
  </si>
  <si>
    <t xml:space="preserve">Bagnolo Mella</t>
  </si>
  <si>
    <t xml:space="preserve">Bagnolo San Vito</t>
  </si>
  <si>
    <t xml:space="preserve">Bagolino</t>
  </si>
  <si>
    <t xml:space="preserve">Ballabio</t>
  </si>
  <si>
    <t xml:space="preserve">Baranzate</t>
  </si>
  <si>
    <t xml:space="preserve">Barasso</t>
  </si>
  <si>
    <t xml:space="preserve">Barbariga</t>
  </si>
  <si>
    <t xml:space="preserve">Barbata</t>
  </si>
  <si>
    <t xml:space="preserve">Barbianello</t>
  </si>
  <si>
    <t xml:space="preserve">Bardello</t>
  </si>
  <si>
    <t xml:space="preserve">Bareggio</t>
  </si>
  <si>
    <t xml:space="preserve">Barghe</t>
  </si>
  <si>
    <t xml:space="preserve">Bariano</t>
  </si>
  <si>
    <t xml:space="preserve">Barlassina</t>
  </si>
  <si>
    <t xml:space="preserve">015013</t>
  </si>
  <si>
    <t xml:space="preserve">Barni</t>
  </si>
  <si>
    <t xml:space="preserve">Barzago</t>
  </si>
  <si>
    <t xml:space="preserve">Barzana</t>
  </si>
  <si>
    <t xml:space="preserve">Barzanò</t>
  </si>
  <si>
    <t xml:space="preserve">Barzio</t>
  </si>
  <si>
    <t xml:space="preserve">Bascapè</t>
  </si>
  <si>
    <t xml:space="preserve">Basiano</t>
  </si>
  <si>
    <t xml:space="preserve">Basiglio</t>
  </si>
  <si>
    <t xml:space="preserve">Bassano Bresciano</t>
  </si>
  <si>
    <t xml:space="preserve">Bastida de' Dossi</t>
  </si>
  <si>
    <t xml:space="preserve">018010</t>
  </si>
  <si>
    <t xml:space="preserve">Bastida Pancarana</t>
  </si>
  <si>
    <t xml:space="preserve">Battuda</t>
  </si>
  <si>
    <t xml:space="preserve">Bedero Valcuvia</t>
  </si>
  <si>
    <t xml:space="preserve">Bedizzole</t>
  </si>
  <si>
    <t xml:space="preserve">Bedulita</t>
  </si>
  <si>
    <t xml:space="preserve">Belgioioso</t>
  </si>
  <si>
    <t xml:space="preserve">Bellagio</t>
  </si>
  <si>
    <t xml:space="preserve">013019</t>
  </si>
  <si>
    <t xml:space="preserve">Bellinzago Lombardo</t>
  </si>
  <si>
    <t xml:space="preserve">Bellusco</t>
  </si>
  <si>
    <t xml:space="preserve">015017</t>
  </si>
  <si>
    <t xml:space="preserve">Bema</t>
  </si>
  <si>
    <t xml:space="preserve">Bene Lario</t>
  </si>
  <si>
    <t xml:space="preserve">Berbenno</t>
  </si>
  <si>
    <t xml:space="preserve">Berbenno di Valtellina</t>
  </si>
  <si>
    <t xml:space="preserve">Beregazzo con Figliaro</t>
  </si>
  <si>
    <t xml:space="preserve">Bereguardo</t>
  </si>
  <si>
    <t xml:space="preserve">Berlingo</t>
  </si>
  <si>
    <t xml:space="preserve">Bernareggio</t>
  </si>
  <si>
    <t xml:space="preserve">015018</t>
  </si>
  <si>
    <t xml:space="preserve">Bernate Ticino</t>
  </si>
  <si>
    <t xml:space="preserve">Bertonico</t>
  </si>
  <si>
    <t xml:space="preserve">Berzo Demo</t>
  </si>
  <si>
    <t xml:space="preserve">Berzo Inferiore</t>
  </si>
  <si>
    <t xml:space="preserve">Berzo San Fermo</t>
  </si>
  <si>
    <t xml:space="preserve">Besana in Brianza</t>
  </si>
  <si>
    <t xml:space="preserve">015021</t>
  </si>
  <si>
    <t xml:space="preserve">Besano</t>
  </si>
  <si>
    <t xml:space="preserve">Besate</t>
  </si>
  <si>
    <t xml:space="preserve">Besnate</t>
  </si>
  <si>
    <t xml:space="preserve">Besozzo</t>
  </si>
  <si>
    <t xml:space="preserve">Biandronno</t>
  </si>
  <si>
    <t xml:space="preserve">Bianzano</t>
  </si>
  <si>
    <t xml:space="preserve">Bianzone</t>
  </si>
  <si>
    <t xml:space="preserve">Biassono</t>
  </si>
  <si>
    <t xml:space="preserve">015023</t>
  </si>
  <si>
    <t xml:space="preserve">Bienno</t>
  </si>
  <si>
    <t xml:space="preserve">Bigarello</t>
  </si>
  <si>
    <t xml:space="preserve">020004</t>
  </si>
  <si>
    <t xml:space="preserve">Binago</t>
  </si>
  <si>
    <t xml:space="preserve">Bione</t>
  </si>
  <si>
    <t xml:space="preserve">Bisuschio</t>
  </si>
  <si>
    <t xml:space="preserve">Bizzarone</t>
  </si>
  <si>
    <t xml:space="preserve">Blello</t>
  </si>
  <si>
    <t xml:space="preserve">Blessagno</t>
  </si>
  <si>
    <t xml:space="preserve">Blevio</t>
  </si>
  <si>
    <t xml:space="preserve">Bodio Lomnago</t>
  </si>
  <si>
    <t xml:space="preserve">Boffalora d'Adda</t>
  </si>
  <si>
    <t xml:space="preserve">Boffalora sopra Ticino</t>
  </si>
  <si>
    <t xml:space="preserve">Bolgare</t>
  </si>
  <si>
    <t xml:space="preserve">Boltiere</t>
  </si>
  <si>
    <t xml:space="preserve">Bonate Sopra</t>
  </si>
  <si>
    <t xml:space="preserve">Bonate Sotto</t>
  </si>
  <si>
    <t xml:space="preserve">Bonemerse</t>
  </si>
  <si>
    <t xml:space="preserve">Bordolano</t>
  </si>
  <si>
    <t xml:space="preserve">Borgarello</t>
  </si>
  <si>
    <t xml:space="preserve">Borghetto Lodigiano</t>
  </si>
  <si>
    <t xml:space="preserve">Borgo di Terzo</t>
  </si>
  <si>
    <t xml:space="preserve">Borgo Priolo</t>
  </si>
  <si>
    <t xml:space="preserve">Borgo San Giacomo</t>
  </si>
  <si>
    <t xml:space="preserve">Borgo San Giovanni</t>
  </si>
  <si>
    <t xml:space="preserve">Borgo San Siro</t>
  </si>
  <si>
    <t xml:space="preserve">Borgoforte</t>
  </si>
  <si>
    <t xml:space="preserve">020005</t>
  </si>
  <si>
    <t xml:space="preserve">Borgofranco sul Po</t>
  </si>
  <si>
    <t xml:space="preserve">020006</t>
  </si>
  <si>
    <t xml:space="preserve">Borgoratto Mormorolo</t>
  </si>
  <si>
    <t xml:space="preserve">Borgosatollo</t>
  </si>
  <si>
    <t xml:space="preserve">Bornasco</t>
  </si>
  <si>
    <t xml:space="preserve">Borno</t>
  </si>
  <si>
    <t xml:space="preserve">Bosisio Parini</t>
  </si>
  <si>
    <t xml:space="preserve">Bosnasco</t>
  </si>
  <si>
    <t xml:space="preserve">Bossico</t>
  </si>
  <si>
    <t xml:space="preserve">Bottanuco</t>
  </si>
  <si>
    <t xml:space="preserve">Botticino</t>
  </si>
  <si>
    <t xml:space="preserve">Bovegno</t>
  </si>
  <si>
    <t xml:space="preserve">Bovezzo</t>
  </si>
  <si>
    <t xml:space="preserve">Bovisio-Masciago</t>
  </si>
  <si>
    <t xml:space="preserve">015030</t>
  </si>
  <si>
    <t xml:space="preserve">Bozzolo</t>
  </si>
  <si>
    <t xml:space="preserve">Bracca</t>
  </si>
  <si>
    <t xml:space="preserve">Brallo di Pregola</t>
  </si>
  <si>
    <t xml:space="preserve">Brandico</t>
  </si>
  <si>
    <t xml:space="preserve">Branzi</t>
  </si>
  <si>
    <t xml:space="preserve">Braone</t>
  </si>
  <si>
    <t xml:space="preserve">Brebbia</t>
  </si>
  <si>
    <t xml:space="preserve">Bregano</t>
  </si>
  <si>
    <t xml:space="preserve">Bregnano</t>
  </si>
  <si>
    <t xml:space="preserve">Brembate</t>
  </si>
  <si>
    <t xml:space="preserve">Brembate di Sopra</t>
  </si>
  <si>
    <t xml:space="preserve">Brembilla</t>
  </si>
  <si>
    <t xml:space="preserve">016039</t>
  </si>
  <si>
    <t xml:space="preserve">Brembio</t>
  </si>
  <si>
    <t xml:space="preserve">Breme</t>
  </si>
  <si>
    <t xml:space="preserve">Brenna</t>
  </si>
  <si>
    <t xml:space="preserve">Breno</t>
  </si>
  <si>
    <t xml:space="preserve">Brenta</t>
  </si>
  <si>
    <t xml:space="preserve">Brescia</t>
  </si>
  <si>
    <t xml:space="preserve">Bressana Bottarone</t>
  </si>
  <si>
    <t xml:space="preserve">Associazione famiglia utenti (valido per NF)</t>
  </si>
  <si>
    <t xml:space="preserve">Bresso</t>
  </si>
  <si>
    <t xml:space="preserve">Associazione solidarietà familiare iscritta nel registro regionale delle associazioni di solidarietà regionale (Valido per NF)</t>
  </si>
  <si>
    <t xml:space="preserve">Brezzo di Bedero</t>
  </si>
  <si>
    <t xml:space="preserve">Brienno</t>
  </si>
  <si>
    <t xml:space="preserve">Brignano Gera d'Adda</t>
  </si>
  <si>
    <t xml:space="preserve">ASL</t>
  </si>
  <si>
    <t xml:space="preserve">Brinzio</t>
  </si>
  <si>
    <t xml:space="preserve">ASP - Azienda servizi alla persona</t>
  </si>
  <si>
    <t xml:space="preserve">Brione</t>
  </si>
  <si>
    <t xml:space="preserve">Briosco</t>
  </si>
  <si>
    <t xml:space="preserve">015033</t>
  </si>
  <si>
    <t xml:space="preserve">Brissago-Valtravaglia</t>
  </si>
  <si>
    <t xml:space="preserve">Brivio</t>
  </si>
  <si>
    <t xml:space="preserve">Associazione promozione sociale nazionale </t>
  </si>
  <si>
    <t xml:space="preserve">Brugherio</t>
  </si>
  <si>
    <t xml:space="preserve">015034</t>
  </si>
  <si>
    <t xml:space="preserve">Azienda sanitaria privata</t>
  </si>
  <si>
    <t xml:space="preserve">Brumano</t>
  </si>
  <si>
    <t xml:space="preserve">Azienda sanitaria pubblica</t>
  </si>
  <si>
    <t xml:space="preserve">Brunate</t>
  </si>
  <si>
    <t xml:space="preserve">Azienda sociale</t>
  </si>
  <si>
    <t xml:space="preserve">Brunello</t>
  </si>
  <si>
    <t xml:space="preserve">Azienda speciale</t>
  </si>
  <si>
    <t xml:space="preserve">Brusaporto</t>
  </si>
  <si>
    <t xml:space="preserve">Brusimpiano</t>
  </si>
  <si>
    <t xml:space="preserve">Bubbiano</t>
  </si>
  <si>
    <t xml:space="preserve">Buccinasco</t>
  </si>
  <si>
    <t xml:space="preserve">Consorzio di cooperative sociali </t>
  </si>
  <si>
    <t xml:space="preserve">Buglio in Monte</t>
  </si>
  <si>
    <t xml:space="preserve">Cooperativa</t>
  </si>
  <si>
    <t xml:space="preserve">Buguggiate</t>
  </si>
  <si>
    <t xml:space="preserve">Cooperativa sociale</t>
  </si>
  <si>
    <t xml:space="preserve">Bulciago</t>
  </si>
  <si>
    <t xml:space="preserve">Ditta individuale</t>
  </si>
  <si>
    <t xml:space="preserve">Bulgarograsso</t>
  </si>
  <si>
    <t xml:space="preserve">Ente morale</t>
  </si>
  <si>
    <t xml:space="preserve">Burago di Molgora</t>
  </si>
  <si>
    <t xml:space="preserve">015037</t>
  </si>
  <si>
    <t xml:space="preserve">Ente religioso</t>
  </si>
  <si>
    <t xml:space="preserve">Buscate</t>
  </si>
  <si>
    <t xml:space="preserve">Busnago</t>
  </si>
  <si>
    <t xml:space="preserve">015039</t>
  </si>
  <si>
    <t xml:space="preserve">Impresa</t>
  </si>
  <si>
    <t xml:space="preserve">Bussero</t>
  </si>
  <si>
    <t xml:space="preserve">Società commerciale </t>
  </si>
  <si>
    <t xml:space="preserve">Busto Garolfo</t>
  </si>
  <si>
    <t xml:space="preserve">Società di capitale a totale capitale pubblico</t>
  </si>
  <si>
    <t xml:space="preserve">Ca' d'Andrea</t>
  </si>
  <si>
    <t xml:space="preserve">019008</t>
  </si>
  <si>
    <t xml:space="preserve">Cabiate</t>
  </si>
  <si>
    <t xml:space="preserve">Cadegliano-Viconago</t>
  </si>
  <si>
    <t xml:space="preserve">Cadorago</t>
  </si>
  <si>
    <t xml:space="preserve">Cadrezzate</t>
  </si>
  <si>
    <t xml:space="preserve">012028</t>
  </si>
  <si>
    <t xml:space="preserve">Caglio</t>
  </si>
  <si>
    <t xml:space="preserve">Cagno</t>
  </si>
  <si>
    <t xml:space="preserve">013038</t>
  </si>
  <si>
    <t xml:space="preserve">Caino</t>
  </si>
  <si>
    <t xml:space="preserve">Caiolo</t>
  </si>
  <si>
    <t xml:space="preserve">Cairate</t>
  </si>
  <si>
    <t xml:space="preserve">Calcinate</t>
  </si>
  <si>
    <t xml:space="preserve">Calcinato</t>
  </si>
  <si>
    <t xml:space="preserve">Calcio</t>
  </si>
  <si>
    <t xml:space="preserve">Calco</t>
  </si>
  <si>
    <t xml:space="preserve">Calolziocorte</t>
  </si>
  <si>
    <t xml:space="preserve">Calusco d'Adda</t>
  </si>
  <si>
    <t xml:space="preserve">Calvagese della Riviera</t>
  </si>
  <si>
    <t xml:space="preserve">Calvatone</t>
  </si>
  <si>
    <t xml:space="preserve">Calvenzano</t>
  </si>
  <si>
    <t xml:space="preserve">Calvignano</t>
  </si>
  <si>
    <t xml:space="preserve">Calvignasco</t>
  </si>
  <si>
    <t xml:space="preserve">Calvisano</t>
  </si>
  <si>
    <t xml:space="preserve">Camairago</t>
  </si>
  <si>
    <t xml:space="preserve">098007</t>
  </si>
  <si>
    <t xml:space="preserve">Cambiago</t>
  </si>
  <si>
    <t xml:space="preserve">Camerata Cornello</t>
  </si>
  <si>
    <t xml:space="preserve">Camisano</t>
  </si>
  <si>
    <t xml:space="preserve">Campagnola Cremasca</t>
  </si>
  <si>
    <t xml:space="preserve">Camparada</t>
  </si>
  <si>
    <t xml:space="preserve">015045</t>
  </si>
  <si>
    <t xml:space="preserve">Campodolcino</t>
  </si>
  <si>
    <t xml:space="preserve">Campospinoso</t>
  </si>
  <si>
    <t xml:space="preserve">Candia Lomellina</t>
  </si>
  <si>
    <t xml:space="preserve">Canegrate</t>
  </si>
  <si>
    <t xml:space="preserve">Canevino</t>
  </si>
  <si>
    <t xml:space="preserve">018028</t>
  </si>
  <si>
    <t xml:space="preserve">Canneto Pavese</t>
  </si>
  <si>
    <t xml:space="preserve">Canneto sull'Oglio</t>
  </si>
  <si>
    <t xml:space="preserve">Canonica d'Adda</t>
  </si>
  <si>
    <t xml:space="preserve">Cantello</t>
  </si>
  <si>
    <t xml:space="preserve">Canzo</t>
  </si>
  <si>
    <t xml:space="preserve">Capergnanica</t>
  </si>
  <si>
    <t xml:space="preserve">Capiago Intimiano</t>
  </si>
  <si>
    <t xml:space="preserve">Capizzone</t>
  </si>
  <si>
    <t xml:space="preserve">Capo di Ponte</t>
  </si>
  <si>
    <t xml:space="preserve">Caponago</t>
  </si>
  <si>
    <t xml:space="preserve">015047</t>
  </si>
  <si>
    <t xml:space="preserve">Capovalle</t>
  </si>
  <si>
    <t xml:space="preserve">Cappella Cantone</t>
  </si>
  <si>
    <t xml:space="preserve">Cappella de' Picenardi</t>
  </si>
  <si>
    <t xml:space="preserve">Capralba</t>
  </si>
  <si>
    <t xml:space="preserve">Capriano del Colle</t>
  </si>
  <si>
    <t xml:space="preserve">Capriate San Gervasio</t>
  </si>
  <si>
    <t xml:space="preserve">Caprino Bergamasco</t>
  </si>
  <si>
    <t xml:space="preserve">Capriolo</t>
  </si>
  <si>
    <t xml:space="preserve">015048</t>
  </si>
  <si>
    <t xml:space="preserve">Carate Urio</t>
  </si>
  <si>
    <t xml:space="preserve">Caravaggio</t>
  </si>
  <si>
    <t xml:space="preserve">Caravate</t>
  </si>
  <si>
    <t xml:space="preserve">Carbonara al Ticino</t>
  </si>
  <si>
    <t xml:space="preserve">Carbonara di Po</t>
  </si>
  <si>
    <t xml:space="preserve">020009</t>
  </si>
  <si>
    <t xml:space="preserve">Carbonate</t>
  </si>
  <si>
    <t xml:space="preserve">Cardano al Campo</t>
  </si>
  <si>
    <t xml:space="preserve">Carenno</t>
  </si>
  <si>
    <t xml:space="preserve">Carimate</t>
  </si>
  <si>
    <t xml:space="preserve">Carlazzo</t>
  </si>
  <si>
    <t xml:space="preserve">Carnago</t>
  </si>
  <si>
    <t xml:space="preserve">Carnate</t>
  </si>
  <si>
    <t xml:space="preserve">015049</t>
  </si>
  <si>
    <t xml:space="preserve">Carobbio degli Angeli</t>
  </si>
  <si>
    <t xml:space="preserve">Carona</t>
  </si>
  <si>
    <t xml:space="preserve">Caronno Pertusella</t>
  </si>
  <si>
    <t xml:space="preserve">Caronno Varesino</t>
  </si>
  <si>
    <t xml:space="preserve">Carpenedolo</t>
  </si>
  <si>
    <t xml:space="preserve">Carpiano</t>
  </si>
  <si>
    <t xml:space="preserve">Carugate</t>
  </si>
  <si>
    <t xml:space="preserve">Carugo</t>
  </si>
  <si>
    <t xml:space="preserve">Carvico</t>
  </si>
  <si>
    <t xml:space="preserve">Casalbuttano ed Uniti</t>
  </si>
  <si>
    <t xml:space="preserve">Casale Cremasco-Vidolasco</t>
  </si>
  <si>
    <t xml:space="preserve">Casale Litta</t>
  </si>
  <si>
    <t xml:space="preserve">Casaletto Ceredano</t>
  </si>
  <si>
    <t xml:space="preserve">Casaletto di Sopra</t>
  </si>
  <si>
    <t xml:space="preserve">Casaletto Lodigiano</t>
  </si>
  <si>
    <t xml:space="preserve">Casaletto Vaprio</t>
  </si>
  <si>
    <t xml:space="preserve">Casalmaiocco</t>
  </si>
  <si>
    <t xml:space="preserve">Casalmorano</t>
  </si>
  <si>
    <t xml:space="preserve">Casalmoro</t>
  </si>
  <si>
    <t xml:space="preserve">Casaloldo</t>
  </si>
  <si>
    <t xml:space="preserve">Casalpusterlengo</t>
  </si>
  <si>
    <t xml:space="preserve">Casalromano</t>
  </si>
  <si>
    <t xml:space="preserve">Casalzuigno</t>
  </si>
  <si>
    <t xml:space="preserve">Casanova Lonati</t>
  </si>
  <si>
    <t xml:space="preserve">Casargo</t>
  </si>
  <si>
    <t xml:space="preserve">Casarile</t>
  </si>
  <si>
    <t xml:space="preserve">Casasco d'Intelvi</t>
  </si>
  <si>
    <t xml:space="preserve">013050</t>
  </si>
  <si>
    <t xml:space="preserve">Casatenovo</t>
  </si>
  <si>
    <t xml:space="preserve">Casatisma</t>
  </si>
  <si>
    <t xml:space="preserve">Casazza</t>
  </si>
  <si>
    <t xml:space="preserve">Casciago</t>
  </si>
  <si>
    <t xml:space="preserve">Casei Gerola</t>
  </si>
  <si>
    <t xml:space="preserve">Caselle Landi</t>
  </si>
  <si>
    <t xml:space="preserve">Caselle Lurani</t>
  </si>
  <si>
    <t xml:space="preserve">Casirate d'Adda</t>
  </si>
  <si>
    <t xml:space="preserve">Caslino d'Erba</t>
  </si>
  <si>
    <t xml:space="preserve">Casnate con Bernate</t>
  </si>
  <si>
    <t xml:space="preserve">Casnigo</t>
  </si>
  <si>
    <t xml:space="preserve">Casorate Primo</t>
  </si>
  <si>
    <t xml:space="preserve">Casorate Sempione</t>
  </si>
  <si>
    <t xml:space="preserve">Casorezzo</t>
  </si>
  <si>
    <t xml:space="preserve">Caspoggio</t>
  </si>
  <si>
    <t xml:space="preserve">Cassago Brianza</t>
  </si>
  <si>
    <t xml:space="preserve">Cassano d'Adda</t>
  </si>
  <si>
    <t xml:space="preserve">Cassano Magnago</t>
  </si>
  <si>
    <t xml:space="preserve">Cassano Valcuvia</t>
  </si>
  <si>
    <t xml:space="preserve">Cassiglio</t>
  </si>
  <si>
    <t xml:space="preserve">Cassina de' Pecchi</t>
  </si>
  <si>
    <t xml:space="preserve">Cassina Rizzardi</t>
  </si>
  <si>
    <t xml:space="preserve">Cassina Valsassina</t>
  </si>
  <si>
    <t xml:space="preserve">Cassinetta di Lugagnano</t>
  </si>
  <si>
    <t xml:space="preserve">Cassolnovo</t>
  </si>
  <si>
    <t xml:space="preserve">Castana</t>
  </si>
  <si>
    <t xml:space="preserve">Castegnato</t>
  </si>
  <si>
    <t xml:space="preserve">Castel d'Ario</t>
  </si>
  <si>
    <t xml:space="preserve">Castel Gabbiano</t>
  </si>
  <si>
    <t xml:space="preserve">Castel Goffredo</t>
  </si>
  <si>
    <t xml:space="preserve">Castel Mella</t>
  </si>
  <si>
    <t xml:space="preserve">Castel Rozzone</t>
  </si>
  <si>
    <t xml:space="preserve">Castelbelforte</t>
  </si>
  <si>
    <t xml:space="preserve">Castelcovati</t>
  </si>
  <si>
    <t xml:space="preserve">Casteldidone</t>
  </si>
  <si>
    <t xml:space="preserve">Castelleone</t>
  </si>
  <si>
    <t xml:space="preserve">Castelletto di Branduzzo</t>
  </si>
  <si>
    <t xml:space="preserve">Castelli Calepio</t>
  </si>
  <si>
    <t xml:space="preserve">Castello Cabiaglio</t>
  </si>
  <si>
    <t xml:space="preserve">Castello d'Agogna</t>
  </si>
  <si>
    <t xml:space="preserve">Castello dell'Acqua</t>
  </si>
  <si>
    <t xml:space="preserve">Castello di Brianza</t>
  </si>
  <si>
    <t xml:space="preserve">Castellucchio</t>
  </si>
  <si>
    <t xml:space="preserve">Castelmarte</t>
  </si>
  <si>
    <t xml:space="preserve">Castelnovetto</t>
  </si>
  <si>
    <t xml:space="preserve">Castelnuovo Bocca d'Adda</t>
  </si>
  <si>
    <t xml:space="preserve">Castelnuovo Bozzente</t>
  </si>
  <si>
    <t xml:space="preserve">Castelseprio</t>
  </si>
  <si>
    <t xml:space="preserve">Castelveccana</t>
  </si>
  <si>
    <t xml:space="preserve">Castelverde</t>
  </si>
  <si>
    <t xml:space="preserve">Castelvisconti</t>
  </si>
  <si>
    <t xml:space="preserve">Castenedolo</t>
  </si>
  <si>
    <t xml:space="preserve">Castiglione d'Adda</t>
  </si>
  <si>
    <t xml:space="preserve">Castiglione delle Stiviere</t>
  </si>
  <si>
    <t xml:space="preserve">Castiglione d'Intelvi</t>
  </si>
  <si>
    <t xml:space="preserve">013060</t>
  </si>
  <si>
    <t xml:space="preserve">Castiglione Olona</t>
  </si>
  <si>
    <t xml:space="preserve">Castione Andevenno</t>
  </si>
  <si>
    <t xml:space="preserve">Castione della Presolana</t>
  </si>
  <si>
    <t xml:space="preserve">Castiraga Vidardo</t>
  </si>
  <si>
    <t xml:space="preserve">Casto</t>
  </si>
  <si>
    <t xml:space="preserve">Castrezzato</t>
  </si>
  <si>
    <t xml:space="preserve">Castro</t>
  </si>
  <si>
    <t xml:space="preserve">Castronno</t>
  </si>
  <si>
    <t xml:space="preserve">Cava Manara</t>
  </si>
  <si>
    <t xml:space="preserve">Cavacurta</t>
  </si>
  <si>
    <t xml:space="preserve">098016</t>
  </si>
  <si>
    <t xml:space="preserve">Cavallasca</t>
  </si>
  <si>
    <t xml:space="preserve">013061</t>
  </si>
  <si>
    <t xml:space="preserve">Cavargna</t>
  </si>
  <si>
    <t xml:space="preserve">Cavaria con Premezzo</t>
  </si>
  <si>
    <t xml:space="preserve">Cavenago d'Adda</t>
  </si>
  <si>
    <t xml:space="preserve">Cavenago di Brianza</t>
  </si>
  <si>
    <t xml:space="preserve">015068</t>
  </si>
  <si>
    <t xml:space="preserve">Cavernago</t>
  </si>
  <si>
    <t xml:space="preserve">Cavriana</t>
  </si>
  <si>
    <t xml:space="preserve">Cazzago Brabbia</t>
  </si>
  <si>
    <t xml:space="preserve">Cazzago San Martino</t>
  </si>
  <si>
    <t xml:space="preserve">Cazzano Sant'Andrea</t>
  </si>
  <si>
    <t xml:space="preserve">Cecima</t>
  </si>
  <si>
    <t xml:space="preserve">Cedegolo</t>
  </si>
  <si>
    <t xml:space="preserve">Cedrasco</t>
  </si>
  <si>
    <t xml:space="preserve">Cella Dati</t>
  </si>
  <si>
    <t xml:space="preserve">Cellatica</t>
  </si>
  <si>
    <t xml:space="preserve">Cenate Sopra</t>
  </si>
  <si>
    <t xml:space="preserve">Cenate Sotto</t>
  </si>
  <si>
    <t xml:space="preserve">Cene</t>
  </si>
  <si>
    <t xml:space="preserve">Cerano d'Intelvi</t>
  </si>
  <si>
    <t xml:space="preserve">Ceranova</t>
  </si>
  <si>
    <t xml:space="preserve">Cercino</t>
  </si>
  <si>
    <t xml:space="preserve">Ceresara</t>
  </si>
  <si>
    <t xml:space="preserve">Cerete</t>
  </si>
  <si>
    <t xml:space="preserve">Ceretto Lomellina</t>
  </si>
  <si>
    <t xml:space="preserve">Cergnago</t>
  </si>
  <si>
    <t xml:space="preserve">Ceriano Laghetto</t>
  </si>
  <si>
    <t xml:space="preserve">015069</t>
  </si>
  <si>
    <t xml:space="preserve">Cermenate</t>
  </si>
  <si>
    <t xml:space="preserve">Cernobbio</t>
  </si>
  <si>
    <t xml:space="preserve">Cernusco Lombardone</t>
  </si>
  <si>
    <t xml:space="preserve">Cerro al Lambro</t>
  </si>
  <si>
    <t xml:space="preserve">Cerro Maggiore</t>
  </si>
  <si>
    <t xml:space="preserve">Certosa di Pavia</t>
  </si>
  <si>
    <t xml:space="preserve">Cerveno</t>
  </si>
  <si>
    <t xml:space="preserve">Cervesina</t>
  </si>
  <si>
    <t xml:space="preserve">Cervignano d'Adda</t>
  </si>
  <si>
    <t xml:space="preserve">Cesana Brianza</t>
  </si>
  <si>
    <t xml:space="preserve">Cesano Boscone</t>
  </si>
  <si>
    <t xml:space="preserve">Cesano Maderno</t>
  </si>
  <si>
    <t xml:space="preserve">015075</t>
  </si>
  <si>
    <t xml:space="preserve">Cesate</t>
  </si>
  <si>
    <t xml:space="preserve">Ceto</t>
  </si>
  <si>
    <t xml:space="preserve">Cevo</t>
  </si>
  <si>
    <t xml:space="preserve">Chiari</t>
  </si>
  <si>
    <t xml:space="preserve">Chiesa in Valmalenco</t>
  </si>
  <si>
    <t xml:space="preserve">Chieve</t>
  </si>
  <si>
    <t xml:space="preserve">Chignolo d'Isola</t>
  </si>
  <si>
    <t xml:space="preserve">Chignolo Po</t>
  </si>
  <si>
    <t xml:space="preserve">Chiuduno</t>
  </si>
  <si>
    <t xml:space="preserve">Chiuro</t>
  </si>
  <si>
    <t xml:space="preserve">Cicognolo</t>
  </si>
  <si>
    <t xml:space="preserve">Cigognola</t>
  </si>
  <si>
    <t xml:space="preserve">Cigole</t>
  </si>
  <si>
    <t xml:space="preserve">Cilavegna</t>
  </si>
  <si>
    <t xml:space="preserve">Cimbergo</t>
  </si>
  <si>
    <t xml:space="preserve">Cingia de' Botti</t>
  </si>
  <si>
    <t xml:space="preserve">Cino</t>
  </si>
  <si>
    <t xml:space="preserve">Cirimido</t>
  </si>
  <si>
    <t xml:space="preserve">Cisano Bergamasco</t>
  </si>
  <si>
    <t xml:space="preserve">Ciserano</t>
  </si>
  <si>
    <t xml:space="preserve">Cislago</t>
  </si>
  <si>
    <t xml:space="preserve">Cisliano</t>
  </si>
  <si>
    <t xml:space="preserve">Civate</t>
  </si>
  <si>
    <t xml:space="preserve">Civenna</t>
  </si>
  <si>
    <t xml:space="preserve">013070</t>
  </si>
  <si>
    <t xml:space="preserve">Cividate al Piano</t>
  </si>
  <si>
    <t xml:space="preserve">Cividate Camuno</t>
  </si>
  <si>
    <t xml:space="preserve">Civo</t>
  </si>
  <si>
    <t xml:space="preserve">Claino con Osteno</t>
  </si>
  <si>
    <t xml:space="preserve">Clivio</t>
  </si>
  <si>
    <t xml:space="preserve">Clusone</t>
  </si>
  <si>
    <t xml:space="preserve">Coccaglio</t>
  </si>
  <si>
    <t xml:space="preserve">Cocquio-Trevisago</t>
  </si>
  <si>
    <t xml:space="preserve">Codevilla</t>
  </si>
  <si>
    <t xml:space="preserve">Codogno</t>
  </si>
  <si>
    <t xml:space="preserve">Cogliate</t>
  </si>
  <si>
    <t xml:space="preserve">015080</t>
  </si>
  <si>
    <t xml:space="preserve">Colere</t>
  </si>
  <si>
    <t xml:space="preserve">Colico</t>
  </si>
  <si>
    <t xml:space="preserve">Colle Brianza</t>
  </si>
  <si>
    <t xml:space="preserve">Collebeato</t>
  </si>
  <si>
    <t xml:space="preserve">Collio</t>
  </si>
  <si>
    <t xml:space="preserve">Cologne</t>
  </si>
  <si>
    <t xml:space="preserve">Cologno al Serio</t>
  </si>
  <si>
    <t xml:space="preserve">Cologno Monzese</t>
  </si>
  <si>
    <t xml:space="preserve">Colonno</t>
  </si>
  <si>
    <t xml:space="preserve">Colorina</t>
  </si>
  <si>
    <t xml:space="preserve">Colturano</t>
  </si>
  <si>
    <t xml:space="preserve">Colzate</t>
  </si>
  <si>
    <t xml:space="preserve">Comabbio</t>
  </si>
  <si>
    <t xml:space="preserve">Comazzo</t>
  </si>
  <si>
    <t xml:space="preserve">Comerio</t>
  </si>
  <si>
    <t xml:space="preserve">Comezzano-Cizzago</t>
  </si>
  <si>
    <t xml:space="preserve">Commessaggio</t>
  </si>
  <si>
    <t xml:space="preserve">Comun Nuovo</t>
  </si>
  <si>
    <t xml:space="preserve">Concesio</t>
  </si>
  <si>
    <t xml:space="preserve">Concorezzo</t>
  </si>
  <si>
    <t xml:space="preserve">015084</t>
  </si>
  <si>
    <t xml:space="preserve">Confienza</t>
  </si>
  <si>
    <t xml:space="preserve">Consiglio di Rumo</t>
  </si>
  <si>
    <t xml:space="preserve">013076</t>
  </si>
  <si>
    <t xml:space="preserve">Copiano</t>
  </si>
  <si>
    <t xml:space="preserve">Corana</t>
  </si>
  <si>
    <t xml:space="preserve">Corbetta</t>
  </si>
  <si>
    <t xml:space="preserve">Cormano</t>
  </si>
  <si>
    <t xml:space="preserve">Corna Imagna</t>
  </si>
  <si>
    <t xml:space="preserve">Cornalba</t>
  </si>
  <si>
    <t xml:space="preserve">Cornale</t>
  </si>
  <si>
    <t xml:space="preserve">018055</t>
  </si>
  <si>
    <t xml:space="preserve">Cornaredo</t>
  </si>
  <si>
    <t xml:space="preserve">Cornate d'Adda</t>
  </si>
  <si>
    <t xml:space="preserve">015088</t>
  </si>
  <si>
    <t xml:space="preserve">Cornegliano Laudense</t>
  </si>
  <si>
    <t xml:space="preserve">Corno Giovine</t>
  </si>
  <si>
    <t xml:space="preserve">Cornovecchio</t>
  </si>
  <si>
    <t xml:space="preserve">Correzzana</t>
  </si>
  <si>
    <t xml:space="preserve">015092</t>
  </si>
  <si>
    <t xml:space="preserve">Corrido</t>
  </si>
  <si>
    <t xml:space="preserve">Corte de' Cortesi con Cignone</t>
  </si>
  <si>
    <t xml:space="preserve">Corte de' Frati</t>
  </si>
  <si>
    <t xml:space="preserve">Corte Franca</t>
  </si>
  <si>
    <t xml:space="preserve">Corte Palasio</t>
  </si>
  <si>
    <t xml:space="preserve">Corteno Golgi</t>
  </si>
  <si>
    <t xml:space="preserve">Cortenova</t>
  </si>
  <si>
    <t xml:space="preserve">Cortenuova</t>
  </si>
  <si>
    <t xml:space="preserve">018056</t>
  </si>
  <si>
    <t xml:space="preserve">Corvino San Quirico</t>
  </si>
  <si>
    <t xml:space="preserve">Corzano</t>
  </si>
  <si>
    <t xml:space="preserve">Cosio Valtellino</t>
  </si>
  <si>
    <t xml:space="preserve">Costa de' Nobili</t>
  </si>
  <si>
    <t xml:space="preserve">Costa di Mezzate</t>
  </si>
  <si>
    <t xml:space="preserve">Costa Masnaga</t>
  </si>
  <si>
    <t xml:space="preserve">Costa Serina</t>
  </si>
  <si>
    <t xml:space="preserve">Costa Valle Imagna</t>
  </si>
  <si>
    <t xml:space="preserve">Costa Volpino</t>
  </si>
  <si>
    <t xml:space="preserve">Covo</t>
  </si>
  <si>
    <t xml:space="preserve">Cozzo</t>
  </si>
  <si>
    <t xml:space="preserve">Crandola Valsassina</t>
  </si>
  <si>
    <t xml:space="preserve">Credaro</t>
  </si>
  <si>
    <t xml:space="preserve">Credera Rubbiano</t>
  </si>
  <si>
    <t xml:space="preserve">Cremella</t>
  </si>
  <si>
    <t xml:space="preserve">Cremenaga</t>
  </si>
  <si>
    <t xml:space="preserve">Cremeno</t>
  </si>
  <si>
    <t xml:space="preserve">Cremia</t>
  </si>
  <si>
    <t xml:space="preserve">Cremosano</t>
  </si>
  <si>
    <t xml:space="preserve">Crespiatica</t>
  </si>
  <si>
    <t xml:space="preserve">Crosio della Valle</t>
  </si>
  <si>
    <t xml:space="preserve">Crotta d'Adda</t>
  </si>
  <si>
    <t xml:space="preserve">Cuasso al Monte</t>
  </si>
  <si>
    <t xml:space="preserve">Cucciago</t>
  </si>
  <si>
    <t xml:space="preserve">Cuggiono</t>
  </si>
  <si>
    <t xml:space="preserve">Cugliate-Fabiasco</t>
  </si>
  <si>
    <t xml:space="preserve">Cumignano sul Naviglio</t>
  </si>
  <si>
    <t xml:space="preserve">Cunardo</t>
  </si>
  <si>
    <t xml:space="preserve">Cura Carpignano</t>
  </si>
  <si>
    <t xml:space="preserve">Curiglia con Monteviasco</t>
  </si>
  <si>
    <t xml:space="preserve">Curno</t>
  </si>
  <si>
    <t xml:space="preserve">Curtatone</t>
  </si>
  <si>
    <t xml:space="preserve">Cusago</t>
  </si>
  <si>
    <t xml:space="preserve">Cusano Milanino</t>
  </si>
  <si>
    <t xml:space="preserve">Cusino</t>
  </si>
  <si>
    <t xml:space="preserve">Cusio</t>
  </si>
  <si>
    <t xml:space="preserve">Cuveglio</t>
  </si>
  <si>
    <t xml:space="preserve">Cuvio</t>
  </si>
  <si>
    <t xml:space="preserve">Dairago</t>
  </si>
  <si>
    <t xml:space="preserve">Darfo Boario Terme</t>
  </si>
  <si>
    <t xml:space="preserve">Daverio</t>
  </si>
  <si>
    <t xml:space="preserve">Dazio</t>
  </si>
  <si>
    <t xml:space="preserve">Delebio</t>
  </si>
  <si>
    <t xml:space="preserve">Dello</t>
  </si>
  <si>
    <t xml:space="preserve">Derovere</t>
  </si>
  <si>
    <t xml:space="preserve">Dervio</t>
  </si>
  <si>
    <t xml:space="preserve">Desenzano del Garda</t>
  </si>
  <si>
    <t xml:space="preserve">015100</t>
  </si>
  <si>
    <t xml:space="preserve">Dizzasco</t>
  </si>
  <si>
    <t xml:space="preserve">Dolzago</t>
  </si>
  <si>
    <t xml:space="preserve">Domaso</t>
  </si>
  <si>
    <t xml:space="preserve">Dorio</t>
  </si>
  <si>
    <t xml:space="preserve">Dorno</t>
  </si>
  <si>
    <t xml:space="preserve">Dosolo</t>
  </si>
  <si>
    <t xml:space="preserve">Dossena</t>
  </si>
  <si>
    <t xml:space="preserve">Dosso del Liro</t>
  </si>
  <si>
    <t xml:space="preserve">Dovera</t>
  </si>
  <si>
    <t xml:space="preserve">Dresano</t>
  </si>
  <si>
    <t xml:space="preserve">Drezzo</t>
  </si>
  <si>
    <t xml:space="preserve">013093</t>
  </si>
  <si>
    <t xml:space="preserve">Drizzona</t>
  </si>
  <si>
    <t xml:space="preserve">019042</t>
  </si>
  <si>
    <t xml:space="preserve">Dubino</t>
  </si>
  <si>
    <t xml:space="preserve">Dumenza</t>
  </si>
  <si>
    <t xml:space="preserve">Duno</t>
  </si>
  <si>
    <t xml:space="preserve">Edolo</t>
  </si>
  <si>
    <t xml:space="preserve">Ello</t>
  </si>
  <si>
    <t xml:space="preserve">Endine Gaiano</t>
  </si>
  <si>
    <t xml:space="preserve">Entratico</t>
  </si>
  <si>
    <t xml:space="preserve">Erbusco</t>
  </si>
  <si>
    <t xml:space="preserve">Erve</t>
  </si>
  <si>
    <t xml:space="preserve">Esine</t>
  </si>
  <si>
    <t xml:space="preserve">Esino Lario</t>
  </si>
  <si>
    <t xml:space="preserve">Eupilio</t>
  </si>
  <si>
    <t xml:space="preserve">Faedo Valtellino</t>
  </si>
  <si>
    <t xml:space="preserve">Faggeto Lario</t>
  </si>
  <si>
    <t xml:space="preserve">Fagnano Olona</t>
  </si>
  <si>
    <t xml:space="preserve">Faloppio</t>
  </si>
  <si>
    <t xml:space="preserve">Fara Gera d'Adda</t>
  </si>
  <si>
    <t xml:space="preserve">Fara Olivana con Sola</t>
  </si>
  <si>
    <t xml:space="preserve">Felonica</t>
  </si>
  <si>
    <t xml:space="preserve">020023</t>
  </si>
  <si>
    <t xml:space="preserve">Fenegra</t>
  </si>
  <si>
    <t xml:space="preserve">Ferno</t>
  </si>
  <si>
    <t xml:space="preserve">Ferrera di Varese</t>
  </si>
  <si>
    <t xml:space="preserve">Ferrera Erbognone</t>
  </si>
  <si>
    <t xml:space="preserve">Fiesco</t>
  </si>
  <si>
    <t xml:space="preserve">Fiesse</t>
  </si>
  <si>
    <t xml:space="preserve">Figino Serenza</t>
  </si>
  <si>
    <t xml:space="preserve">Filago</t>
  </si>
  <si>
    <t xml:space="preserve">Filighera</t>
  </si>
  <si>
    <t xml:space="preserve">Fino del Monte</t>
  </si>
  <si>
    <t xml:space="preserve">Fino Mornasco</t>
  </si>
  <si>
    <t xml:space="preserve">Fiorano al Serio</t>
  </si>
  <si>
    <t xml:space="preserve">Flero</t>
  </si>
  <si>
    <t xml:space="preserve">Fombio</t>
  </si>
  <si>
    <t xml:space="preserve">Fontanella</t>
  </si>
  <si>
    <t xml:space="preserve">Fonteno</t>
  </si>
  <si>
    <t xml:space="preserve">Foppolo</t>
  </si>
  <si>
    <t xml:space="preserve">Forcola</t>
  </si>
  <si>
    <t xml:space="preserve">Foresto Sparso</t>
  </si>
  <si>
    <t xml:space="preserve">Formigara</t>
  </si>
  <si>
    <t xml:space="preserve">Fornovo San Giovanni</t>
  </si>
  <si>
    <t xml:space="preserve">Fortunago</t>
  </si>
  <si>
    <t xml:space="preserve">Frascarolo</t>
  </si>
  <si>
    <t xml:space="preserve">Fuipiano Valle Imagna</t>
  </si>
  <si>
    <t xml:space="preserve">Fusine</t>
  </si>
  <si>
    <t xml:space="preserve">Gabbioneta-Binanuova</t>
  </si>
  <si>
    <t xml:space="preserve">Gadesco-Pieve Delmona</t>
  </si>
  <si>
    <t xml:space="preserve">Gaggiano</t>
  </si>
  <si>
    <t xml:space="preserve">Galbiate</t>
  </si>
  <si>
    <t xml:space="preserve">Galgagnano</t>
  </si>
  <si>
    <t xml:space="preserve">Galliate Lombardo</t>
  </si>
  <si>
    <t xml:space="preserve">Galliavola</t>
  </si>
  <si>
    <t xml:space="preserve">Gambara</t>
  </si>
  <si>
    <t xml:space="preserve">Gambarana</t>
  </si>
  <si>
    <t xml:space="preserve">Gambolò</t>
  </si>
  <si>
    <t xml:space="preserve">Gandellino</t>
  </si>
  <si>
    <t xml:space="preserve">Gandino</t>
  </si>
  <si>
    <t xml:space="preserve">Gandosso</t>
  </si>
  <si>
    <t xml:space="preserve">Garbagnate Monastero</t>
  </si>
  <si>
    <t xml:space="preserve">Gardone Riviera</t>
  </si>
  <si>
    <t xml:space="preserve">Gardone Val Trompia</t>
  </si>
  <si>
    <t xml:space="preserve">Gargnano</t>
  </si>
  <si>
    <t xml:space="preserve">Garlasco</t>
  </si>
  <si>
    <t xml:space="preserve">Garlate</t>
  </si>
  <si>
    <t xml:space="preserve">Garzeno</t>
  </si>
  <si>
    <t xml:space="preserve">Gavardo</t>
  </si>
  <si>
    <t xml:space="preserve">Gaverina Terme</t>
  </si>
  <si>
    <t xml:space="preserve">Gavirate</t>
  </si>
  <si>
    <t xml:space="preserve">Gazoldo degli Ippoliti</t>
  </si>
  <si>
    <t xml:space="preserve">Gazzada Schianno</t>
  </si>
  <si>
    <t xml:space="preserve">Gazzaniga</t>
  </si>
  <si>
    <t xml:space="preserve">Gazzuolo</t>
  </si>
  <si>
    <t xml:space="preserve">Gemonio</t>
  </si>
  <si>
    <t xml:space="preserve">Genivolta</t>
  </si>
  <si>
    <t xml:space="preserve">Genzone</t>
  </si>
  <si>
    <t xml:space="preserve">018070</t>
  </si>
  <si>
    <t xml:space="preserve">Gera Lario</t>
  </si>
  <si>
    <t xml:space="preserve">Gerenzago</t>
  </si>
  <si>
    <t xml:space="preserve">Gerenzano</t>
  </si>
  <si>
    <t xml:space="preserve">Germasino</t>
  </si>
  <si>
    <t xml:space="preserve">013108</t>
  </si>
  <si>
    <t xml:space="preserve">Germignaga</t>
  </si>
  <si>
    <t xml:space="preserve">Gerola Alta</t>
  </si>
  <si>
    <t xml:space="preserve">Gerosa</t>
  </si>
  <si>
    <t xml:space="preserve">016112</t>
  </si>
  <si>
    <t xml:space="preserve">Gerre de' Caprioli</t>
  </si>
  <si>
    <t xml:space="preserve">Gessate</t>
  </si>
  <si>
    <t xml:space="preserve">Ghedi</t>
  </si>
  <si>
    <t xml:space="preserve">Ghisalba</t>
  </si>
  <si>
    <t xml:space="preserve">Gianico</t>
  </si>
  <si>
    <t xml:space="preserve">Gironico</t>
  </si>
  <si>
    <t xml:space="preserve">013109</t>
  </si>
  <si>
    <t xml:space="preserve">Giussago</t>
  </si>
  <si>
    <t xml:space="preserve">Giussano</t>
  </si>
  <si>
    <t xml:space="preserve">015107</t>
  </si>
  <si>
    <t xml:space="preserve">Godiasco</t>
  </si>
  <si>
    <t xml:space="preserve">Goito</t>
  </si>
  <si>
    <t xml:space="preserve">Golasecca</t>
  </si>
  <si>
    <t xml:space="preserve">Golferenzo</t>
  </si>
  <si>
    <t xml:space="preserve">Gombito</t>
  </si>
  <si>
    <t xml:space="preserve">Gonzaga</t>
  </si>
  <si>
    <t xml:space="preserve">Gordona</t>
  </si>
  <si>
    <t xml:space="preserve">Gorgonzola</t>
  </si>
  <si>
    <t xml:space="preserve">Gorla Maggiore</t>
  </si>
  <si>
    <t xml:space="preserve">Gorla Minore</t>
  </si>
  <si>
    <t xml:space="preserve">Gorlago</t>
  </si>
  <si>
    <t xml:space="preserve">Gorle</t>
  </si>
  <si>
    <t xml:space="preserve">Gornate-Olona</t>
  </si>
  <si>
    <t xml:space="preserve">Gorno</t>
  </si>
  <si>
    <t xml:space="preserve">Gottolengo</t>
  </si>
  <si>
    <t xml:space="preserve">Graffignana</t>
  </si>
  <si>
    <t xml:space="preserve">Grandate</t>
  </si>
  <si>
    <t xml:space="preserve">Grandola ed Uniti</t>
  </si>
  <si>
    <t xml:space="preserve">Grantola</t>
  </si>
  <si>
    <t xml:space="preserve">Grassobbio</t>
  </si>
  <si>
    <t xml:space="preserve">Gravedona</t>
  </si>
  <si>
    <t xml:space="preserve">013112</t>
  </si>
  <si>
    <t xml:space="preserve">Gravellona Lomellina</t>
  </si>
  <si>
    <t xml:space="preserve">Grezzago</t>
  </si>
  <si>
    <t xml:space="preserve">Griante</t>
  </si>
  <si>
    <t xml:space="preserve">Gromo</t>
  </si>
  <si>
    <t xml:space="preserve">Grone</t>
  </si>
  <si>
    <t xml:space="preserve">Grontardo</t>
  </si>
  <si>
    <t xml:space="preserve">Gropello Cairoli</t>
  </si>
  <si>
    <t xml:space="preserve">Grosio</t>
  </si>
  <si>
    <t xml:space="preserve">Grosotto</t>
  </si>
  <si>
    <t xml:space="preserve">Grumello Cremonese ed Uniti</t>
  </si>
  <si>
    <t xml:space="preserve">Grumello del Monte</t>
  </si>
  <si>
    <t xml:space="preserve">Guanzate</t>
  </si>
  <si>
    <t xml:space="preserve">Guardamiglio</t>
  </si>
  <si>
    <t xml:space="preserve">Gudo Visconti</t>
  </si>
  <si>
    <t xml:space="preserve">Gussago</t>
  </si>
  <si>
    <t xml:space="preserve">Gussola</t>
  </si>
  <si>
    <t xml:space="preserve">Idro</t>
  </si>
  <si>
    <t xml:space="preserve">Imbersago</t>
  </si>
  <si>
    <t xml:space="preserve">Inarzo</t>
  </si>
  <si>
    <t xml:space="preserve">Incudine</t>
  </si>
  <si>
    <t xml:space="preserve">Induno Olona</t>
  </si>
  <si>
    <t xml:space="preserve">Introbio</t>
  </si>
  <si>
    <t xml:space="preserve">Introzzo</t>
  </si>
  <si>
    <t xml:space="preserve">097041</t>
  </si>
  <si>
    <t xml:space="preserve">Inverigo</t>
  </si>
  <si>
    <t xml:space="preserve">Inverno e Monteleone</t>
  </si>
  <si>
    <t xml:space="preserve">Inveruno</t>
  </si>
  <si>
    <t xml:space="preserve">Inzago</t>
  </si>
  <si>
    <t xml:space="preserve">Irma</t>
  </si>
  <si>
    <t xml:space="preserve">Iseo</t>
  </si>
  <si>
    <t xml:space="preserve">Isola di Fondra</t>
  </si>
  <si>
    <t xml:space="preserve">Isola Dovarese</t>
  </si>
  <si>
    <t xml:space="preserve">Isorella</t>
  </si>
  <si>
    <t xml:space="preserve">Ispra</t>
  </si>
  <si>
    <t xml:space="preserve">Isso</t>
  </si>
  <si>
    <t xml:space="preserve">Izano</t>
  </si>
  <si>
    <t xml:space="preserve">Jerago con Orago</t>
  </si>
  <si>
    <t xml:space="preserve">Lacchiarella</t>
  </si>
  <si>
    <t xml:space="preserve">Laglio</t>
  </si>
  <si>
    <t xml:space="preserve">Lainate</t>
  </si>
  <si>
    <t xml:space="preserve">Laino</t>
  </si>
  <si>
    <t xml:space="preserve">Lallio</t>
  </si>
  <si>
    <t xml:space="preserve">Lambrugo</t>
  </si>
  <si>
    <t xml:space="preserve">Landriano</t>
  </si>
  <si>
    <t xml:space="preserve">Langosco</t>
  </si>
  <si>
    <t xml:space="preserve">Lanzada</t>
  </si>
  <si>
    <t xml:space="preserve">Lanzo d'Intelvi</t>
  </si>
  <si>
    <t xml:space="preserve">013122</t>
  </si>
  <si>
    <t xml:space="preserve">Lardirago</t>
  </si>
  <si>
    <t xml:space="preserve">Lasnigo</t>
  </si>
  <si>
    <t xml:space="preserve">Lavena Ponte Tresa</t>
  </si>
  <si>
    <t xml:space="preserve">Laveno-Mombello</t>
  </si>
  <si>
    <t xml:space="preserve">Lavenone</t>
  </si>
  <si>
    <t xml:space="preserve">Lazzate</t>
  </si>
  <si>
    <t xml:space="preserve">015117</t>
  </si>
  <si>
    <t xml:space="preserve">Leffe</t>
  </si>
  <si>
    <t xml:space="preserve">Leggiuno</t>
  </si>
  <si>
    <t xml:space="preserve">Lenna</t>
  </si>
  <si>
    <t xml:space="preserve">Lenno</t>
  </si>
  <si>
    <t xml:space="preserve">013125</t>
  </si>
  <si>
    <t xml:space="preserve">Leno</t>
  </si>
  <si>
    <t xml:space="preserve">Lentate sul Seveso</t>
  </si>
  <si>
    <t xml:space="preserve">015119</t>
  </si>
  <si>
    <t xml:space="preserve">Lesmo</t>
  </si>
  <si>
    <t xml:space="preserve">015120</t>
  </si>
  <si>
    <t xml:space="preserve">Levate</t>
  </si>
  <si>
    <t xml:space="preserve">Lezzeno</t>
  </si>
  <si>
    <t xml:space="preserve">Lierna</t>
  </si>
  <si>
    <t xml:space="preserve">Limbiate</t>
  </si>
  <si>
    <t xml:space="preserve">015121</t>
  </si>
  <si>
    <t xml:space="preserve">Limido Comasco</t>
  </si>
  <si>
    <t xml:space="preserve">Limone sul Garda</t>
  </si>
  <si>
    <t xml:space="preserve">Linarolo</t>
  </si>
  <si>
    <t xml:space="preserve">Lipomo</t>
  </si>
  <si>
    <t xml:space="preserve">Lirio</t>
  </si>
  <si>
    <t xml:space="preserve">Liscate</t>
  </si>
  <si>
    <t xml:space="preserve">Lissone</t>
  </si>
  <si>
    <t xml:space="preserve">015123</t>
  </si>
  <si>
    <t xml:space="preserve">Livigno</t>
  </si>
  <si>
    <t xml:space="preserve">Livo</t>
  </si>
  <si>
    <t xml:space="preserve">Livraga</t>
  </si>
  <si>
    <t xml:space="preserve">Locate di Triulzi</t>
  </si>
  <si>
    <t xml:space="preserve">Locate Varesino</t>
  </si>
  <si>
    <t xml:space="preserve">Locatello</t>
  </si>
  <si>
    <t xml:space="preserve">Lodi Vecchio</t>
  </si>
  <si>
    <t xml:space="preserve">Lodrino</t>
  </si>
  <si>
    <t xml:space="preserve">Lograto</t>
  </si>
  <si>
    <t xml:space="preserve">Lomagna</t>
  </si>
  <si>
    <t xml:space="preserve">Lomazzo</t>
  </si>
  <si>
    <t xml:space="preserve">Lomello</t>
  </si>
  <si>
    <t xml:space="preserve">Lonate Ceppino</t>
  </si>
  <si>
    <t xml:space="preserve">Lonate Pozzolo</t>
  </si>
  <si>
    <t xml:space="preserve">Lonato</t>
  </si>
  <si>
    <t xml:space="preserve">Longhena</t>
  </si>
  <si>
    <t xml:space="preserve">Longone al Segrino</t>
  </si>
  <si>
    <t xml:space="preserve">Losine</t>
  </si>
  <si>
    <t xml:space="preserve">Lovere</t>
  </si>
  <si>
    <t xml:space="preserve">Lovero</t>
  </si>
  <si>
    <t xml:space="preserve">Lozio</t>
  </si>
  <si>
    <t xml:space="preserve">Lozza</t>
  </si>
  <si>
    <t xml:space="preserve">Luisago</t>
  </si>
  <si>
    <t xml:space="preserve">Lumezzane</t>
  </si>
  <si>
    <t xml:space="preserve">Lungavilla</t>
  </si>
  <si>
    <t xml:space="preserve">Lurago d'Erba</t>
  </si>
  <si>
    <t xml:space="preserve">Lurago Marinone</t>
  </si>
  <si>
    <t xml:space="preserve">Lurano</t>
  </si>
  <si>
    <t xml:space="preserve">Lurate Caccivio</t>
  </si>
  <si>
    <t xml:space="preserve">Luvinate</t>
  </si>
  <si>
    <t xml:space="preserve">Luzzana</t>
  </si>
  <si>
    <t xml:space="preserve">Maccagno</t>
  </si>
  <si>
    <t xml:space="preserve">012094</t>
  </si>
  <si>
    <t xml:space="preserve">Maccastorna</t>
  </si>
  <si>
    <t xml:space="preserve">Macherio</t>
  </si>
  <si>
    <t xml:space="preserve">015129</t>
  </si>
  <si>
    <t xml:space="preserve">Maclodio</t>
  </si>
  <si>
    <t xml:space="preserve">Madesimo</t>
  </si>
  <si>
    <t xml:space="preserve">Madignano</t>
  </si>
  <si>
    <t xml:space="preserve">Madone</t>
  </si>
  <si>
    <t xml:space="preserve">Magasa</t>
  </si>
  <si>
    <t xml:space="preserve">Magherno</t>
  </si>
  <si>
    <t xml:space="preserve">Magnacavallo</t>
  </si>
  <si>
    <t xml:space="preserve">Magnago</t>
  </si>
  <si>
    <t xml:space="preserve">Magreglio</t>
  </si>
  <si>
    <t xml:space="preserve">Mairago</t>
  </si>
  <si>
    <t xml:space="preserve">Mairano</t>
  </si>
  <si>
    <t xml:space="preserve">Malagnino</t>
  </si>
  <si>
    <t xml:space="preserve">Malegno</t>
  </si>
  <si>
    <t xml:space="preserve">Maleo</t>
  </si>
  <si>
    <t xml:space="preserve">Malgesso</t>
  </si>
  <si>
    <t xml:space="preserve">Malgrate</t>
  </si>
  <si>
    <t xml:space="preserve">Malnate</t>
  </si>
  <si>
    <t xml:space="preserve">Malonno</t>
  </si>
  <si>
    <t xml:space="preserve">Mandello del Lario</t>
  </si>
  <si>
    <t xml:space="preserve">Manerba del Garda</t>
  </si>
  <si>
    <t xml:space="preserve">Manerbio</t>
  </si>
  <si>
    <t xml:space="preserve">Mantello</t>
  </si>
  <si>
    <t xml:space="preserve">Mapello</t>
  </si>
  <si>
    <t xml:space="preserve">Marcallo con Casone</t>
  </si>
  <si>
    <t xml:space="preserve">Marcaria</t>
  </si>
  <si>
    <t xml:space="preserve">Marcheno</t>
  </si>
  <si>
    <t xml:space="preserve">Marchirolo</t>
  </si>
  <si>
    <t xml:space="preserve">Marcignago</t>
  </si>
  <si>
    <t xml:space="preserve">Margno</t>
  </si>
  <si>
    <t xml:space="preserve">Mariana Mantovana</t>
  </si>
  <si>
    <t xml:space="preserve">Marmentino</t>
  </si>
  <si>
    <t xml:space="preserve">Marmirolo</t>
  </si>
  <si>
    <t xml:space="preserve">Marnate</t>
  </si>
  <si>
    <t xml:space="preserve">Marone</t>
  </si>
  <si>
    <t xml:space="preserve">Martignana di Po</t>
  </si>
  <si>
    <t xml:space="preserve">Martinengo</t>
  </si>
  <si>
    <t xml:space="preserve">Marudo</t>
  </si>
  <si>
    <t xml:space="preserve">Marzano</t>
  </si>
  <si>
    <t xml:space="preserve">Marzio</t>
  </si>
  <si>
    <t xml:space="preserve">Masate</t>
  </si>
  <si>
    <t xml:space="preserve">Masciago Primo</t>
  </si>
  <si>
    <t xml:space="preserve">Maslianico</t>
  </si>
  <si>
    <t xml:space="preserve">Massalengo</t>
  </si>
  <si>
    <t xml:space="preserve">Mazzano</t>
  </si>
  <si>
    <t xml:space="preserve">Mazzo di Valtellina</t>
  </si>
  <si>
    <t xml:space="preserve">Meda</t>
  </si>
  <si>
    <t xml:space="preserve">015138</t>
  </si>
  <si>
    <t xml:space="preserve">Mede</t>
  </si>
  <si>
    <t xml:space="preserve">Mediglia</t>
  </si>
  <si>
    <t xml:space="preserve">Medolago</t>
  </si>
  <si>
    <t xml:space="preserve">Medole</t>
  </si>
  <si>
    <t xml:space="preserve">Melegnano</t>
  </si>
  <si>
    <t xml:space="preserve">Meleti</t>
  </si>
  <si>
    <t xml:space="preserve">Mello</t>
  </si>
  <si>
    <t xml:space="preserve">Menarola</t>
  </si>
  <si>
    <t xml:space="preserve">014042</t>
  </si>
  <si>
    <t xml:space="preserve">Menconico</t>
  </si>
  <si>
    <t xml:space="preserve">Mercallo</t>
  </si>
  <si>
    <t xml:space="preserve">Merlino</t>
  </si>
  <si>
    <t xml:space="preserve">Merone</t>
  </si>
  <si>
    <t xml:space="preserve">Mese</t>
  </si>
  <si>
    <t xml:space="preserve">Mesenzana</t>
  </si>
  <si>
    <t xml:space="preserve">Mesero</t>
  </si>
  <si>
    <t xml:space="preserve">Mezzago</t>
  </si>
  <si>
    <t xml:space="preserve">015145</t>
  </si>
  <si>
    <t xml:space="preserve">Mezzana Bigli</t>
  </si>
  <si>
    <t xml:space="preserve">Mezzana Rabattone</t>
  </si>
  <si>
    <t xml:space="preserve">Mezzanino</t>
  </si>
  <si>
    <t xml:space="preserve">Mezzegra</t>
  </si>
  <si>
    <t xml:space="preserve">013148</t>
  </si>
  <si>
    <t xml:space="preserve">Mezzoldo</t>
  </si>
  <si>
    <t xml:space="preserve">Milano</t>
  </si>
  <si>
    <t xml:space="preserve">Milzano</t>
  </si>
  <si>
    <t xml:space="preserve">Miradolo Terme</t>
  </si>
  <si>
    <t xml:space="preserve">Misano di Gera d'Adda</t>
  </si>
  <si>
    <t xml:space="preserve">Misinto</t>
  </si>
  <si>
    <t xml:space="preserve">015147</t>
  </si>
  <si>
    <t xml:space="preserve">Missaglia</t>
  </si>
  <si>
    <t xml:space="preserve">Moggio</t>
  </si>
  <si>
    <t xml:space="preserve">Moglia</t>
  </si>
  <si>
    <t xml:space="preserve">Moio de' Calvi</t>
  </si>
  <si>
    <t xml:space="preserve">Molteno</t>
  </si>
  <si>
    <t xml:space="preserve">Moltrasio</t>
  </si>
  <si>
    <t xml:space="preserve">Monasterolo del Castello</t>
  </si>
  <si>
    <t xml:space="preserve">Monguzzo</t>
  </si>
  <si>
    <t xml:space="preserve">Moniga del Garda</t>
  </si>
  <si>
    <t xml:space="preserve">Monno</t>
  </si>
  <si>
    <t xml:space="preserve">Montagna in Valtellina</t>
  </si>
  <si>
    <t xml:space="preserve">Montalto Pavese</t>
  </si>
  <si>
    <t xml:space="preserve">Montanaso Lombardo</t>
  </si>
  <si>
    <t xml:space="preserve">Montano Lucino</t>
  </si>
  <si>
    <t xml:space="preserve">Monte Cremasco</t>
  </si>
  <si>
    <t xml:space="preserve">Monte Isola</t>
  </si>
  <si>
    <t xml:space="preserve">Monte Marenzo</t>
  </si>
  <si>
    <t xml:space="preserve">Montebello della Battaglia</t>
  </si>
  <si>
    <t xml:space="preserve">Montecalvo Versiggia</t>
  </si>
  <si>
    <t xml:space="preserve">Montegrino Valtravaglia</t>
  </si>
  <si>
    <t xml:space="preserve">Montello</t>
  </si>
  <si>
    <t xml:space="preserve">Montemezzo</t>
  </si>
  <si>
    <t xml:space="preserve">Montescano</t>
  </si>
  <si>
    <t xml:space="preserve">Montesegale</t>
  </si>
  <si>
    <t xml:space="preserve">Montevecchia</t>
  </si>
  <si>
    <t xml:space="preserve">Monticelli Brusati</t>
  </si>
  <si>
    <t xml:space="preserve">Monticelli Pavese</t>
  </si>
  <si>
    <t xml:space="preserve">Monticello Brianza</t>
  </si>
  <si>
    <t xml:space="preserve">Montichiari</t>
  </si>
  <si>
    <t xml:space="preserve">Montirone</t>
  </si>
  <si>
    <t xml:space="preserve">Montodine</t>
  </si>
  <si>
    <t xml:space="preserve">Montorfano</t>
  </si>
  <si>
    <t xml:space="preserve">Montù Beccaria</t>
  </si>
  <si>
    <t xml:space="preserve">Monvalle</t>
  </si>
  <si>
    <t xml:space="preserve">015149</t>
  </si>
  <si>
    <t xml:space="preserve">Monzambano</t>
  </si>
  <si>
    <t xml:space="preserve">Morazzone</t>
  </si>
  <si>
    <t xml:space="preserve">Morengo</t>
  </si>
  <si>
    <t xml:space="preserve">Morimondo</t>
  </si>
  <si>
    <t xml:space="preserve">Mornago</t>
  </si>
  <si>
    <t xml:space="preserve">Mornico al Serio</t>
  </si>
  <si>
    <t xml:space="preserve">Mornico Losana</t>
  </si>
  <si>
    <t xml:space="preserve">Mortara</t>
  </si>
  <si>
    <t xml:space="preserve">Morterone</t>
  </si>
  <si>
    <t xml:space="preserve">Moscazzano</t>
  </si>
  <si>
    <t xml:space="preserve">Motta Baluffi</t>
  </si>
  <si>
    <t xml:space="preserve">Motta Visconti</t>
  </si>
  <si>
    <t xml:space="preserve">Motteggiana</t>
  </si>
  <si>
    <t xml:space="preserve">Mozzanica</t>
  </si>
  <si>
    <t xml:space="preserve">Mozzate</t>
  </si>
  <si>
    <t xml:space="preserve">Mozzo</t>
  </si>
  <si>
    <t xml:space="preserve">Muggiò</t>
  </si>
  <si>
    <t xml:space="preserve">015152</t>
  </si>
  <si>
    <t xml:space="preserve">Mulazzano</t>
  </si>
  <si>
    <t xml:space="preserve">Mura</t>
  </si>
  <si>
    <t xml:space="preserve">Muscoline</t>
  </si>
  <si>
    <t xml:space="preserve">Musso</t>
  </si>
  <si>
    <t xml:space="preserve">Nave</t>
  </si>
  <si>
    <t xml:space="preserve">Nembro</t>
  </si>
  <si>
    <t xml:space="preserve">Nerviano</t>
  </si>
  <si>
    <t xml:space="preserve">Nesso</t>
  </si>
  <si>
    <t xml:space="preserve">Niardo</t>
  </si>
  <si>
    <t xml:space="preserve">Nibionno</t>
  </si>
  <si>
    <t xml:space="preserve">Nicorvo</t>
  </si>
  <si>
    <t xml:space="preserve">Nosate</t>
  </si>
  <si>
    <t xml:space="preserve">Nova Milanese</t>
  </si>
  <si>
    <t xml:space="preserve">015156</t>
  </si>
  <si>
    <t xml:space="preserve">Novate Mezzola</t>
  </si>
  <si>
    <t xml:space="preserve">Novate Milanese</t>
  </si>
  <si>
    <t xml:space="preserve">Novedrate</t>
  </si>
  <si>
    <t xml:space="preserve">Noviglio</t>
  </si>
  <si>
    <t xml:space="preserve">Nuvolento</t>
  </si>
  <si>
    <t xml:space="preserve">Nuvolera</t>
  </si>
  <si>
    <t xml:space="preserve">Odolo</t>
  </si>
  <si>
    <t xml:space="preserve">Offanengo</t>
  </si>
  <si>
    <t xml:space="preserve">Offlaga</t>
  </si>
  <si>
    <t xml:space="preserve">Oggiona con Santo Stefano</t>
  </si>
  <si>
    <t xml:space="preserve">Oggiono</t>
  </si>
  <si>
    <t xml:space="preserve">Olevano di Lomellina</t>
  </si>
  <si>
    <t xml:space="preserve">Olgiate Molgora</t>
  </si>
  <si>
    <t xml:space="preserve">Olgiate Olona</t>
  </si>
  <si>
    <t xml:space="preserve">Olginate</t>
  </si>
  <si>
    <t xml:space="preserve">Oliva Gessi</t>
  </si>
  <si>
    <t xml:space="preserve">Oliveto Lario</t>
  </si>
  <si>
    <t xml:space="preserve">Olmeneta</t>
  </si>
  <si>
    <t xml:space="preserve">Olmo al Brembo</t>
  </si>
  <si>
    <t xml:space="preserve">Oltre il Colle</t>
  </si>
  <si>
    <t xml:space="preserve">Oltressenda Alta</t>
  </si>
  <si>
    <t xml:space="preserve">Oltrona di San Mamette</t>
  </si>
  <si>
    <t xml:space="preserve">Ome</t>
  </si>
  <si>
    <t xml:space="preserve">Oneta</t>
  </si>
  <si>
    <t xml:space="preserve">Ono San Pietro</t>
  </si>
  <si>
    <t xml:space="preserve">Onore</t>
  </si>
  <si>
    <t xml:space="preserve">Opera</t>
  </si>
  <si>
    <t xml:space="preserve">Origgio</t>
  </si>
  <si>
    <t xml:space="preserve">Orino</t>
  </si>
  <si>
    <t xml:space="preserve">Orio al Serio</t>
  </si>
  <si>
    <t xml:space="preserve">Orio Litta</t>
  </si>
  <si>
    <t xml:space="preserve">Ornago</t>
  </si>
  <si>
    <t xml:space="preserve">015161</t>
  </si>
  <si>
    <t xml:space="preserve">Ornica</t>
  </si>
  <si>
    <t xml:space="preserve">Orsenigo</t>
  </si>
  <si>
    <t xml:space="preserve">Orzinuovi</t>
  </si>
  <si>
    <t xml:space="preserve">Orzivecchi</t>
  </si>
  <si>
    <t xml:space="preserve">Osio Sopra</t>
  </si>
  <si>
    <t xml:space="preserve">Osio Sotto</t>
  </si>
  <si>
    <t xml:space="preserve">Osmate</t>
  </si>
  <si>
    <t xml:space="preserve">012111</t>
  </si>
  <si>
    <t xml:space="preserve">Osnago</t>
  </si>
  <si>
    <t xml:space="preserve">Ospedaletto Lodigiano</t>
  </si>
  <si>
    <t xml:space="preserve">Ospitaletto</t>
  </si>
  <si>
    <t xml:space="preserve">Ossago Lodigiano</t>
  </si>
  <si>
    <t xml:space="preserve">Ossimo</t>
  </si>
  <si>
    <t xml:space="preserve">Ossona</t>
  </si>
  <si>
    <t xml:space="preserve">Ossuccio</t>
  </si>
  <si>
    <t xml:space="preserve">013172</t>
  </si>
  <si>
    <t xml:space="preserve">Ostiano</t>
  </si>
  <si>
    <t xml:space="preserve">Ottobiano</t>
  </si>
  <si>
    <t xml:space="preserve">Ozzero</t>
  </si>
  <si>
    <t xml:space="preserve">Padenghe sul Garda</t>
  </si>
  <si>
    <t xml:space="preserve">Paderno d'Adda</t>
  </si>
  <si>
    <t xml:space="preserve">Paderno Dugnano</t>
  </si>
  <si>
    <t xml:space="preserve">Paderno Franciacorta</t>
  </si>
  <si>
    <t xml:space="preserve">Paderno Ponchielli</t>
  </si>
  <si>
    <t xml:space="preserve">Pagazzano</t>
  </si>
  <si>
    <t xml:space="preserve">Pagnona</t>
  </si>
  <si>
    <t xml:space="preserve">Paisco Loveno</t>
  </si>
  <si>
    <t xml:space="preserve">Paitone</t>
  </si>
  <si>
    <t xml:space="preserve">Paladina</t>
  </si>
  <si>
    <t xml:space="preserve">Palazzago</t>
  </si>
  <si>
    <t xml:space="preserve">Palazzo Pignano</t>
  </si>
  <si>
    <t xml:space="preserve">Palazzolo sull'Oglio</t>
  </si>
  <si>
    <t xml:space="preserve">Palestro</t>
  </si>
  <si>
    <t xml:space="preserve">Palosco</t>
  </si>
  <si>
    <t xml:space="preserve">Pancarana</t>
  </si>
  <si>
    <t xml:space="preserve">Pandino</t>
  </si>
  <si>
    <t xml:space="preserve">Pantigliate</t>
  </si>
  <si>
    <t xml:space="preserve">Parabiago</t>
  </si>
  <si>
    <t xml:space="preserve">Paratico</t>
  </si>
  <si>
    <t xml:space="preserve">Parè</t>
  </si>
  <si>
    <t xml:space="preserve">013175</t>
  </si>
  <si>
    <t xml:space="preserve">Parlasco</t>
  </si>
  <si>
    <t xml:space="preserve">Parona</t>
  </si>
  <si>
    <t xml:space="preserve">Parre</t>
  </si>
  <si>
    <t xml:space="preserve">Parzanica</t>
  </si>
  <si>
    <t xml:space="preserve">Paspardo</t>
  </si>
  <si>
    <t xml:space="preserve">Passirano</t>
  </si>
  <si>
    <t xml:space="preserve">Pasturo</t>
  </si>
  <si>
    <t xml:space="preserve">Pavone del Mella</t>
  </si>
  <si>
    <t xml:space="preserve">Pedesina</t>
  </si>
  <si>
    <t xml:space="preserve">Pedrengo</t>
  </si>
  <si>
    <t xml:space="preserve">Peglio</t>
  </si>
  <si>
    <t xml:space="preserve">Pegognaga</t>
  </si>
  <si>
    <t xml:space="preserve">Peia</t>
  </si>
  <si>
    <t xml:space="preserve">Pellio Intelvi</t>
  </si>
  <si>
    <t xml:space="preserve">013179</t>
  </si>
  <si>
    <t xml:space="preserve">Perego</t>
  </si>
  <si>
    <t xml:space="preserve">097066</t>
  </si>
  <si>
    <t xml:space="preserve">Perledo</t>
  </si>
  <si>
    <t xml:space="preserve">Pero</t>
  </si>
  <si>
    <t xml:space="preserve">Persico Dosimo</t>
  </si>
  <si>
    <t xml:space="preserve">Pertica Alta</t>
  </si>
  <si>
    <t xml:space="preserve">Pertica Bassa</t>
  </si>
  <si>
    <t xml:space="preserve">Pescarolo ed Uniti</t>
  </si>
  <si>
    <t xml:space="preserve">Pescate</t>
  </si>
  <si>
    <t xml:space="preserve">Peschiera Borromeo</t>
  </si>
  <si>
    <t xml:space="preserve">Pessano con Bornago</t>
  </si>
  <si>
    <t xml:space="preserve">Pessina Cremonese</t>
  </si>
  <si>
    <t xml:space="preserve">Pezzaze</t>
  </si>
  <si>
    <t xml:space="preserve">Piadena</t>
  </si>
  <si>
    <t xml:space="preserve">019071</t>
  </si>
  <si>
    <t xml:space="preserve">Pian Camuno</t>
  </si>
  <si>
    <t xml:space="preserve">Piancogno</t>
  </si>
  <si>
    <t xml:space="preserve">Pianello del Lario</t>
  </si>
  <si>
    <t xml:space="preserve">Pianengo</t>
  </si>
  <si>
    <t xml:space="preserve">Pianico</t>
  </si>
  <si>
    <t xml:space="preserve">Piantedo</t>
  </si>
  <si>
    <t xml:space="preserve">Piario</t>
  </si>
  <si>
    <t xml:space="preserve">Piateda</t>
  </si>
  <si>
    <t xml:space="preserve">Piazza Brembana</t>
  </si>
  <si>
    <t xml:space="preserve">Piazzatorre</t>
  </si>
  <si>
    <t xml:space="preserve">Piazzolo</t>
  </si>
  <si>
    <t xml:space="preserve">Pieranica</t>
  </si>
  <si>
    <t xml:space="preserve">Pietra de' Giorgi</t>
  </si>
  <si>
    <t xml:space="preserve">Pieve Albignola</t>
  </si>
  <si>
    <t xml:space="preserve">Pieve del Cairo</t>
  </si>
  <si>
    <t xml:space="preserve">Pieve di Coriano</t>
  </si>
  <si>
    <t xml:space="preserve">020040</t>
  </si>
  <si>
    <t xml:space="preserve">Pieve d'Olmi</t>
  </si>
  <si>
    <t xml:space="preserve">Pieve Emanuele</t>
  </si>
  <si>
    <t xml:space="preserve">Pieve Fissiraga</t>
  </si>
  <si>
    <t xml:space="preserve">Pieve Porto Morone</t>
  </si>
  <si>
    <t xml:space="preserve">Pieve San Giacomo</t>
  </si>
  <si>
    <t xml:space="preserve">Pigra</t>
  </si>
  <si>
    <t xml:space="preserve">Pinarolo Po</t>
  </si>
  <si>
    <t xml:space="preserve">Pino sulla Sponda del Lago Maggiore</t>
  </si>
  <si>
    <t xml:space="preserve">012112</t>
  </si>
  <si>
    <t xml:space="preserve">Pisogne</t>
  </si>
  <si>
    <t xml:space="preserve">Piubega</t>
  </si>
  <si>
    <t xml:space="preserve">Piuro</t>
  </si>
  <si>
    <t xml:space="preserve">Pizzale</t>
  </si>
  <si>
    <t xml:space="preserve">Pizzighettone</t>
  </si>
  <si>
    <t xml:space="preserve">Plesio</t>
  </si>
  <si>
    <t xml:space="preserve">Poggio Rusco</t>
  </si>
  <si>
    <t xml:space="preserve">Poggiridenti</t>
  </si>
  <si>
    <t xml:space="preserve">Pogliano Milanese</t>
  </si>
  <si>
    <t xml:space="preserve">Pognana Lario</t>
  </si>
  <si>
    <t xml:space="preserve">Pognano</t>
  </si>
  <si>
    <t xml:space="preserve">Polaveno</t>
  </si>
  <si>
    <t xml:space="preserve">Polpenazze del Garda</t>
  </si>
  <si>
    <t xml:space="preserve">Pompiano</t>
  </si>
  <si>
    <t xml:space="preserve">Pomponesco</t>
  </si>
  <si>
    <t xml:space="preserve">Poncarale</t>
  </si>
  <si>
    <t xml:space="preserve">Ponna</t>
  </si>
  <si>
    <t xml:space="preserve">Ponte di Legno</t>
  </si>
  <si>
    <t xml:space="preserve">Ponte in Valtellina</t>
  </si>
  <si>
    <t xml:space="preserve">Ponte Lambro</t>
  </si>
  <si>
    <t xml:space="preserve">Ponte Nizza</t>
  </si>
  <si>
    <t xml:space="preserve">Ponte Nossa</t>
  </si>
  <si>
    <t xml:space="preserve">Ponte San Pietro</t>
  </si>
  <si>
    <t xml:space="preserve">Ponteranica</t>
  </si>
  <si>
    <t xml:space="preserve">Pontevico</t>
  </si>
  <si>
    <t xml:space="preserve">Ponti sul Mincio</t>
  </si>
  <si>
    <t xml:space="preserve">Pontida</t>
  </si>
  <si>
    <t xml:space="preserve">Pontirolo Nuovo</t>
  </si>
  <si>
    <t xml:space="preserve">Pontoglio</t>
  </si>
  <si>
    <t xml:space="preserve">Porlezza</t>
  </si>
  <si>
    <t xml:space="preserve">Portalbera</t>
  </si>
  <si>
    <t xml:space="preserve">Porto Ceresio</t>
  </si>
  <si>
    <t xml:space="preserve">Porto Mantovano</t>
  </si>
  <si>
    <t xml:space="preserve">Porto Valtravaglia</t>
  </si>
  <si>
    <t xml:space="preserve">Postalesio</t>
  </si>
  <si>
    <t xml:space="preserve">Pozzaglio ed Uniti</t>
  </si>
  <si>
    <t xml:space="preserve">Pozzo d'Adda</t>
  </si>
  <si>
    <t xml:space="preserve">Pozzolengo</t>
  </si>
  <si>
    <t xml:space="preserve">Pozzuolo Martesana</t>
  </si>
  <si>
    <t xml:space="preserve">Pradalunga</t>
  </si>
  <si>
    <t xml:space="preserve">Pralboino</t>
  </si>
  <si>
    <t xml:space="preserve">Prata Camportaccio</t>
  </si>
  <si>
    <t xml:space="preserve">Predore</t>
  </si>
  <si>
    <t xml:space="preserve">Pregnana Milanese</t>
  </si>
  <si>
    <t xml:space="preserve">Premana</t>
  </si>
  <si>
    <t xml:space="preserve">Premolo</t>
  </si>
  <si>
    <t xml:space="preserve">Preseglie</t>
  </si>
  <si>
    <t xml:space="preserve">Presezzo</t>
  </si>
  <si>
    <t xml:space="preserve">Prestine</t>
  </si>
  <si>
    <t xml:space="preserve">017154</t>
  </si>
  <si>
    <t xml:space="preserve">Prevalle</t>
  </si>
  <si>
    <t xml:space="preserve">Primaluna</t>
  </si>
  <si>
    <t xml:space="preserve">Proserpio</t>
  </si>
  <si>
    <t xml:space="preserve">Provaglio d'Iseo</t>
  </si>
  <si>
    <t xml:space="preserve">Provaglio Val Sabbia</t>
  </si>
  <si>
    <t xml:space="preserve">Puegnago sul Garda</t>
  </si>
  <si>
    <t xml:space="preserve">Pumenengo</t>
  </si>
  <si>
    <t xml:space="preserve">Pusiano</t>
  </si>
  <si>
    <t xml:space="preserve">Quingentole</t>
  </si>
  <si>
    <t xml:space="preserve">Quintano</t>
  </si>
  <si>
    <t xml:space="preserve">Quinzano d'Oglio</t>
  </si>
  <si>
    <t xml:space="preserve">Quistello</t>
  </si>
  <si>
    <t xml:space="preserve">Ramponio Verna</t>
  </si>
  <si>
    <t xml:space="preserve">013194</t>
  </si>
  <si>
    <t xml:space="preserve">Rancio Valcuvia</t>
  </si>
  <si>
    <t xml:space="preserve">Ranco</t>
  </si>
  <si>
    <t xml:space="preserve">Ranica</t>
  </si>
  <si>
    <t xml:space="preserve">Ranzanico</t>
  </si>
  <si>
    <t xml:space="preserve">Rasura</t>
  </si>
  <si>
    <t xml:space="preserve">Rea</t>
  </si>
  <si>
    <t xml:space="preserve">Redavalle</t>
  </si>
  <si>
    <t xml:space="preserve">Redondesco</t>
  </si>
  <si>
    <t xml:space="preserve">Remedello</t>
  </si>
  <si>
    <t xml:space="preserve">Renate</t>
  </si>
  <si>
    <t xml:space="preserve">015180</t>
  </si>
  <si>
    <t xml:space="preserve">Rescaldina</t>
  </si>
  <si>
    <t xml:space="preserve">Retorbido</t>
  </si>
  <si>
    <t xml:space="preserve">Revere</t>
  </si>
  <si>
    <t xml:space="preserve">020049</t>
  </si>
  <si>
    <t xml:space="preserve">Rezzago</t>
  </si>
  <si>
    <t xml:space="preserve">Rezzato</t>
  </si>
  <si>
    <t xml:space="preserve">Ricengo</t>
  </si>
  <si>
    <t xml:space="preserve">Ripalta Arpina</t>
  </si>
  <si>
    <t xml:space="preserve">Ripalta Cremasca</t>
  </si>
  <si>
    <t xml:space="preserve">Ripalta Guerina</t>
  </si>
  <si>
    <t xml:space="preserve">Riva di Solto</t>
  </si>
  <si>
    <t xml:space="preserve">Rivanazzano</t>
  </si>
  <si>
    <t xml:space="preserve">Rivarolo del Re ed Uniti</t>
  </si>
  <si>
    <t xml:space="preserve">Rivarolo Mantovano</t>
  </si>
  <si>
    <t xml:space="preserve">Rivolta d'Adda</t>
  </si>
  <si>
    <t xml:space="preserve">Robbiate</t>
  </si>
  <si>
    <t xml:space="preserve">Robbio</t>
  </si>
  <si>
    <t xml:space="preserve">Robecchetto con Induno</t>
  </si>
  <si>
    <t xml:space="preserve">Robecco d'Oglio</t>
  </si>
  <si>
    <t xml:space="preserve">Robecco Pavese</t>
  </si>
  <si>
    <t xml:space="preserve">Robecco sul Naviglio</t>
  </si>
  <si>
    <t xml:space="preserve">Rocca de' Giorgi</t>
  </si>
  <si>
    <t xml:space="preserve">Rocca Susella</t>
  </si>
  <si>
    <t xml:space="preserve">Roccafranca</t>
  </si>
  <si>
    <t xml:space="preserve">Rodano</t>
  </si>
  <si>
    <t xml:space="preserve">Rodengo-Saiano</t>
  </si>
  <si>
    <t xml:space="preserve">Rodero</t>
  </si>
  <si>
    <t xml:space="preserve">Rodigo</t>
  </si>
  <si>
    <t xml:space="preserve">Roè Volciano</t>
  </si>
  <si>
    <t xml:space="preserve">Rogeno</t>
  </si>
  <si>
    <t xml:space="preserve">Rognano</t>
  </si>
  <si>
    <t xml:space="preserve">Rogno</t>
  </si>
  <si>
    <t xml:space="preserve">Rogolo</t>
  </si>
  <si>
    <t xml:space="preserve">Romagnese</t>
  </si>
  <si>
    <t xml:space="preserve">Romanengo</t>
  </si>
  <si>
    <t xml:space="preserve">Ronago</t>
  </si>
  <si>
    <t xml:space="preserve">Roncadelle</t>
  </si>
  <si>
    <t xml:space="preserve">Roncaro</t>
  </si>
  <si>
    <t xml:space="preserve">Roncello</t>
  </si>
  <si>
    <t xml:space="preserve">015186</t>
  </si>
  <si>
    <t xml:space="preserve">Ronco Briantino</t>
  </si>
  <si>
    <t xml:space="preserve">015187</t>
  </si>
  <si>
    <t xml:space="preserve">Roncobello</t>
  </si>
  <si>
    <t xml:space="preserve">Roncoferraro</t>
  </si>
  <si>
    <t xml:space="preserve">Roncola</t>
  </si>
  <si>
    <t xml:space="preserve">Rosasco</t>
  </si>
  <si>
    <t xml:space="preserve">Rosate</t>
  </si>
  <si>
    <t xml:space="preserve">Rota d'Imagna</t>
  </si>
  <si>
    <t xml:space="preserve">Rovagnate</t>
  </si>
  <si>
    <t xml:space="preserve">097073</t>
  </si>
  <si>
    <t xml:space="preserve">Rovato</t>
  </si>
  <si>
    <t xml:space="preserve">Rovellasca</t>
  </si>
  <si>
    <t xml:space="preserve">Rovello Porro</t>
  </si>
  <si>
    <t xml:space="preserve">Roverbella</t>
  </si>
  <si>
    <t xml:space="preserve">Rovescala</t>
  </si>
  <si>
    <t xml:space="preserve">Rovetta</t>
  </si>
  <si>
    <t xml:space="preserve">Rudiano</t>
  </si>
  <si>
    <t xml:space="preserve">Ruino</t>
  </si>
  <si>
    <t xml:space="preserve">018132</t>
  </si>
  <si>
    <t xml:space="preserve">Sabbio Chiese</t>
  </si>
  <si>
    <t xml:space="preserve">Sabbioneta</t>
  </si>
  <si>
    <t xml:space="preserve">Sala Comacina</t>
  </si>
  <si>
    <t xml:space="preserve">Sale Marasino</t>
  </si>
  <si>
    <t xml:space="preserve">Salerano sul Lambro</t>
  </si>
  <si>
    <t xml:space="preserve">Salò</t>
  </si>
  <si>
    <t xml:space="preserve">Saltrio</t>
  </si>
  <si>
    <t xml:space="preserve">Salvirola</t>
  </si>
  <si>
    <t xml:space="preserve">Samarate</t>
  </si>
  <si>
    <t xml:space="preserve">Samolaco</t>
  </si>
  <si>
    <t xml:space="preserve">San Bartolomeo Val Cavargna</t>
  </si>
  <si>
    <t xml:space="preserve">San Bassano</t>
  </si>
  <si>
    <t xml:space="preserve">San Benedetto Po</t>
  </si>
  <si>
    <t xml:space="preserve">San Cipriano Po</t>
  </si>
  <si>
    <t xml:space="preserve">San Colombano al Lambro</t>
  </si>
  <si>
    <t xml:space="preserve">San Damiano al Colle</t>
  </si>
  <si>
    <t xml:space="preserve">San Daniele Po</t>
  </si>
  <si>
    <t xml:space="preserve">San Donato Milanese</t>
  </si>
  <si>
    <t xml:space="preserve">San Fedele Intelvi</t>
  </si>
  <si>
    <t xml:space="preserve">013205</t>
  </si>
  <si>
    <t xml:space="preserve">San Felice del Benaco</t>
  </si>
  <si>
    <t xml:space="preserve">San Fermo della Battaglia</t>
  </si>
  <si>
    <t xml:space="preserve">San Fiorano</t>
  </si>
  <si>
    <t xml:space="preserve">San Genesio ed Uniti</t>
  </si>
  <si>
    <t xml:space="preserve">San Gervasio Bresciano</t>
  </si>
  <si>
    <t xml:space="preserve">San Giacomo delle Segnate</t>
  </si>
  <si>
    <t xml:space="preserve">San Giacomo Filippo</t>
  </si>
  <si>
    <t xml:space="preserve">San Giorgio di Lomellina</t>
  </si>
  <si>
    <t xml:space="preserve">San Giorgio di Mantova</t>
  </si>
  <si>
    <t xml:space="preserve">San Giorgio su Legnano</t>
  </si>
  <si>
    <t xml:space="preserve">San Giovanni Bianco</t>
  </si>
  <si>
    <t xml:space="preserve">San Giovanni del Dosso</t>
  </si>
  <si>
    <t xml:space="preserve">San Giovanni in Croce</t>
  </si>
  <si>
    <t xml:space="preserve">San Martino dall'Argine</t>
  </si>
  <si>
    <t xml:space="preserve">San Martino del Lago</t>
  </si>
  <si>
    <t xml:space="preserve">San Martino in Strada</t>
  </si>
  <si>
    <t xml:space="preserve">San Martino Siccomario</t>
  </si>
  <si>
    <t xml:space="preserve">San Nazzaro Val Cavargna</t>
  </si>
  <si>
    <t xml:space="preserve">San Paolo</t>
  </si>
  <si>
    <t xml:space="preserve">San Paolo d'Argon</t>
  </si>
  <si>
    <t xml:space="preserve">San Pellegrino Terme</t>
  </si>
  <si>
    <t xml:space="preserve">San Rocco al Porto</t>
  </si>
  <si>
    <t xml:space="preserve">San Siro</t>
  </si>
  <si>
    <t xml:space="preserve">San Vittore Olona</t>
  </si>
  <si>
    <t xml:space="preserve">San Zeno Naviglio</t>
  </si>
  <si>
    <t xml:space="preserve">San Zenone al Lambro</t>
  </si>
  <si>
    <t xml:space="preserve">San Zenone al Po</t>
  </si>
  <si>
    <t xml:space="preserve">Sangiano</t>
  </si>
  <si>
    <t xml:space="preserve">Sannazzaro de' Burgondi</t>
  </si>
  <si>
    <t xml:space="preserve">Santa Brigida</t>
  </si>
  <si>
    <t xml:space="preserve">Santa Cristina e Bissone</t>
  </si>
  <si>
    <t xml:space="preserve">Santa Giuletta</t>
  </si>
  <si>
    <t xml:space="preserve">Santa Margherita di Staffora</t>
  </si>
  <si>
    <t xml:space="preserve">Santa Maria della Versa</t>
  </si>
  <si>
    <t xml:space="preserve">Santa Maria Hoè</t>
  </si>
  <si>
    <t xml:space="preserve">Sant'Alessio con Vialone</t>
  </si>
  <si>
    <t xml:space="preserve">Sant'Angelo Lodigiano</t>
  </si>
  <si>
    <t xml:space="preserve">Sant'Angelo Lomellina</t>
  </si>
  <si>
    <t xml:space="preserve">Santo Stefano Lodigiano</t>
  </si>
  <si>
    <t xml:space="preserve">Santo Stefano Ticino</t>
  </si>
  <si>
    <t xml:space="preserve">Sant'Omobono Terme</t>
  </si>
  <si>
    <t xml:space="preserve">016192</t>
  </si>
  <si>
    <t xml:space="preserve">Sarezzo</t>
  </si>
  <si>
    <t xml:space="preserve">Sarnico</t>
  </si>
  <si>
    <t xml:space="preserve">Sartirana Lomellina</t>
  </si>
  <si>
    <t xml:space="preserve">Saviore dell'Adamello</t>
  </si>
  <si>
    <t xml:space="preserve">Scaldasole</t>
  </si>
  <si>
    <t xml:space="preserve">Scandolara Ravara</t>
  </si>
  <si>
    <t xml:space="preserve">Scandolara Ripa d'Oglio</t>
  </si>
  <si>
    <t xml:space="preserve">Scanzorosciate</t>
  </si>
  <si>
    <t xml:space="preserve">Schignano</t>
  </si>
  <si>
    <t xml:space="preserve">Schilpario</t>
  </si>
  <si>
    <t xml:space="preserve">Schivenoglia</t>
  </si>
  <si>
    <t xml:space="preserve">Secugnago</t>
  </si>
  <si>
    <t xml:space="preserve">Sedriano</t>
  </si>
  <si>
    <t xml:space="preserve">Sedrina</t>
  </si>
  <si>
    <t xml:space="preserve">Segrate</t>
  </si>
  <si>
    <t xml:space="preserve">Sellero</t>
  </si>
  <si>
    <t xml:space="preserve">Selvino</t>
  </si>
  <si>
    <t xml:space="preserve">Semiana</t>
  </si>
  <si>
    <t xml:space="preserve">Senago</t>
  </si>
  <si>
    <t xml:space="preserve">Seniga</t>
  </si>
  <si>
    <t xml:space="preserve">Senna Comasco</t>
  </si>
  <si>
    <t xml:space="preserve">Senna Lodigiana</t>
  </si>
  <si>
    <t xml:space="preserve">015208</t>
  </si>
  <si>
    <t xml:space="preserve">Sergnano</t>
  </si>
  <si>
    <t xml:space="preserve">Serina</t>
  </si>
  <si>
    <t xml:space="preserve">Serle</t>
  </si>
  <si>
    <t xml:space="preserve">Sermide</t>
  </si>
  <si>
    <t xml:space="preserve">Sernio</t>
  </si>
  <si>
    <t xml:space="preserve">Serravalle a Po</t>
  </si>
  <si>
    <t xml:space="preserve">Sesto ed Uniti</t>
  </si>
  <si>
    <t xml:space="preserve">Settala</t>
  </si>
  <si>
    <t xml:space="preserve">Settimo Milanese</t>
  </si>
  <si>
    <t xml:space="preserve">Seveso</t>
  </si>
  <si>
    <t xml:space="preserve">015212</t>
  </si>
  <si>
    <t xml:space="preserve">Silvano Pietra</t>
  </si>
  <si>
    <t xml:space="preserve">Sirmione</t>
  </si>
  <si>
    <t xml:space="preserve">Sirone</t>
  </si>
  <si>
    <t xml:space="preserve">Sirtori</t>
  </si>
  <si>
    <t xml:space="preserve">Siziano</t>
  </si>
  <si>
    <t xml:space="preserve">Soiano del Lago</t>
  </si>
  <si>
    <t xml:space="preserve">Solaro</t>
  </si>
  <si>
    <t xml:space="preserve">Solarolo Rainerio</t>
  </si>
  <si>
    <t xml:space="preserve">Solbiate</t>
  </si>
  <si>
    <t xml:space="preserve">013215</t>
  </si>
  <si>
    <t xml:space="preserve">Solbiate Arno</t>
  </si>
  <si>
    <t xml:space="preserve">Solbiate Olona</t>
  </si>
  <si>
    <t xml:space="preserve">Solferino</t>
  </si>
  <si>
    <t xml:space="preserve">Solto Collina</t>
  </si>
  <si>
    <t xml:space="preserve">Solza</t>
  </si>
  <si>
    <t xml:space="preserve">Somaglia</t>
  </si>
  <si>
    <t xml:space="preserve">Sommo</t>
  </si>
  <si>
    <t xml:space="preserve">Soncino</t>
  </si>
  <si>
    <t xml:space="preserve">Sondalo</t>
  </si>
  <si>
    <t xml:space="preserve">Songavazzo</t>
  </si>
  <si>
    <t xml:space="preserve">Sonico</t>
  </si>
  <si>
    <t xml:space="preserve">Sordio</t>
  </si>
  <si>
    <t xml:space="preserve">Soresina</t>
  </si>
  <si>
    <t xml:space="preserve">Sorico</t>
  </si>
  <si>
    <t xml:space="preserve">Sorisole</t>
  </si>
  <si>
    <t xml:space="preserve">Sormano</t>
  </si>
  <si>
    <t xml:space="preserve">Sospiro</t>
  </si>
  <si>
    <t xml:space="preserve">Sotto il Monte Giovanni XXIII</t>
  </si>
  <si>
    <t xml:space="preserve">Sovere</t>
  </si>
  <si>
    <t xml:space="preserve">Sovico</t>
  </si>
  <si>
    <t xml:space="preserve">015216</t>
  </si>
  <si>
    <t xml:space="preserve">Spessa</t>
  </si>
  <si>
    <t xml:space="preserve">Spinadesco</t>
  </si>
  <si>
    <t xml:space="preserve">Spineda</t>
  </si>
  <si>
    <t xml:space="preserve">Spino d'Adda</t>
  </si>
  <si>
    <t xml:space="preserve">Spinone al Lago</t>
  </si>
  <si>
    <t xml:space="preserve">Spirano</t>
  </si>
  <si>
    <t xml:space="preserve">Spriana</t>
  </si>
  <si>
    <t xml:space="preserve">Stagno Lombardo</t>
  </si>
  <si>
    <t xml:space="preserve">Stazzona</t>
  </si>
  <si>
    <t xml:space="preserve">Stezzano</t>
  </si>
  <si>
    <t xml:space="preserve">Stradella</t>
  </si>
  <si>
    <t xml:space="preserve">Strozza</t>
  </si>
  <si>
    <t xml:space="preserve">Suardi</t>
  </si>
  <si>
    <t xml:space="preserve">Sueglio</t>
  </si>
  <si>
    <t xml:space="preserve">Suello</t>
  </si>
  <si>
    <t xml:space="preserve">Suisio</t>
  </si>
  <si>
    <t xml:space="preserve">Sulbiate</t>
  </si>
  <si>
    <t xml:space="preserve">015217</t>
  </si>
  <si>
    <t xml:space="preserve">Sulzano</t>
  </si>
  <si>
    <t xml:space="preserve">Sumirago</t>
  </si>
  <si>
    <t xml:space="preserve">Sustinente</t>
  </si>
  <si>
    <t xml:space="preserve">Taceno</t>
  </si>
  <si>
    <t xml:space="preserve">Taino</t>
  </si>
  <si>
    <t xml:space="preserve">Talamona</t>
  </si>
  <si>
    <t xml:space="preserve">Taleggio</t>
  </si>
  <si>
    <t xml:space="preserve">Tartano</t>
  </si>
  <si>
    <t xml:space="preserve">Tavazzano con Villavesco</t>
  </si>
  <si>
    <t xml:space="preserve">Tavernerio</t>
  </si>
  <si>
    <t xml:space="preserve">Tavernola Bergamasca</t>
  </si>
  <si>
    <t xml:space="preserve">Tavernole sul Mella</t>
  </si>
  <si>
    <t xml:space="preserve">Teglio</t>
  </si>
  <si>
    <t xml:space="preserve">Telgate</t>
  </si>
  <si>
    <t xml:space="preserve">Tema</t>
  </si>
  <si>
    <t xml:space="preserve">Ternate</t>
  </si>
  <si>
    <t xml:space="preserve">Terno d'Isola</t>
  </si>
  <si>
    <t xml:space="preserve">Terranova dei Passerini</t>
  </si>
  <si>
    <t xml:space="preserve">Ticengo</t>
  </si>
  <si>
    <t xml:space="preserve">Tignale</t>
  </si>
  <si>
    <t xml:space="preserve">Torbole Casaglia</t>
  </si>
  <si>
    <t xml:space="preserve">Torlino Vimercati</t>
  </si>
  <si>
    <t xml:space="preserve">Tornata</t>
  </si>
  <si>
    <t xml:space="preserve">Torno</t>
  </si>
  <si>
    <t xml:space="preserve">Torrazza Coste</t>
  </si>
  <si>
    <t xml:space="preserve">Torre Beretti e Castellaro</t>
  </si>
  <si>
    <t xml:space="preserve">Torre Boldone</t>
  </si>
  <si>
    <t xml:space="preserve">Torre d'Arese</t>
  </si>
  <si>
    <t xml:space="preserve">Torre de' Busi</t>
  </si>
  <si>
    <t xml:space="preserve">097080</t>
  </si>
  <si>
    <t xml:space="preserve">Torre de' Negri</t>
  </si>
  <si>
    <t xml:space="preserve">Torre de' Picenardi</t>
  </si>
  <si>
    <t xml:space="preserve">Torre de' Roveri</t>
  </si>
  <si>
    <t xml:space="preserve">Torre di Santa Maria</t>
  </si>
  <si>
    <t xml:space="preserve">Torre d'Isola</t>
  </si>
  <si>
    <t xml:space="preserve">Torre Pallavicina</t>
  </si>
  <si>
    <t xml:space="preserve">Torrevecchia Pia</t>
  </si>
  <si>
    <t xml:space="preserve">Torricella del Pizzo</t>
  </si>
  <si>
    <t xml:space="preserve">Torricella Verzate</t>
  </si>
  <si>
    <t xml:space="preserve">Toscolano-Maderno</t>
  </si>
  <si>
    <t xml:space="preserve">Tovo di Sant'Agata</t>
  </si>
  <si>
    <t xml:space="preserve">Traona</t>
  </si>
  <si>
    <t xml:space="preserve">Travacò Siccomario</t>
  </si>
  <si>
    <t xml:space="preserve">Travagliato</t>
  </si>
  <si>
    <t xml:space="preserve">Travedona-Monate</t>
  </si>
  <si>
    <t xml:space="preserve">Tremenico</t>
  </si>
  <si>
    <t xml:space="preserve">097081</t>
  </si>
  <si>
    <t xml:space="preserve">Tremezzo</t>
  </si>
  <si>
    <t xml:space="preserve">013225</t>
  </si>
  <si>
    <t xml:space="preserve">Tremosine</t>
  </si>
  <si>
    <t xml:space="preserve">Trenzano</t>
  </si>
  <si>
    <t xml:space="preserve">Trescore Balneario</t>
  </si>
  <si>
    <t xml:space="preserve">Trescore Cremasco</t>
  </si>
  <si>
    <t xml:space="preserve">Tresivio</t>
  </si>
  <si>
    <t xml:space="preserve">Treviolo</t>
  </si>
  <si>
    <t xml:space="preserve">Treviso Bresciano</t>
  </si>
  <si>
    <t xml:space="preserve">Trezzano Rosa</t>
  </si>
  <si>
    <t xml:space="preserve">Trezzano sul Naviglio</t>
  </si>
  <si>
    <t xml:space="preserve">Trezzo sull'Adda</t>
  </si>
  <si>
    <t xml:space="preserve">Trezzone</t>
  </si>
  <si>
    <t xml:space="preserve">Tribiano</t>
  </si>
  <si>
    <t xml:space="preserve">Trigolo</t>
  </si>
  <si>
    <t xml:space="preserve">Triuggio</t>
  </si>
  <si>
    <t xml:space="preserve">015223</t>
  </si>
  <si>
    <t xml:space="preserve">Trivolzio</t>
  </si>
  <si>
    <t xml:space="preserve">Tromello</t>
  </si>
  <si>
    <t xml:space="preserve">Tronzano Lago Maggiore</t>
  </si>
  <si>
    <t xml:space="preserve">Trovo</t>
  </si>
  <si>
    <t xml:space="preserve">Truccazzano</t>
  </si>
  <si>
    <t xml:space="preserve">Turano Lodigiano</t>
  </si>
  <si>
    <t xml:space="preserve">Turate</t>
  </si>
  <si>
    <t xml:space="preserve">Turbigo</t>
  </si>
  <si>
    <t xml:space="preserve">Ubiale Clanezzo</t>
  </si>
  <si>
    <t xml:space="preserve">Uboldo</t>
  </si>
  <si>
    <t xml:space="preserve">Uggiate-Trevano</t>
  </si>
  <si>
    <t xml:space="preserve">Urago d'Oglio</t>
  </si>
  <si>
    <t xml:space="preserve">Urgnano</t>
  </si>
  <si>
    <t xml:space="preserve">Usmate Velate</t>
  </si>
  <si>
    <t xml:space="preserve">015227</t>
  </si>
  <si>
    <t xml:space="preserve">Vaiano Cremasco</t>
  </si>
  <si>
    <t xml:space="preserve">Vailate</t>
  </si>
  <si>
    <t xml:space="preserve">Val di Nizza</t>
  </si>
  <si>
    <t xml:space="preserve">Val Masino</t>
  </si>
  <si>
    <t xml:space="preserve">Val Rezzo</t>
  </si>
  <si>
    <t xml:space="preserve">Valbondione</t>
  </si>
  <si>
    <t xml:space="preserve">Valbrembo</t>
  </si>
  <si>
    <t xml:space="preserve">Valbrona</t>
  </si>
  <si>
    <t xml:space="preserve">Valdidentro</t>
  </si>
  <si>
    <t xml:space="preserve">Valdisotto</t>
  </si>
  <si>
    <t xml:space="preserve">Valeggio</t>
  </si>
  <si>
    <t xml:space="preserve">Valera Fratta</t>
  </si>
  <si>
    <t xml:space="preserve">Valfurva</t>
  </si>
  <si>
    <t xml:space="preserve">Valganna</t>
  </si>
  <si>
    <t xml:space="preserve">Valgoglio</t>
  </si>
  <si>
    <t xml:space="preserve">Valgreghentino</t>
  </si>
  <si>
    <t xml:space="preserve">Valle Lomellina</t>
  </si>
  <si>
    <t xml:space="preserve">Valle Salimbene</t>
  </si>
  <si>
    <t xml:space="preserve">Valleve</t>
  </si>
  <si>
    <t xml:space="preserve">Vallio Terme</t>
  </si>
  <si>
    <t xml:space="preserve">Valmadrera</t>
  </si>
  <si>
    <t xml:space="preserve">Valmorea</t>
  </si>
  <si>
    <t xml:space="preserve">Valnegra</t>
  </si>
  <si>
    <t xml:space="preserve">Valsecca</t>
  </si>
  <si>
    <t xml:space="preserve">016228</t>
  </si>
  <si>
    <t xml:space="preserve">Valsolda</t>
  </si>
  <si>
    <t xml:space="preserve">Valtorta</t>
  </si>
  <si>
    <t xml:space="preserve">Valverde</t>
  </si>
  <si>
    <t xml:space="preserve">018170</t>
  </si>
  <si>
    <t xml:space="preserve">Valvestino</t>
  </si>
  <si>
    <t xml:space="preserve">Vanzaghello</t>
  </si>
  <si>
    <t xml:space="preserve">Vanzago</t>
  </si>
  <si>
    <t xml:space="preserve">Vaprio d'Adda</t>
  </si>
  <si>
    <t xml:space="preserve">Varano Borghi</t>
  </si>
  <si>
    <t xml:space="preserve">Varedo</t>
  </si>
  <si>
    <t xml:space="preserve">015231</t>
  </si>
  <si>
    <t xml:space="preserve">Varenna</t>
  </si>
  <si>
    <t xml:space="preserve">Varzi</t>
  </si>
  <si>
    <t xml:space="preserve">Vedano al Lambro</t>
  </si>
  <si>
    <t xml:space="preserve">015232</t>
  </si>
  <si>
    <t xml:space="preserve">Vedano Olona</t>
  </si>
  <si>
    <t xml:space="preserve">Veddasca</t>
  </si>
  <si>
    <t xml:space="preserve">012135</t>
  </si>
  <si>
    <t xml:space="preserve">Vedeseta</t>
  </si>
  <si>
    <t xml:space="preserve">Veduggio con Colzano</t>
  </si>
  <si>
    <t xml:space="preserve">015233</t>
  </si>
  <si>
    <t xml:space="preserve">Veleso</t>
  </si>
  <si>
    <t xml:space="preserve">Velezzo Lomellina</t>
  </si>
  <si>
    <t xml:space="preserve">Vellezzo Bellini</t>
  </si>
  <si>
    <t xml:space="preserve">Vendrogno</t>
  </si>
  <si>
    <t xml:space="preserve">Venegono Inferiore</t>
  </si>
  <si>
    <t xml:space="preserve">Venegono Superiore</t>
  </si>
  <si>
    <t xml:space="preserve">Veniano</t>
  </si>
  <si>
    <t xml:space="preserve">Verano Brianza</t>
  </si>
  <si>
    <t xml:space="preserve">015234</t>
  </si>
  <si>
    <t xml:space="preserve">Vercana</t>
  </si>
  <si>
    <t xml:space="preserve">Verceia</t>
  </si>
  <si>
    <t xml:space="preserve">Vercurago</t>
  </si>
  <si>
    <t xml:space="preserve">Verdellino</t>
  </si>
  <si>
    <t xml:space="preserve">Verdello</t>
  </si>
  <si>
    <t xml:space="preserve">Verderio Inferiore</t>
  </si>
  <si>
    <t xml:space="preserve">097087</t>
  </si>
  <si>
    <t xml:space="preserve">Verderio Superiore</t>
  </si>
  <si>
    <t xml:space="preserve">097088</t>
  </si>
  <si>
    <t xml:space="preserve">Vergiate</t>
  </si>
  <si>
    <t xml:space="preserve">Vermezzo</t>
  </si>
  <si>
    <t xml:space="preserve">015235</t>
  </si>
  <si>
    <t xml:space="preserve">Vernate</t>
  </si>
  <si>
    <t xml:space="preserve">Verolanuova</t>
  </si>
  <si>
    <t xml:space="preserve">Verolavecchia</t>
  </si>
  <si>
    <t xml:space="preserve">Verretto</t>
  </si>
  <si>
    <t xml:space="preserve">Verrua Po</t>
  </si>
  <si>
    <t xml:space="preserve">Vertemate con Minoprio</t>
  </si>
  <si>
    <t xml:space="preserve">Vertova</t>
  </si>
  <si>
    <t xml:space="preserve">Vervio</t>
  </si>
  <si>
    <t xml:space="preserve">Vescovato</t>
  </si>
  <si>
    <t xml:space="preserve">Vestone</t>
  </si>
  <si>
    <t xml:space="preserve">Vestreno</t>
  </si>
  <si>
    <t xml:space="preserve">097089</t>
  </si>
  <si>
    <t xml:space="preserve">Vezza d'Oglio</t>
  </si>
  <si>
    <t xml:space="preserve">Viadanica</t>
  </si>
  <si>
    <t xml:space="preserve">Vidigulfo</t>
  </si>
  <si>
    <t xml:space="preserve">Viganò</t>
  </si>
  <si>
    <t xml:space="preserve">Vigano San Martino</t>
  </si>
  <si>
    <t xml:space="preserve">Vigevano</t>
  </si>
  <si>
    <t xml:space="preserve">Viggiù</t>
  </si>
  <si>
    <t xml:space="preserve">Vignate</t>
  </si>
  <si>
    <t xml:space="preserve">Vigolo</t>
  </si>
  <si>
    <t xml:space="preserve">Villa Biscossi</t>
  </si>
  <si>
    <t xml:space="preserve">Villa Carcina</t>
  </si>
  <si>
    <t xml:space="preserve">Villa Cortese</t>
  </si>
  <si>
    <t xml:space="preserve">Villa d'Adda</t>
  </si>
  <si>
    <t xml:space="preserve">Villa d'Almè</t>
  </si>
  <si>
    <t xml:space="preserve">Villa di Chiavenna</t>
  </si>
  <si>
    <t xml:space="preserve">Villa di Serio</t>
  </si>
  <si>
    <t xml:space="preserve">Villa di Tirano</t>
  </si>
  <si>
    <t xml:space="preserve">Villa d'Ogna</t>
  </si>
  <si>
    <t xml:space="preserve">Villa Guardia</t>
  </si>
  <si>
    <t xml:space="preserve">Villa Poma</t>
  </si>
  <si>
    <t xml:space="preserve">020067</t>
  </si>
  <si>
    <t xml:space="preserve">Villachiara</t>
  </si>
  <si>
    <t xml:space="preserve">Villanova d'Ardenghi</t>
  </si>
  <si>
    <t xml:space="preserve">Villanova del Sillaro</t>
  </si>
  <si>
    <t xml:space="preserve">Villanterio</t>
  </si>
  <si>
    <t xml:space="preserve">Villanuova sul Clisi</t>
  </si>
  <si>
    <t xml:space="preserve">Villasanta</t>
  </si>
  <si>
    <t xml:space="preserve">015239</t>
  </si>
  <si>
    <t xml:space="preserve">Villimpenta</t>
  </si>
  <si>
    <t xml:space="preserve">Villongo</t>
  </si>
  <si>
    <t xml:space="preserve">Vilminore di Scalve</t>
  </si>
  <si>
    <t xml:space="preserve">015241</t>
  </si>
  <si>
    <t xml:space="preserve">Vimodrone</t>
  </si>
  <si>
    <t xml:space="preserve">Vione</t>
  </si>
  <si>
    <t xml:space="preserve">Virgilio</t>
  </si>
  <si>
    <t xml:space="preserve">020069</t>
  </si>
  <si>
    <t xml:space="preserve">Visano</t>
  </si>
  <si>
    <t xml:space="preserve">Vistarino</t>
  </si>
  <si>
    <t xml:space="preserve">Vittuone</t>
  </si>
  <si>
    <t xml:space="preserve">Vizzola Ticino</t>
  </si>
  <si>
    <t xml:space="preserve">Vizzolo Predabissi</t>
  </si>
  <si>
    <t xml:space="preserve">Vobarno</t>
  </si>
  <si>
    <t xml:space="preserve">Volongo</t>
  </si>
  <si>
    <t xml:space="preserve">Volpara</t>
  </si>
  <si>
    <t xml:space="preserve">Volta Mantovana</t>
  </si>
  <si>
    <t xml:space="preserve">Voltido</t>
  </si>
  <si>
    <t xml:space="preserve">Zandobbio</t>
  </si>
  <si>
    <t xml:space="preserve">Zanica</t>
  </si>
  <si>
    <t xml:space="preserve">Zavattarello</t>
  </si>
  <si>
    <t xml:space="preserve">Zeccone</t>
  </si>
  <si>
    <t xml:space="preserve">Zelbio</t>
  </si>
  <si>
    <t xml:space="preserve">Zelo Buon Persico</t>
  </si>
  <si>
    <t xml:space="preserve">Zelo Surrigone</t>
  </si>
  <si>
    <t xml:space="preserve">015246</t>
  </si>
  <si>
    <t xml:space="preserve">Zeme</t>
  </si>
  <si>
    <t xml:space="preserve">Zenevredo</t>
  </si>
  <si>
    <t xml:space="preserve">Zerbo</t>
  </si>
  <si>
    <t xml:space="preserve">Zerbolò</t>
  </si>
  <si>
    <t xml:space="preserve">Zibido San Giacomo</t>
  </si>
  <si>
    <t xml:space="preserve">Zinasco</t>
  </si>
  <si>
    <t xml:space="preserve">Zogno</t>
  </si>
  <si>
    <t xml:space="preserve">Zone</t>
  </si>
  <si>
    <t xml:space="preserve">Tipologia UdO</t>
  </si>
  <si>
    <t xml:space="preserve">Ec-fin SAD-SADH-ADM</t>
  </si>
  <si>
    <t xml:space="preserve">Servizi Domiciliari</t>
  </si>
  <si>
    <t xml:space="preserve">Tipologia del Servizio</t>
  </si>
  <si>
    <t xml:space="preserve">Voci di costo della UdO nel periodo di rendicontazione</t>
  </si>
  <si>
    <t xml:space="preserve">Voci di entrata a copertura dei costi della UdO nel periodo di rendicontazione</t>
  </si>
  <si>
    <t xml:space="preserve">COLONNE DI CONTROLLO (in automatico)</t>
  </si>
  <si>
    <t xml:space="preserve">Codice CUDES
(da ricercare nella Anagrafica Rete dei Servizi Sociali) - AFAM</t>
  </si>
  <si>
    <t xml:space="preserve">Tipologia Servizio domiciliare</t>
  </si>
  <si>
    <t xml:space="preserve">Denominazione Servizio domiciliare</t>
  </si>
  <si>
    <t xml:space="preserve">Ente gestore titolare del Servizio domiciliare</t>
  </si>
  <si>
    <t xml:space="preserve">Natura giuridica Ente gestore </t>
  </si>
  <si>
    <t xml:space="preserve">Tipologia di gestione </t>
  </si>
  <si>
    <t xml:space="preserve">Costo del personale</t>
  </si>
  <si>
    <t xml:space="preserve">Altre tipologie di costo</t>
  </si>
  <si>
    <t xml:space="preserve">Rette da utenza</t>
  </si>
  <si>
    <t xml:space="preserve">Contributi da Enti Pubblici (Comuni, Comunità Montane, Unione Comuni, Provincie, Aziende Speciali, Aziende Consortili, ecc..)</t>
  </si>
  <si>
    <t xml:space="preserve">Altre tipologie di Entrata</t>
  </si>
  <si>
    <t xml:space="preserve">Fondo Sociale Regionale </t>
  </si>
  <si>
    <t xml:space="preserve">Fondo Nazionale Politiche Sociali</t>
  </si>
  <si>
    <t xml:space="preserve">Fondo Non Autosufficienze</t>
  </si>
  <si>
    <t xml:space="preserve">Altre fonti di finanziamento da fondi specifici</t>
  </si>
  <si>
    <t xml:space="preserve">TOTALE COSTI UdO</t>
  </si>
  <si>
    <t xml:space="preserve">TOTALE ENTRATE non provenienti da fondi di finanziamento specifici</t>
  </si>
  <si>
    <t xml:space="preserve">TOTALE FONDI DI FINANZIAMENTO SPECIFICI</t>
  </si>
  <si>
    <t xml:space="preserve">AN</t>
  </si>
  <si>
    <t xml:space="preserve">Asilo Nido</t>
  </si>
  <si>
    <t xml:space="preserve">Anagrafica Struttura sede UdO</t>
  </si>
  <si>
    <t xml:space="preserve">Modalità di apertura UdO</t>
  </si>
  <si>
    <t xml:space="preserve">Dati strutturali e gestionali della UdO</t>
  </si>
  <si>
    <t xml:space="preserve">SOLO per Nidi Aziendali</t>
  </si>
  <si>
    <t xml:space="preserve">Operatori della UdO</t>
  </si>
  <si>
    <t xml:space="preserve">Denominazione struttura sede UdO</t>
  </si>
  <si>
    <t xml:space="preserve">Indirizzo struttura sede UdO</t>
  </si>
  <si>
    <t xml:space="preserve">Ente gestore titolare della struttura sede UdO</t>
  </si>
  <si>
    <t xml:space="preserve">Comune sede ente gestore </t>
  </si>
  <si>
    <t xml:space="preserve">Codice ISTAT Comune sede ente gestore 
(in automatico)</t>
  </si>
  <si>
    <t xml:space="preserve">Ubicazione</t>
  </si>
  <si>
    <t xml:space="preserve">Numero alloggi</t>
  </si>
  <si>
    <t xml:space="preserve">Servizio mensa</t>
  </si>
  <si>
    <t xml:space="preserve">Numero ore di apertura giornaliera</t>
  </si>
  <si>
    <t xml:space="preserve">Numero 
settimane annue di apertura</t>
  </si>
  <si>
    <t xml:space="preserve">Capienza strutturale (Numero posti in esercizio)</t>
  </si>
  <si>
    <t xml:space="preserve">N posti mamma bambino</t>
  </si>
  <si>
    <t xml:space="preserve">Numero iscritti in lista di attesa</t>
  </si>
  <si>
    <t xml:space="preserve">Numero totale iscritti</t>
  </si>
  <si>
    <t xml:space="preserve">Numero iscritti disabili</t>
  </si>
  <si>
    <t xml:space="preserve">Numero iscritti figli di dipendenti dell'azienda</t>
  </si>
  <si>
    <t xml:space="preserve">Numero iscritti provenienti dal territorio</t>
  </si>
  <si>
    <t xml:space="preserve">Numero operatori socioeducativi</t>
  </si>
  <si>
    <t xml:space="preserve">Numero ore annue erogate dagli operatori socioeducativi</t>
  </si>
  <si>
    <t xml:space="preserve">Numero volontari</t>
  </si>
  <si>
    <t xml:space="preserve">Costo personale socioeducativo</t>
  </si>
  <si>
    <t xml:space="preserve">Costo altro personale</t>
  </si>
  <si>
    <t xml:space="preserve">TOTALE Costo personale 
(in automatico)</t>
  </si>
  <si>
    <t xml:space="preserve">Spese generali</t>
  </si>
  <si>
    <t xml:space="preserve">Fondo Sociale Regionale</t>
  </si>
  <si>
    <t xml:space="preserve">Legge Regionale N.23/99</t>
  </si>
  <si>
    <t xml:space="preserve">Fondo Nazionale sistema 0-6 anni</t>
  </si>
  <si>
    <t xml:space="preserve">TOTALE ENTRATE NON provenienti da fondi di finanziamento specifici</t>
  </si>
  <si>
    <t xml:space="preserve">MICROAN</t>
  </si>
  <si>
    <t xml:space="preserve">Micronido</t>
  </si>
  <si>
    <t xml:space="preserve">NF</t>
  </si>
  <si>
    <t xml:space="preserve">Nido Famiglia</t>
  </si>
  <si>
    <t xml:space="preserve">Ubicazione UdO</t>
  </si>
  <si>
    <t xml:space="preserve">PRINF</t>
  </si>
  <si>
    <t xml:space="preserve">Centro di Prima Infanzia</t>
  </si>
  <si>
    <t xml:space="preserve">CAG</t>
  </si>
  <si>
    <t xml:space="preserve">Centro di Aggregazione Giovanile</t>
  </si>
  <si>
    <t xml:space="preserve">Codice CUDES 
(da ricercare nella Anagrafica Rete dei Servizi Sociali) - AFAM</t>
  </si>
  <si>
    <t xml:space="preserve">CRDM</t>
  </si>
  <si>
    <t xml:space="preserve">Centro Ricreativo Diurno per Minori </t>
  </si>
  <si>
    <t xml:space="preserve">CEM</t>
  </si>
  <si>
    <t xml:space="preserve">Comunità Educativa per Minori</t>
  </si>
  <si>
    <t xml:space="preserve">COMF</t>
  </si>
  <si>
    <t xml:space="preserve">Comunità Familiare</t>
  </si>
  <si>
    <t xml:space="preserve">AA</t>
  </si>
  <si>
    <t xml:space="preserve">Alloggio alla Autonomia</t>
  </si>
  <si>
    <t xml:space="preserve">SED</t>
  </si>
  <si>
    <t xml:space="preserve">Servizio Educativo Diurno</t>
  </si>
  <si>
    <t xml:space="preserve">CSE</t>
  </si>
  <si>
    <t xml:space="preserve">Centro Socio Educativo</t>
  </si>
  <si>
    <t xml:space="preserve">SFA</t>
  </si>
  <si>
    <t xml:space="preserve">Servizio di Formazione alla Autonomia</t>
  </si>
  <si>
    <t xml:space="preserve">Servizio Sperimentale SFA Minori</t>
  </si>
  <si>
    <t xml:space="preserve">CAD</t>
  </si>
  <si>
    <t xml:space="preserve">Comunità Alloggio per Disabili</t>
  </si>
  <si>
    <t xml:space="preserve">Codice CUDES
(da ricercare nella Anagrafica Rete dei Servizi Sociali) - AFAM
ATTENZIONE NON INSERIRE CODICE CUDES CSS</t>
  </si>
  <si>
    <t xml:space="preserve">APA</t>
  </si>
  <si>
    <t xml:space="preserve">Alloggio Protetto per Anziani</t>
  </si>
  <si>
    <t xml:space="preserve">CDA</t>
  </si>
  <si>
    <t xml:space="preserve">Centro Diurno per Anziani</t>
  </si>
  <si>
    <t xml:space="preserve">CASA</t>
  </si>
  <si>
    <t xml:space="preserve">Comunità Alloggio Sociale per Anziani</t>
  </si>
  <si>
    <t xml:space="preserve">SCHEDA DI SINTESI</t>
  </si>
  <si>
    <t xml:space="preserve">TIPOLOGIA UDO/SERVIZIO</t>
  </si>
  <si>
    <t xml:space="preserve">NUMERO STRUTTURE (SERVIZI)</t>
  </si>
  <si>
    <t xml:space="preserve">NUMERO POSTI IN ESERCIZIO</t>
  </si>
  <si>
    <t xml:space="preserve">NUMERO UTENTI/ISCRITTI</t>
  </si>
  <si>
    <t xml:space="preserve">COSTO GESTIONALE </t>
  </si>
  <si>
    <t xml:space="preserve">NUMERO STRUTTURE (SERVIZI) PUBBLICHE</t>
  </si>
  <si>
    <t xml:space="preserve">NUMERO STRUTTURE (SERVIZI) PRIVATE</t>
  </si>
  <si>
    <t xml:space="preserve">TOTALE NUMERO STRUTTURE (SERVIZI)</t>
  </si>
  <si>
    <t xml:space="preserve">NUMERO POSTI IN ESERCIZIO STRUTTURE (SERVIZI) PUBBLICHE</t>
  </si>
  <si>
    <t xml:space="preserve">NUMERO POSTI IN ESERCIZIO STRUTTURE (SERVIZI) PRIVATE</t>
  </si>
  <si>
    <t xml:space="preserve">TOTALE NUMERO POSTI IN ESERCIZIO</t>
  </si>
  <si>
    <t xml:space="preserve">NUMERO UTENTI/ISCRITTI STRUTTURE (SERVIZI) PUBBLICHE</t>
  </si>
  <si>
    <t xml:space="preserve">NUMERO UTENTI/ISCRITTI STRUTTURE (SERVIZI) PRIVATE</t>
  </si>
  <si>
    <t xml:space="preserve">TOTALE NUMERO UTENTI/ISCRITTI</t>
  </si>
  <si>
    <t xml:space="preserve">COSTO GESTIONALE STRUTTURE (SERVIZI) PUBBLICHE</t>
  </si>
  <si>
    <t xml:space="preserve">COSTO GESTIONALE STRUTTURE (SERVIZI) PRIVATE</t>
  </si>
  <si>
    <t xml:space="preserve">TOTALE COSTO GESTIONALE STRUTTURE (SERVIZI)</t>
  </si>
  <si>
    <t xml:space="preserve">ASSEGNAZIONE DA F.SOC.R. PER STRUTTURE (SERVIZI) PUBBLICHE</t>
  </si>
  <si>
    <t xml:space="preserve">ASSEGNAZIONE DA F.SOC.R. PER STRUTTURE (SERVIZI) PRIVATE</t>
  </si>
  <si>
    <t xml:space="preserve">TOTALE ASSEGNAZIONE DA F.SOC.R.</t>
  </si>
  <si>
    <t xml:space="preserve">AREA MINORI </t>
  </si>
  <si>
    <t xml:space="preserve">ASILI NIDO</t>
  </si>
  <si>
    <t xml:space="preserve">MICRO NIDO</t>
  </si>
  <si>
    <t xml:space="preserve">NIDI FAMIGLIA</t>
  </si>
  <si>
    <t xml:space="preserve">CENTRI PRIMA INFANZIA</t>
  </si>
  <si>
    <t xml:space="preserve">CENTRI AGGREGAZIONE GIOVANILE</t>
  </si>
  <si>
    <t xml:space="preserve">CENTRI RICREATIVI DIURNI PER MINORI</t>
  </si>
  <si>
    <t xml:space="preserve">COMUNITA' EDUCATIVE    </t>
  </si>
  <si>
    <t xml:space="preserve">COMUNITA' FAMILIARI         </t>
  </si>
  <si>
    <t xml:space="preserve">ALLOGGI PER L'AUTONOMIA</t>
  </si>
  <si>
    <t xml:space="preserve">SERVIZIO EDUCATIVO DIURNO</t>
  </si>
  <si>
    <t xml:space="preserve">AFFIDO FAMILIARE</t>
  </si>
  <si>
    <t xml:space="preserve">INSERIMENTO IN COMUNITA'</t>
  </si>
  <si>
    <t xml:space="preserve">SERVIZIO DI FORMAZIONE AUTONOMIA MINORI</t>
  </si>
  <si>
    <t xml:space="preserve">TOTALE 
AREA MINORI</t>
  </si>
  <si>
    <t xml:space="preserve">AREA DISABILI </t>
  </si>
  <si>
    <t xml:space="preserve">CENTRI SOCIO EDUCATIVI</t>
  </si>
  <si>
    <t xml:space="preserve">SERVIZI DI FORMAZIONE ALL'AUTONOMIA</t>
  </si>
  <si>
    <t xml:space="preserve">COMUNITA' ALLOGGIO</t>
  </si>
  <si>
    <t xml:space="preserve">TOTALE 
AREA DISABILI</t>
  </si>
  <si>
    <t xml:space="preserve">AREA ANZIANI</t>
  </si>
  <si>
    <t xml:space="preserve">ALLOGGI PROTETTI ANZIANI</t>
  </si>
  <si>
    <t xml:space="preserve">CENTRI DIURNI ANZIANI</t>
  </si>
  <si>
    <t xml:space="preserve">COMUNITA' ALLOGGIO SOCIALE ANZIANI</t>
  </si>
  <si>
    <t xml:space="preserve">TOTALE 
AREA ANZIANI</t>
  </si>
  <si>
    <t xml:space="preserve">AREA SERVIZI DOMICILIARI</t>
  </si>
  <si>
    <t xml:space="preserve">TOTALE SERVIZI DOMICILIARI</t>
  </si>
  <si>
    <t xml:space="preserve">FONDO DI RIEQUILIBRIO/RISERVA</t>
  </si>
  <si>
    <t xml:space="preserve">ALTRO da specificare nel foglio "Dettaglio_voce_altro"</t>
  </si>
  <si>
    <t xml:space="preserve">TOTALE COMPLESSIVO</t>
  </si>
  <si>
    <t xml:space="preserve">! Verificare che il totale della colonna quadri con il Totale costo gestionale strutture riportato nel foglio "Sintesi" cella M40 !</t>
  </si>
  <si>
    <t xml:space="preserve">! Verificare che il totale della colonna quadri con il Totale assegnazione da Fondo Sociale Regionale 2025 riportato nel foglio "Sintesi" cella P40 !</t>
  </si>
  <si>
    <t xml:space="preserve">TOTALI DI CONTROLLO</t>
  </si>
  <si>
    <t xml:space="preserve">Descrizione intervento</t>
  </si>
  <si>
    <t xml:space="preserve">TOTALE COSTO GESTIONALE</t>
  </si>
  <si>
    <t xml:space="preserve">Flusso</t>
  </si>
  <si>
    <t xml:space="preserve">Versione</t>
  </si>
  <si>
    <t xml:space="preserve">schede_analitiche_udo_sociali</t>
  </si>
  <si>
    <t xml:space="preserve">6.0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</si>
</sst>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&quot;€ &quot;* #,##0.00_-;&quot;-€ &quot;* #,##0.00_-;_-&quot;€ &quot;* \-??_-;_-@_-"/>
    <numFmt numFmtId="166" formatCode="#,##0.00"/>
    <numFmt numFmtId="167" formatCode="@"/>
    <numFmt numFmtId="168" formatCode="0"/>
    <numFmt numFmtId="169" formatCode="#,##0.00_ ;\-#,##0.00\ "/>
    <numFmt numFmtId="170" formatCode="#,##0.0"/>
    <numFmt numFmtId="171" formatCode="#,##0"/>
  </numFmts>
  <fonts count="3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 val="true"/>
      <sz val="10"/>
      <name val="Arial"/>
      <family val="2"/>
    </font>
    <font>
      <sz val="10"/>
      <color rgb="FFFFFFFF"/>
      <name val="Arial"/>
      <family val="2"/>
    </font>
    <font>
      <sz val="10"/>
      <name val="Century Gothic"/>
      <family val="2"/>
    </font>
    <font>
      <sz val="10"/>
      <color rgb="FFFFFFFF"/>
      <name val="Century Gothic"/>
      <family val="2"/>
    </font>
    <font>
      <b val="true"/>
      <sz val="10"/>
      <color rgb="FFFFFFFF"/>
      <name val="Century Gothic"/>
      <family val="2"/>
    </font>
    <font>
      <b val="true"/>
      <sz val="11"/>
      <name val="Century Gothic"/>
      <family val="2"/>
    </font>
    <font>
      <b val="true"/>
      <sz val="12"/>
      <color rgb="FFFF0000"/>
      <name val="Century Gothic"/>
      <family val="2"/>
    </font>
    <font>
      <sz val="11"/>
      <color rgb="FF000000"/>
      <name val="Century Gothic"/>
      <family val="2"/>
    </font>
    <font>
      <b val="true"/>
      <sz val="11"/>
      <color rgb="FF000000"/>
      <name val="Century Gothic"/>
      <family val="2"/>
    </font>
    <font>
      <sz val="9"/>
      <name val="Century Gothic"/>
      <family val="2"/>
    </font>
    <font>
      <b val="true"/>
      <sz val="10"/>
      <color rgb="FFFF0000"/>
      <name val="Century Gothic"/>
      <family val="2"/>
    </font>
    <font>
      <b val="true"/>
      <sz val="14"/>
      <color rgb="FF000000"/>
      <name val="Calibri"/>
      <family val="2"/>
    </font>
    <font>
      <b val="true"/>
      <i val="true"/>
      <sz val="11"/>
      <color rgb="FF000000"/>
      <name val="Calibri"/>
      <family val="2"/>
    </font>
    <font>
      <sz val="11"/>
      <name val="Century Gothic"/>
      <family val="2"/>
    </font>
    <font>
      <sz val="11"/>
      <color rgb="FFFFFFFF"/>
      <name val="Century Gothic"/>
      <family val="2"/>
    </font>
    <font>
      <b val="true"/>
      <sz val="10"/>
      <name val="Century Gothic"/>
      <family val="2"/>
    </font>
    <font>
      <sz val="8"/>
      <color rgb="FFFFFFFF"/>
      <name val="Century Gothic"/>
      <family val="2"/>
    </font>
    <font>
      <sz val="8"/>
      <name val="Century Gothic"/>
      <family val="2"/>
    </font>
    <font>
      <sz val="10"/>
      <color rgb="FF000000"/>
      <name val="Century Gothic"/>
      <family val="2"/>
    </font>
    <font>
      <b val="true"/>
      <sz val="8"/>
      <color rgb="FF993300"/>
      <name val="Century Gothic"/>
      <family val="2"/>
    </font>
    <font>
      <sz val="8"/>
      <color rgb="FF000000"/>
      <name val="Century Gothic"/>
      <family val="2"/>
    </font>
    <font>
      <b val="true"/>
      <sz val="12"/>
      <color rgb="FF000000"/>
      <name val="Century Gothic"/>
      <family val="2"/>
    </font>
    <font>
      <b val="true"/>
      <u val="single"/>
      <sz val="11"/>
      <color rgb="FF000000"/>
      <name val="Century Gothic"/>
      <family val="2"/>
    </font>
    <font>
      <b val="true"/>
      <u val="single"/>
      <sz val="13"/>
      <color rgb="FF000000"/>
      <name val="Century Gothic"/>
      <family val="2"/>
    </font>
    <font>
      <b val="true"/>
      <sz val="13"/>
      <color rgb="FF000000"/>
      <name val="Century Gothic"/>
      <family val="2"/>
    </font>
    <font>
      <b val="true"/>
      <sz val="12"/>
      <color rgb="FFFF0000"/>
      <name val="Calibri"/>
      <family val="2"/>
    </font>
    <font>
      <b val="true"/>
      <sz val="9"/>
      <color rgb="FF993300"/>
      <name val="Century Gothic"/>
      <family val="2"/>
    </font>
    <font>
      <b val="true"/>
      <sz val="10"/>
      <color rgb="FF00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339966"/>
        <bgColor rgb="FF008080"/>
      </patternFill>
    </fill>
    <fill>
      <patternFill patternType="solid">
        <fgColor rgb="FFFFFFCC"/>
        <bgColor rgb="FFFFFFFF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</fills>
  <borders count="5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medium">
        <color rgb="FF339966"/>
      </left>
      <right style="medium">
        <color rgb="FF339966"/>
      </right>
      <top style="medium">
        <color rgb="FF339966"/>
      </top>
      <bottom/>
      <diagonal/>
    </border>
    <border diagonalUp="false" diagonalDown="false">
      <left style="medium">
        <color rgb="FF339966"/>
      </left>
      <right style="medium">
        <color rgb="FF339966"/>
      </right>
      <top style="medium">
        <color rgb="FF339966"/>
      </top>
      <bottom style="medium">
        <color rgb="FF339966"/>
      </bottom>
      <diagonal/>
    </border>
    <border diagonalUp="false" diagonalDown="false">
      <left style="medium">
        <color rgb="FF339966"/>
      </left>
      <right style="medium">
        <color rgb="FF339966"/>
      </right>
      <top/>
      <bottom/>
      <diagonal/>
    </border>
    <border diagonalUp="false" diagonalDown="false">
      <left style="medium">
        <color rgb="FF339966"/>
      </left>
      <right style="medium">
        <color rgb="FF339966"/>
      </right>
      <top/>
      <bottom style="medium">
        <color rgb="FF339966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>
        <color rgb="FF339966"/>
      </top>
      <bottom/>
      <diagonal/>
    </border>
    <border diagonalUp="false" diagonalDown="false">
      <left/>
      <right/>
      <top/>
      <bottom style="thin">
        <color rgb="FF339966"/>
      </bottom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/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/>
      <right style="medium">
        <color rgb="FFFFFFFF"/>
      </right>
      <top/>
      <bottom/>
      <diagonal/>
    </border>
    <border diagonalUp="false" diagonalDown="false">
      <left/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/>
      <right/>
      <top style="medium">
        <color rgb="FFFFFFFF"/>
      </top>
      <bottom/>
      <diagonal/>
    </border>
    <border diagonalUp="false" diagonalDown="false">
      <left/>
      <right/>
      <top/>
      <bottom style="thick">
        <color rgb="FF00FF00"/>
      </bottom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/>
      <bottom/>
      <diagonal/>
    </border>
    <border diagonalUp="false" diagonalDown="false">
      <left/>
      <right/>
      <top/>
      <bottom style="medium">
        <color rgb="FF00FF00"/>
      </bottom>
      <diagonal/>
    </border>
    <border diagonalUp="false" diagonalDown="false">
      <left/>
      <right/>
      <top/>
      <bottom style="medium">
        <color rgb="FF99CC00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/>
      <right style="thin">
        <color rgb="FF339966"/>
      </right>
      <top style="thin">
        <color rgb="FF339966"/>
      </top>
      <bottom style="thin">
        <color rgb="FF339966"/>
      </bottom>
      <diagonal/>
    </border>
    <border diagonalUp="false" diagonalDown="false"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 diagonalUp="false" diagonalDown="false">
      <left style="thin">
        <color rgb="FF339966"/>
      </left>
      <right/>
      <top style="thin">
        <color rgb="FF339966"/>
      </top>
      <bottom/>
      <diagonal/>
    </border>
    <border diagonalUp="false" diagonalDown="false">
      <left style="thin">
        <color rgb="FF339966"/>
      </left>
      <right/>
      <top style="thin">
        <color rgb="FF339966"/>
      </top>
      <bottom style="thin">
        <color rgb="FF339966"/>
      </bottom>
      <diagonal/>
    </border>
    <border diagonalUp="false" diagonalDown="false">
      <left/>
      <right style="thin">
        <color rgb="FF339966"/>
      </right>
      <top style="thin">
        <color rgb="FF339966"/>
      </top>
      <bottom style="thin"/>
      <diagonal/>
    </border>
    <border diagonalUp="false" diagonalDown="false">
      <left style="thin">
        <color rgb="FF339966"/>
      </left>
      <right style="thin">
        <color rgb="FF339966"/>
      </right>
      <top style="thin">
        <color rgb="FF339966"/>
      </top>
      <bottom style="thin"/>
      <diagonal/>
    </border>
    <border diagonalUp="false" diagonalDown="false">
      <left style="thin">
        <color rgb="FF339966"/>
      </left>
      <right/>
      <top style="thin">
        <color rgb="FF339966"/>
      </top>
      <bottom style="thin"/>
      <diagonal/>
    </border>
    <border diagonalUp="false" diagonalDown="false">
      <left/>
      <right style="dashed">
        <color rgb="FF339966"/>
      </right>
      <top style="thin"/>
      <bottom style="dashed">
        <color rgb="FF339966"/>
      </bottom>
      <diagonal/>
    </border>
    <border diagonalUp="false" diagonalDown="false">
      <left style="dashed">
        <color rgb="FF339966"/>
      </left>
      <right style="dashed">
        <color rgb="FF339966"/>
      </right>
      <top style="thin"/>
      <bottom style="dashed">
        <color rgb="FF339966"/>
      </bottom>
      <diagonal/>
    </border>
    <border diagonalUp="false" diagonalDown="false">
      <left style="dashed">
        <color rgb="FF339966"/>
      </left>
      <right/>
      <top style="thin"/>
      <bottom style="dashed">
        <color rgb="FF339966"/>
      </bottom>
      <diagonal/>
    </border>
    <border diagonalUp="false" diagonalDown="false">
      <left/>
      <right style="dashed">
        <color rgb="FF339966"/>
      </right>
      <top style="dashed">
        <color rgb="FF339966"/>
      </top>
      <bottom style="dashed">
        <color rgb="FF339966"/>
      </bottom>
      <diagonal/>
    </border>
    <border diagonalUp="false" diagonalDown="false">
      <left style="dashed">
        <color rgb="FF339966"/>
      </left>
      <right style="dashed">
        <color rgb="FF339966"/>
      </right>
      <top style="dashed">
        <color rgb="FF339966"/>
      </top>
      <bottom style="dashed">
        <color rgb="FF339966"/>
      </bottom>
      <diagonal/>
    </border>
    <border diagonalUp="false" diagonalDown="false">
      <left style="dashed">
        <color rgb="FF339966"/>
      </left>
      <right/>
      <top style="dashed">
        <color rgb="FF339966"/>
      </top>
      <bottom style="dashed">
        <color rgb="FF339966"/>
      </bottom>
      <diagonal/>
    </border>
    <border diagonalUp="false" diagonalDown="false">
      <left/>
      <right style="dashed">
        <color rgb="FF339966"/>
      </right>
      <top style="dashed">
        <color rgb="FF339966"/>
      </top>
      <bottom style="thin">
        <color rgb="FF339966"/>
      </bottom>
      <diagonal/>
    </border>
    <border diagonalUp="false" diagonalDown="false">
      <left style="dashed">
        <color rgb="FF339966"/>
      </left>
      <right style="dashed">
        <color rgb="FF339966"/>
      </right>
      <top style="dashed">
        <color rgb="FF339966"/>
      </top>
      <bottom style="thin">
        <color rgb="FF339966"/>
      </bottom>
      <diagonal/>
    </border>
    <border diagonalUp="false" diagonalDown="false">
      <left style="dashed">
        <color rgb="FF339966"/>
      </left>
      <right/>
      <top style="dashed">
        <color rgb="FF339966"/>
      </top>
      <bottom style="thin">
        <color rgb="FF339966"/>
      </bottom>
      <diagonal/>
    </border>
    <border diagonalUp="false" diagonalDown="false">
      <left/>
      <right/>
      <top style="thin">
        <color rgb="FF339966"/>
      </top>
      <bottom style="thin">
        <color rgb="FF339966"/>
      </bottom>
      <diagonal/>
    </border>
    <border diagonalUp="false" diagonalDown="false">
      <left/>
      <right style="dashed">
        <color rgb="FF339966"/>
      </right>
      <top style="thin">
        <color rgb="FF339966"/>
      </top>
      <bottom style="dashed">
        <color rgb="FF339966"/>
      </bottom>
      <diagonal/>
    </border>
    <border diagonalUp="false" diagonalDown="false">
      <left style="dashed">
        <color rgb="FF339966"/>
      </left>
      <right style="dashed">
        <color rgb="FF339966"/>
      </right>
      <top style="thin">
        <color rgb="FF339966"/>
      </top>
      <bottom style="dashed">
        <color rgb="FF339966"/>
      </bottom>
      <diagonal/>
    </border>
    <border diagonalUp="false" diagonalDown="false">
      <left style="dashed">
        <color rgb="FF339966"/>
      </left>
      <right/>
      <top style="thin">
        <color rgb="FF339966"/>
      </top>
      <bottom style="dashed">
        <color rgb="FF339966"/>
      </bottom>
      <diagonal/>
    </border>
    <border diagonalUp="false" diagonalDown="false">
      <left/>
      <right style="dashed">
        <color rgb="FF339966"/>
      </right>
      <top style="dashed">
        <color rgb="FF339966"/>
      </top>
      <bottom/>
      <diagonal/>
    </border>
    <border diagonalUp="false" diagonalDown="false">
      <left style="dashed">
        <color rgb="FF339966"/>
      </left>
      <right style="dashed">
        <color rgb="FF339966"/>
      </right>
      <top style="dashed">
        <color rgb="FF339966"/>
      </top>
      <bottom/>
      <diagonal/>
    </border>
    <border diagonalUp="false" diagonalDown="false">
      <left style="dashed">
        <color rgb="FF339966"/>
      </left>
      <right/>
      <top style="dashed">
        <color rgb="FF339966"/>
      </top>
      <bottom/>
      <diagonal/>
    </border>
    <border diagonalUp="false" diagonalDown="false">
      <left style="dashed">
        <color rgb="FF339966"/>
      </left>
      <right style="dashed">
        <color rgb="FF339966"/>
      </right>
      <top/>
      <bottom style="dashed">
        <color rgb="FF339966"/>
      </bottom>
      <diagonal/>
    </border>
  </borders>
  <cellStyleXfs count="3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0" applyFont="true" applyBorder="false" applyAlignment="false" applyProtection="false"/>
  </cellStyleXfs>
  <cellXfs count="2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28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28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1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6" borderId="3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4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5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5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4" xfId="3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5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0" xfId="2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6" borderId="6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13" fillId="0" borderId="4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7" fillId="5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5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5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0" fillId="5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6" fillId="7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6" fillId="7" borderId="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6" fillId="7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0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5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0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1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1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2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23" fillId="8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6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0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1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0" fillId="0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10" fillId="0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23" fillId="0" borderId="2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2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2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20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3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23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23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23" fillId="8" borderId="7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5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10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2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1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6" borderId="2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0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22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22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4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5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6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8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25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7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2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0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1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23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10" fillId="0" borderId="23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3" xfId="22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23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19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19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3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0" fillId="0" borderId="23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10" fillId="0" borderId="23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23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23" fillId="0" borderId="23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25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5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8" fontId="16" fillId="0" borderId="0" xfId="25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13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2" borderId="26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7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28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27" xfId="2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2" borderId="29" xfId="2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9" fillId="6" borderId="30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6" borderId="31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6" borderId="31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6" borderId="32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6" borderId="3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33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0" borderId="3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6" fillId="9" borderId="3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0" borderId="3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3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35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36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0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6" fillId="9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0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38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5" fillId="10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5" fillId="0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10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6" fillId="0" borderId="37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6" fillId="0" borderId="37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6" fillId="0" borderId="38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30" fillId="9" borderId="39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6" fillId="9" borderId="4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1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42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6" borderId="42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6" borderId="42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43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0" borderId="4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6" fillId="9" borderId="4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0" borderId="4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5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9" borderId="4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6" fillId="9" borderId="4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8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5" fillId="0" borderId="49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9" borderId="3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5" fillId="0" borderId="37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31" fillId="2" borderId="39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32" fillId="2" borderId="4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32" fillId="2" borderId="4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32" fillId="2" borderId="41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3" fillId="0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4" fillId="0" borderId="7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0" xfId="25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6" fillId="0" borderId="0" xfId="25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23" fillId="8" borderId="7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7" fillId="0" borderId="0" xfId="2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6" fillId="2" borderId="29" xfId="2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36" xfId="25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15" fillId="0" borderId="37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1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Normal_Sheet1" xfId="21"/>
    <cellStyle name="Normale 2" xfId="22"/>
    <cellStyle name="Normale 2 2" xfId="23"/>
    <cellStyle name="Normale 2 3" xfId="24"/>
    <cellStyle name="Normale 3" xfId="25"/>
    <cellStyle name="Normale_Enti_gestori" xfId="26"/>
    <cellStyle name="Normale_Foglio1" xfId="27"/>
    <cellStyle name="Normale_Foglio1_1" xfId="28"/>
    <cellStyle name="Stile 1" xfId="29"/>
    <cellStyle name="Excel_BuiltIn_20% - Colore 1" xfId="30"/>
  </cellStyles>
  <dxfs count="134"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/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/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/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/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00FF00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CCFFCC"/>
      </font>
    </dxf>
    <dxf>
      <font>
        <name val="Arial"/>
        <family val="0"/>
        <color rgb="FF00FF00"/>
      </font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>
          <bgColor rgb="FF99CC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>
          <bgColor rgb="FF99CC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Relationship Id="rId22" Type="http://schemas.openxmlformats.org/officeDocument/2006/relationships/worksheet" Target="worksheets/sheet20.xml"/><Relationship Id="rId23" Type="http://schemas.openxmlformats.org/officeDocument/2006/relationships/worksheet" Target="worksheets/sheet21.xml"/><Relationship Id="rId24" Type="http://schemas.openxmlformats.org/officeDocument/2006/relationships/worksheet" Target="worksheets/sheet22.xml"/><Relationship Id="rId25" Type="http://schemas.openxmlformats.org/officeDocument/2006/relationships/worksheet" Target="worksheets/sheet23.xml"/><Relationship Id="rId26" Type="http://schemas.openxmlformats.org/officeDocument/2006/relationships/worksheet" Target="worksheets/sheet24.xml"/><Relationship Id="rId27" Type="http://schemas.openxmlformats.org/officeDocument/2006/relationships/externalLink" Target="externalLinks/externalLink1.xml"/><Relationship Id="rId28" Type="http://schemas.openxmlformats.org/officeDocument/2006/relationships/externalLink" Target="externalLinks/externalLink2.xml"/><Relationship Id="rId29" Type="http://schemas.openxmlformats.org/officeDocument/2006/relationships/externalLink" Target="externalLinks/externalLink3.xml"/><Relationship Id="rId3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5.xml"/><Relationship Id="rId32" Type="http://schemas.openxmlformats.org/officeDocument/2006/relationships/externalLink" Target="externalLinks/externalLink6.xml"/><Relationship Id="rId33" Type="http://schemas.openxmlformats.org/officeDocument/2006/relationships/externalLink" Target="externalLinks/externalLink7.xml"/><Relationship Id="rId34" Type="http://schemas.openxmlformats.org/officeDocument/2006/relationships/externalLink" Target="externalLinks/externalLink8.xml"/><Relationship Id="rId3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10</xdr:col>
      <xdr:colOff>407160</xdr:colOff>
      <xdr:row>41</xdr:row>
      <xdr:rowOff>15480</xdr:rowOff>
    </xdr:to>
    <xdr:pic>
      <xdr:nvPicPr>
        <xdr:cNvPr id="0" name="Picture 23" descr=""/>
        <xdr:cNvPicPr/>
      </xdr:nvPicPr>
      <xdr:blipFill>
        <a:blip r:embed="rId1"/>
        <a:stretch/>
      </xdr:blipFill>
      <xdr:spPr>
        <a:xfrm>
          <a:off x="641520" y="0"/>
          <a:ext cx="5999400" cy="66542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AFFIDI_consuntivo_2018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Home/Documents/Office/DG%20Famiglia%20-%20Regione%20Lombardia/Spesa%20Sociale/Strumenti_2012/spesasociale_gestione_singola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SERVIZI_DOMICILIARI_consuntivo_2017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file://psf/Home/Documents/Office/DG%20Famiglia%20-%20Regione%20Lombardia/Allegati%205/Allegato_5_cns_2012/allegato_5_cns_2012_Busto_Arsizio.xls" TargetMode="External"/>
</Relationships>
</file>

<file path=xl/externalLinks/_rels/externalLink5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Strumenti%20e%20doc%20sistemata/AFFIDI_consuntivo_2017.xls" TargetMode="External"/>
</Relationships>
</file>

<file path=xl/externalLinks/_rels/externalLink6.xml.rels><?xml version="1.0" encoding="UTF-8"?>
<Relationships xmlns="http://schemas.openxmlformats.org/package/2006/relationships"><Relationship Id="rId1" Type="http://schemas.openxmlformats.org/officeDocument/2006/relationships/externalLinkPath" Target="file://psf/Home/Documents/Office/DG%20Famiglia%20-%20Regione%20Lombardia/Spesa%20Sociale/Strumenti_2012/spesasociale_gestione_singola.xls" TargetMode="External"/>
</Relationships>
</file>

<file path=xl/externalLinks/_rels/externalLink7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SERVIZI_DOMICILIARI_consuntivo_2018.xls" TargetMode="External"/>
</Relationships>
</file>

<file path=xl/externalLinks/_rels/externalLink8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SCHEDE_ANALITICHE_UDO_SOCIALI_consuntivo_2018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compilatore"/>
      <sheetName val="Minori_affido"/>
      <sheetName val="Minori_comun_resid"/>
      <sheetName val="Ec-fin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usta"/>
      <sheetName val="Anagrafica UC CM"/>
      <sheetName val="Anziani"/>
      <sheetName val="Disabili"/>
      <sheetName val="Minori-Famiglia"/>
      <sheetName val="Immigrazione"/>
      <sheetName val="Emarginazione-povertà"/>
      <sheetName val="Dipendenze"/>
      <sheetName val="Salute mentale"/>
      <sheetName val="Compartec.spesa socsan"/>
      <sheetName val="svz soc e funzionamento"/>
      <sheetName val="SVZ soc prof gest sing"/>
      <sheetName val="Tabella_due"/>
      <sheetName val="Sintesi"/>
      <sheetName val="Grafici"/>
      <sheetName val="TABELLE_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gestore"/>
      <sheetName val="SAD-SADH"/>
      <sheetName val="ADM"/>
      <sheetName val="Ec-fin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ag.1 Quadro1"/>
      <sheetName val="pag.2 Note"/>
      <sheetName val="pag.3 Quadro2"/>
      <sheetName val="pag.4 Quadro3"/>
      <sheetName val="pag.5"/>
      <sheetName val="pag.6 Quadro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compilatore"/>
      <sheetName val="Minori_affido"/>
      <sheetName val="Minori_comun_resid"/>
      <sheetName val="Ec-fin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usta"/>
      <sheetName val="Anagrafica UC CM"/>
      <sheetName val="Anziani"/>
      <sheetName val="Disabili"/>
      <sheetName val="Minori-Famiglia"/>
      <sheetName val="Immigrazione"/>
      <sheetName val="Emarginazione-povertà"/>
      <sheetName val="Dipendenze"/>
      <sheetName val="Salute mentale"/>
      <sheetName val="Compartec.spesa socsan"/>
      <sheetName val="svz soc e funzionamento"/>
      <sheetName val="SVZ soc prof gest sing"/>
      <sheetName val="Tabella_due"/>
      <sheetName val="Sintesi"/>
      <sheetName val="Grafici"/>
      <sheetName val="TABELLE_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gestore"/>
      <sheetName val="SAD-SADH"/>
      <sheetName val="ADM"/>
      <sheetName val="Ec-fin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Ambito"/>
      <sheetName val="AN"/>
      <sheetName val="MICROAN"/>
      <sheetName val="NF"/>
      <sheetName val="PRINF"/>
      <sheetName val="CRDM"/>
      <sheetName val="CAG"/>
      <sheetName val="CEM"/>
      <sheetName val="COMF"/>
      <sheetName val="AA"/>
      <sheetName val="CAD"/>
      <sheetName val="CSE"/>
      <sheetName val="SFA"/>
      <sheetName val="APA"/>
      <sheetName val="CDA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5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ColWidth="9.1015625" defaultRowHeight="14.4" customHeight="true" zeroHeight="false" outlineLevelRow="0" outlineLevelCol="0"/>
  <cols>
    <col collapsed="false" customWidth="true" hidden="false" outlineLevel="0" max="1" min="1" style="1" width="12.88"/>
    <col collapsed="false" customWidth="true" hidden="false" outlineLevel="0" max="2" min="2" style="1" width="10.1"/>
    <col collapsed="false" customWidth="true" hidden="false" outlineLevel="0" max="4" min="3" style="1" width="38.33"/>
    <col collapsed="false" customWidth="false" hidden="false" outlineLevel="0" max="10" min="5" style="1" width="9.1"/>
    <col collapsed="false" customWidth="true" hidden="false" outlineLevel="0" max="11" min="11" style="0" width="8.87"/>
    <col collapsed="false" customWidth="false" hidden="false" outlineLevel="0" max="257" min="12" style="1" width="9.1"/>
  </cols>
  <sheetData>
    <row r="1" customFormat="false" ht="14.4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F1" s="1" t="s">
        <v>4</v>
      </c>
      <c r="G1" s="1" t="s">
        <v>5</v>
      </c>
      <c r="H1" s="1" t="s">
        <v>6</v>
      </c>
      <c r="I1" s="1" t="s">
        <v>5</v>
      </c>
    </row>
    <row r="2" customFormat="false" ht="14.4" hidden="false" customHeight="false" outlineLevel="0" collapsed="false">
      <c r="A2" s="3" t="s">
        <v>7</v>
      </c>
      <c r="B2" s="3" t="s">
        <v>8</v>
      </c>
      <c r="C2" s="3" t="s">
        <v>9</v>
      </c>
      <c r="D2" s="3" t="s">
        <v>10</v>
      </c>
      <c r="F2" s="4" t="s">
        <v>11</v>
      </c>
      <c r="G2" s="5" t="s">
        <v>12</v>
      </c>
    </row>
    <row r="3" customFormat="false" ht="14.4" hidden="false" customHeight="false" outlineLevel="0" collapsed="false">
      <c r="A3" s="3" t="s">
        <v>7</v>
      </c>
      <c r="B3" s="3" t="s">
        <v>13</v>
      </c>
      <c r="C3" s="3" t="s">
        <v>9</v>
      </c>
      <c r="D3" s="3" t="s">
        <v>14</v>
      </c>
      <c r="F3" s="0" t="s">
        <v>15</v>
      </c>
      <c r="G3" s="6" t="s">
        <v>16</v>
      </c>
    </row>
    <row r="4" customFormat="false" ht="14.4" hidden="false" customHeight="false" outlineLevel="0" collapsed="false">
      <c r="A4" s="3" t="s">
        <v>7</v>
      </c>
      <c r="B4" s="3" t="s">
        <v>17</v>
      </c>
      <c r="C4" s="3" t="s">
        <v>9</v>
      </c>
      <c r="D4" s="3" t="s">
        <v>18</v>
      </c>
      <c r="F4" s="0" t="s">
        <v>19</v>
      </c>
      <c r="G4" s="6" t="s">
        <v>20</v>
      </c>
    </row>
    <row r="5" customFormat="false" ht="14.4" hidden="false" customHeight="false" outlineLevel="0" collapsed="false">
      <c r="A5" s="3" t="s">
        <v>7</v>
      </c>
      <c r="B5" s="3" t="s">
        <v>21</v>
      </c>
      <c r="C5" s="3" t="s">
        <v>9</v>
      </c>
      <c r="D5" s="3" t="s">
        <v>22</v>
      </c>
      <c r="F5" s="0" t="s">
        <v>23</v>
      </c>
      <c r="G5" s="6" t="s">
        <v>24</v>
      </c>
    </row>
    <row r="6" customFormat="false" ht="14.4" hidden="false" customHeight="false" outlineLevel="0" collapsed="false">
      <c r="A6" s="3" t="s">
        <v>7</v>
      </c>
      <c r="B6" s="3" t="s">
        <v>25</v>
      </c>
      <c r="C6" s="3" t="s">
        <v>9</v>
      </c>
      <c r="D6" s="3" t="s">
        <v>26</v>
      </c>
      <c r="F6" s="0" t="s">
        <v>27</v>
      </c>
      <c r="G6" s="6" t="s">
        <v>28</v>
      </c>
    </row>
    <row r="7" customFormat="false" ht="14.4" hidden="false" customHeight="false" outlineLevel="0" collapsed="false">
      <c r="A7" s="3" t="s">
        <v>7</v>
      </c>
      <c r="B7" s="3" t="s">
        <v>29</v>
      </c>
      <c r="C7" s="3" t="s">
        <v>9</v>
      </c>
      <c r="D7" s="3" t="s">
        <v>30</v>
      </c>
      <c r="F7" s="0" t="s">
        <v>31</v>
      </c>
      <c r="G7" s="6" t="s">
        <v>32</v>
      </c>
    </row>
    <row r="8" customFormat="false" ht="14.4" hidden="false" customHeight="false" outlineLevel="0" collapsed="false">
      <c r="A8" s="3" t="s">
        <v>7</v>
      </c>
      <c r="B8" s="3" t="s">
        <v>33</v>
      </c>
      <c r="C8" s="3" t="s">
        <v>9</v>
      </c>
      <c r="D8" s="3" t="s">
        <v>34</v>
      </c>
      <c r="F8" s="0" t="s">
        <v>35</v>
      </c>
      <c r="G8" s="6" t="s">
        <v>36</v>
      </c>
    </row>
    <row r="9" customFormat="false" ht="14.4" hidden="false" customHeight="false" outlineLevel="0" collapsed="false">
      <c r="A9" s="3" t="s">
        <v>7</v>
      </c>
      <c r="B9" s="3" t="s">
        <v>37</v>
      </c>
      <c r="C9" s="3" t="s">
        <v>9</v>
      </c>
      <c r="D9" s="3" t="s">
        <v>38</v>
      </c>
      <c r="F9" s="0" t="s">
        <v>39</v>
      </c>
      <c r="G9" s="6" t="s">
        <v>40</v>
      </c>
    </row>
    <row r="10" customFormat="false" ht="14.4" hidden="false" customHeight="false" outlineLevel="0" collapsed="false">
      <c r="A10" s="3" t="s">
        <v>7</v>
      </c>
      <c r="B10" s="3" t="s">
        <v>41</v>
      </c>
      <c r="C10" s="3" t="s">
        <v>9</v>
      </c>
      <c r="D10" s="3" t="s">
        <v>42</v>
      </c>
      <c r="F10" s="0" t="s">
        <v>43</v>
      </c>
      <c r="G10" s="6" t="s">
        <v>44</v>
      </c>
    </row>
    <row r="11" customFormat="false" ht="14.4" hidden="false" customHeight="false" outlineLevel="0" collapsed="false">
      <c r="A11" s="3" t="s">
        <v>7</v>
      </c>
      <c r="B11" s="3" t="s">
        <v>45</v>
      </c>
      <c r="C11" s="3" t="s">
        <v>9</v>
      </c>
      <c r="D11" s="3" t="s">
        <v>46</v>
      </c>
      <c r="F11" s="0" t="s">
        <v>47</v>
      </c>
      <c r="G11" s="6" t="s">
        <v>48</v>
      </c>
    </row>
    <row r="12" customFormat="false" ht="14.4" hidden="false" customHeight="false" outlineLevel="0" collapsed="false">
      <c r="A12" s="3" t="s">
        <v>7</v>
      </c>
      <c r="B12" s="3" t="s">
        <v>49</v>
      </c>
      <c r="C12" s="3" t="s">
        <v>9</v>
      </c>
      <c r="D12" s="3" t="s">
        <v>50</v>
      </c>
      <c r="F12" s="0" t="s">
        <v>51</v>
      </c>
      <c r="G12" s="6" t="s">
        <v>52</v>
      </c>
    </row>
    <row r="13" customFormat="false" ht="14.4" hidden="false" customHeight="false" outlineLevel="0" collapsed="false">
      <c r="A13" s="3" t="s">
        <v>7</v>
      </c>
      <c r="B13" s="3" t="s">
        <v>53</v>
      </c>
      <c r="C13" s="3" t="s">
        <v>9</v>
      </c>
      <c r="D13" s="3" t="s">
        <v>54</v>
      </c>
      <c r="F13" s="0" t="s">
        <v>55</v>
      </c>
      <c r="G13" s="6" t="s">
        <v>56</v>
      </c>
    </row>
    <row r="14" customFormat="false" ht="14.4" hidden="false" customHeight="false" outlineLevel="0" collapsed="false">
      <c r="A14" s="3" t="s">
        <v>7</v>
      </c>
      <c r="B14" s="3" t="s">
        <v>57</v>
      </c>
      <c r="C14" s="3" t="s">
        <v>9</v>
      </c>
      <c r="D14" s="3" t="s">
        <v>58</v>
      </c>
      <c r="F14" s="0" t="s">
        <v>59</v>
      </c>
      <c r="G14" s="6" t="s">
        <v>60</v>
      </c>
    </row>
    <row r="15" customFormat="false" ht="14.4" hidden="false" customHeight="false" outlineLevel="0" collapsed="false">
      <c r="A15" s="3" t="s">
        <v>7</v>
      </c>
      <c r="B15" s="3" t="s">
        <v>61</v>
      </c>
      <c r="C15" s="3" t="s">
        <v>9</v>
      </c>
      <c r="D15" s="3" t="s">
        <v>62</v>
      </c>
      <c r="F15" s="0" t="s">
        <v>63</v>
      </c>
      <c r="G15" s="6" t="s">
        <v>64</v>
      </c>
    </row>
    <row r="16" customFormat="false" ht="14.4" hidden="false" customHeight="false" outlineLevel="0" collapsed="false">
      <c r="A16" s="3" t="s">
        <v>7</v>
      </c>
      <c r="B16" s="3" t="s">
        <v>65</v>
      </c>
      <c r="C16" s="3" t="s">
        <v>9</v>
      </c>
      <c r="D16" s="3" t="s">
        <v>66</v>
      </c>
      <c r="F16" s="0" t="s">
        <v>67</v>
      </c>
      <c r="G16" s="6" t="s">
        <v>68</v>
      </c>
    </row>
    <row r="17" customFormat="false" ht="14.4" hidden="false" customHeight="false" outlineLevel="0" collapsed="false">
      <c r="A17" s="3" t="s">
        <v>7</v>
      </c>
      <c r="B17" s="3" t="s">
        <v>69</v>
      </c>
      <c r="C17" s="3" t="s">
        <v>9</v>
      </c>
      <c r="D17" s="3" t="s">
        <v>70</v>
      </c>
      <c r="F17" s="0" t="s">
        <v>71</v>
      </c>
      <c r="G17" s="6" t="s">
        <v>72</v>
      </c>
    </row>
    <row r="18" customFormat="false" ht="14.4" hidden="false" customHeight="false" outlineLevel="0" collapsed="false">
      <c r="A18" s="3" t="s">
        <v>7</v>
      </c>
      <c r="B18" s="3" t="s">
        <v>73</v>
      </c>
      <c r="C18" s="3" t="s">
        <v>9</v>
      </c>
      <c r="D18" s="3" t="s">
        <v>74</v>
      </c>
      <c r="F18" s="0" t="s">
        <v>75</v>
      </c>
      <c r="G18" s="6" t="s">
        <v>76</v>
      </c>
    </row>
    <row r="19" customFormat="false" ht="14.4" hidden="false" customHeight="false" outlineLevel="0" collapsed="false">
      <c r="A19" s="3" t="s">
        <v>7</v>
      </c>
      <c r="B19" s="3" t="s">
        <v>77</v>
      </c>
      <c r="C19" s="3" t="s">
        <v>9</v>
      </c>
      <c r="D19" s="3" t="s">
        <v>78</v>
      </c>
      <c r="F19" s="0" t="s">
        <v>79</v>
      </c>
      <c r="G19" s="6" t="s">
        <v>80</v>
      </c>
    </row>
    <row r="20" customFormat="false" ht="14.4" hidden="false" customHeight="false" outlineLevel="0" collapsed="false">
      <c r="A20" s="3" t="s">
        <v>7</v>
      </c>
      <c r="B20" s="3" t="s">
        <v>81</v>
      </c>
      <c r="C20" s="3" t="s">
        <v>9</v>
      </c>
      <c r="D20" s="3" t="s">
        <v>82</v>
      </c>
      <c r="F20" s="0" t="s">
        <v>83</v>
      </c>
      <c r="G20" s="6" t="s">
        <v>84</v>
      </c>
    </row>
    <row r="21" customFormat="false" ht="14.4" hidden="false" customHeight="false" outlineLevel="0" collapsed="false">
      <c r="A21" s="3" t="s">
        <v>85</v>
      </c>
      <c r="B21" s="3" t="s">
        <v>86</v>
      </c>
      <c r="C21" s="3" t="s">
        <v>87</v>
      </c>
      <c r="D21" s="3" t="s">
        <v>88</v>
      </c>
      <c r="F21" s="0" t="s">
        <v>89</v>
      </c>
      <c r="G21" s="6" t="s">
        <v>90</v>
      </c>
    </row>
    <row r="22" customFormat="false" ht="14.4" hidden="false" customHeight="false" outlineLevel="0" collapsed="false">
      <c r="A22" s="3" t="s">
        <v>85</v>
      </c>
      <c r="B22" s="3" t="s">
        <v>91</v>
      </c>
      <c r="C22" s="3" t="s">
        <v>87</v>
      </c>
      <c r="D22" s="3" t="s">
        <v>92</v>
      </c>
      <c r="F22" s="0" t="s">
        <v>93</v>
      </c>
      <c r="G22" s="6" t="s">
        <v>94</v>
      </c>
    </row>
    <row r="23" customFormat="false" ht="14.4" hidden="false" customHeight="false" outlineLevel="0" collapsed="false">
      <c r="A23" s="3" t="s">
        <v>85</v>
      </c>
      <c r="B23" s="3" t="s">
        <v>95</v>
      </c>
      <c r="C23" s="3" t="s">
        <v>87</v>
      </c>
      <c r="D23" s="3" t="s">
        <v>96</v>
      </c>
      <c r="F23" s="0" t="s">
        <v>97</v>
      </c>
      <c r="G23" s="6" t="s">
        <v>98</v>
      </c>
    </row>
    <row r="24" customFormat="false" ht="14.4" hidden="false" customHeight="false" outlineLevel="0" collapsed="false">
      <c r="A24" s="3" t="s">
        <v>85</v>
      </c>
      <c r="B24" s="3" t="s">
        <v>99</v>
      </c>
      <c r="C24" s="3" t="s">
        <v>87</v>
      </c>
      <c r="D24" s="3" t="s">
        <v>100</v>
      </c>
      <c r="F24" s="0" t="s">
        <v>101</v>
      </c>
      <c r="G24" s="6" t="s">
        <v>102</v>
      </c>
    </row>
    <row r="25" customFormat="false" ht="14.4" hidden="false" customHeight="false" outlineLevel="0" collapsed="false">
      <c r="A25" s="3" t="s">
        <v>85</v>
      </c>
      <c r="B25" s="3" t="s">
        <v>103</v>
      </c>
      <c r="C25" s="3" t="s">
        <v>87</v>
      </c>
      <c r="D25" s="3" t="s">
        <v>104</v>
      </c>
      <c r="F25" s="0" t="s">
        <v>105</v>
      </c>
      <c r="G25" s="6" t="s">
        <v>106</v>
      </c>
    </row>
    <row r="26" customFormat="false" ht="14.4" hidden="false" customHeight="false" outlineLevel="0" collapsed="false">
      <c r="A26" s="3" t="s">
        <v>85</v>
      </c>
      <c r="B26" s="3" t="s">
        <v>107</v>
      </c>
      <c r="C26" s="3" t="s">
        <v>87</v>
      </c>
      <c r="D26" s="3" t="s">
        <v>108</v>
      </c>
      <c r="F26" s="0" t="s">
        <v>109</v>
      </c>
      <c r="G26" s="6" t="s">
        <v>110</v>
      </c>
    </row>
    <row r="27" customFormat="false" ht="14.4" hidden="false" customHeight="false" outlineLevel="0" collapsed="false">
      <c r="A27" s="3" t="s">
        <v>85</v>
      </c>
      <c r="B27" s="3" t="s">
        <v>111</v>
      </c>
      <c r="C27" s="3" t="s">
        <v>87</v>
      </c>
      <c r="D27" s="3" t="s">
        <v>112</v>
      </c>
      <c r="F27" s="0" t="s">
        <v>113</v>
      </c>
      <c r="G27" s="6" t="s">
        <v>114</v>
      </c>
    </row>
    <row r="28" customFormat="false" ht="14.4" hidden="false" customHeight="false" outlineLevel="0" collapsed="false">
      <c r="A28" s="3" t="s">
        <v>85</v>
      </c>
      <c r="B28" s="3" t="s">
        <v>115</v>
      </c>
      <c r="C28" s="3" t="s">
        <v>87</v>
      </c>
      <c r="D28" s="3" t="s">
        <v>116</v>
      </c>
      <c r="F28" s="4" t="s">
        <v>117</v>
      </c>
      <c r="G28" s="5" t="s">
        <v>118</v>
      </c>
    </row>
    <row r="29" customFormat="false" ht="14.4" hidden="false" customHeight="false" outlineLevel="0" collapsed="false">
      <c r="A29" s="3" t="s">
        <v>85</v>
      </c>
      <c r="B29" s="3" t="s">
        <v>119</v>
      </c>
      <c r="C29" s="3" t="s">
        <v>87</v>
      </c>
      <c r="D29" s="3" t="s">
        <v>120</v>
      </c>
      <c r="F29" s="0" t="s">
        <v>121</v>
      </c>
      <c r="G29" s="6" t="s">
        <v>122</v>
      </c>
    </row>
    <row r="30" customFormat="false" ht="14.4" hidden="false" customHeight="false" outlineLevel="0" collapsed="false">
      <c r="A30" s="3" t="s">
        <v>85</v>
      </c>
      <c r="B30" s="3" t="s">
        <v>123</v>
      </c>
      <c r="C30" s="3" t="s">
        <v>87</v>
      </c>
      <c r="D30" s="3" t="s">
        <v>124</v>
      </c>
      <c r="F30" s="0" t="s">
        <v>125</v>
      </c>
      <c r="G30" s="6" t="s">
        <v>126</v>
      </c>
    </row>
    <row r="31" customFormat="false" ht="14.4" hidden="false" customHeight="false" outlineLevel="0" collapsed="false">
      <c r="A31" s="3" t="s">
        <v>85</v>
      </c>
      <c r="B31" s="3" t="s">
        <v>127</v>
      </c>
      <c r="C31" s="3" t="s">
        <v>87</v>
      </c>
      <c r="D31" s="3" t="s">
        <v>128</v>
      </c>
      <c r="F31" s="0" t="s">
        <v>129</v>
      </c>
      <c r="G31" s="6" t="s">
        <v>130</v>
      </c>
    </row>
    <row r="32" customFormat="false" ht="14.4" hidden="false" customHeight="false" outlineLevel="0" collapsed="false">
      <c r="A32" s="3" t="s">
        <v>85</v>
      </c>
      <c r="B32" s="3" t="s">
        <v>131</v>
      </c>
      <c r="C32" s="3" t="s">
        <v>87</v>
      </c>
      <c r="D32" s="3" t="s">
        <v>132</v>
      </c>
      <c r="F32" s="0" t="s">
        <v>133</v>
      </c>
      <c r="G32" s="6" t="s">
        <v>134</v>
      </c>
    </row>
    <row r="33" customFormat="false" ht="14.4" hidden="false" customHeight="false" outlineLevel="0" collapsed="false">
      <c r="A33" s="3" t="s">
        <v>85</v>
      </c>
      <c r="B33" s="3" t="s">
        <v>135</v>
      </c>
      <c r="C33" s="3" t="s">
        <v>87</v>
      </c>
      <c r="D33" s="3" t="s">
        <v>136</v>
      </c>
      <c r="F33" s="0" t="s">
        <v>137</v>
      </c>
      <c r="G33" s="6" t="s">
        <v>138</v>
      </c>
    </row>
    <row r="34" customFormat="false" ht="14.4" hidden="false" customHeight="false" outlineLevel="0" collapsed="false">
      <c r="A34" s="3" t="s">
        <v>85</v>
      </c>
      <c r="B34" s="3" t="s">
        <v>139</v>
      </c>
      <c r="C34" s="3" t="s">
        <v>87</v>
      </c>
      <c r="D34" s="3" t="s">
        <v>140</v>
      </c>
      <c r="F34" s="0" t="s">
        <v>141</v>
      </c>
      <c r="G34" s="6" t="s">
        <v>142</v>
      </c>
    </row>
    <row r="35" customFormat="false" ht="14.4" hidden="false" customHeight="false" outlineLevel="0" collapsed="false">
      <c r="A35" s="3" t="s">
        <v>85</v>
      </c>
      <c r="B35" s="3" t="s">
        <v>143</v>
      </c>
      <c r="C35" s="3" t="s">
        <v>87</v>
      </c>
      <c r="D35" s="3" t="s">
        <v>144</v>
      </c>
      <c r="F35" s="0" t="s">
        <v>145</v>
      </c>
      <c r="G35" s="6" t="s">
        <v>146</v>
      </c>
    </row>
    <row r="36" customFormat="false" ht="14.4" hidden="false" customHeight="false" outlineLevel="0" collapsed="false">
      <c r="A36" s="3" t="s">
        <v>85</v>
      </c>
      <c r="B36" s="3" t="s">
        <v>147</v>
      </c>
      <c r="C36" s="3" t="s">
        <v>87</v>
      </c>
      <c r="D36" s="3" t="s">
        <v>148</v>
      </c>
      <c r="F36" s="0" t="s">
        <v>149</v>
      </c>
      <c r="G36" s="6" t="s">
        <v>150</v>
      </c>
    </row>
    <row r="37" customFormat="false" ht="14.4" hidden="false" customHeight="false" outlineLevel="0" collapsed="false">
      <c r="A37" s="3" t="s">
        <v>85</v>
      </c>
      <c r="B37" s="3" t="s">
        <v>151</v>
      </c>
      <c r="C37" s="3" t="s">
        <v>87</v>
      </c>
      <c r="D37" s="3" t="s">
        <v>152</v>
      </c>
      <c r="F37" s="0" t="s">
        <v>153</v>
      </c>
      <c r="G37" s="6" t="s">
        <v>154</v>
      </c>
    </row>
    <row r="38" customFormat="false" ht="14.4" hidden="false" customHeight="false" outlineLevel="0" collapsed="false">
      <c r="A38" s="3" t="s">
        <v>85</v>
      </c>
      <c r="B38" s="3" t="s">
        <v>155</v>
      </c>
      <c r="C38" s="3" t="s">
        <v>87</v>
      </c>
      <c r="D38" s="3" t="s">
        <v>156</v>
      </c>
      <c r="F38" s="0" t="s">
        <v>157</v>
      </c>
      <c r="G38" s="6" t="s">
        <v>158</v>
      </c>
    </row>
    <row r="39" customFormat="false" ht="14.4" hidden="false" customHeight="false" outlineLevel="0" collapsed="false">
      <c r="A39" s="3" t="s">
        <v>85</v>
      </c>
      <c r="B39" s="3" t="s">
        <v>159</v>
      </c>
      <c r="C39" s="3" t="s">
        <v>87</v>
      </c>
      <c r="D39" s="3" t="s">
        <v>160</v>
      </c>
      <c r="F39" s="0" t="s">
        <v>161</v>
      </c>
      <c r="G39" s="6" t="s">
        <v>162</v>
      </c>
    </row>
    <row r="40" customFormat="false" ht="14.4" hidden="false" customHeight="false" outlineLevel="0" collapsed="false">
      <c r="A40" s="3" t="s">
        <v>163</v>
      </c>
      <c r="B40" s="3" t="s">
        <v>164</v>
      </c>
      <c r="C40" s="3" t="s">
        <v>165</v>
      </c>
      <c r="D40" s="3" t="s">
        <v>166</v>
      </c>
      <c r="F40" s="0" t="s">
        <v>167</v>
      </c>
      <c r="G40" s="6" t="s">
        <v>168</v>
      </c>
    </row>
    <row r="41" customFormat="false" ht="14.4" hidden="false" customHeight="false" outlineLevel="0" collapsed="false">
      <c r="A41" s="3" t="s">
        <v>163</v>
      </c>
      <c r="B41" s="3" t="s">
        <v>169</v>
      </c>
      <c r="C41" s="3" t="s">
        <v>165</v>
      </c>
      <c r="D41" s="3" t="s">
        <v>170</v>
      </c>
      <c r="F41" s="4" t="s">
        <v>171</v>
      </c>
      <c r="G41" s="5" t="s">
        <v>172</v>
      </c>
    </row>
    <row r="42" customFormat="false" ht="14.4" hidden="false" customHeight="false" outlineLevel="0" collapsed="false">
      <c r="A42" s="3" t="s">
        <v>163</v>
      </c>
      <c r="B42" s="3" t="s">
        <v>173</v>
      </c>
      <c r="C42" s="3" t="s">
        <v>165</v>
      </c>
      <c r="D42" s="3" t="s">
        <v>174</v>
      </c>
      <c r="F42" s="0" t="s">
        <v>175</v>
      </c>
      <c r="G42" s="6" t="s">
        <v>176</v>
      </c>
    </row>
    <row r="43" customFormat="false" ht="14.4" hidden="false" customHeight="false" outlineLevel="0" collapsed="false">
      <c r="A43" s="3" t="s">
        <v>163</v>
      </c>
      <c r="B43" s="3" t="s">
        <v>177</v>
      </c>
      <c r="C43" s="3" t="s">
        <v>165</v>
      </c>
      <c r="D43" s="3" t="s">
        <v>178</v>
      </c>
      <c r="F43" s="0" t="s">
        <v>179</v>
      </c>
      <c r="G43" s="6" t="s">
        <v>180</v>
      </c>
    </row>
    <row r="44" customFormat="false" ht="14.4" hidden="false" customHeight="false" outlineLevel="0" collapsed="false">
      <c r="A44" s="3" t="s">
        <v>163</v>
      </c>
      <c r="B44" s="3" t="s">
        <v>181</v>
      </c>
      <c r="C44" s="3" t="s">
        <v>165</v>
      </c>
      <c r="D44" s="3" t="s">
        <v>182</v>
      </c>
      <c r="F44" s="0" t="s">
        <v>183</v>
      </c>
      <c r="G44" s="6" t="s">
        <v>184</v>
      </c>
    </row>
    <row r="45" customFormat="false" ht="14.4" hidden="false" customHeight="false" outlineLevel="0" collapsed="false">
      <c r="A45" s="3" t="s">
        <v>163</v>
      </c>
      <c r="B45" s="3" t="s">
        <v>185</v>
      </c>
      <c r="C45" s="3" t="s">
        <v>165</v>
      </c>
      <c r="D45" s="3" t="s">
        <v>186</v>
      </c>
      <c r="F45" s="0" t="s">
        <v>187</v>
      </c>
      <c r="G45" s="6" t="s">
        <v>188</v>
      </c>
    </row>
    <row r="46" customFormat="false" ht="14.4" hidden="false" customHeight="false" outlineLevel="0" collapsed="false">
      <c r="A46" s="3" t="s">
        <v>163</v>
      </c>
      <c r="B46" s="3" t="s">
        <v>189</v>
      </c>
      <c r="C46" s="3" t="s">
        <v>165</v>
      </c>
      <c r="D46" s="3" t="s">
        <v>190</v>
      </c>
      <c r="F46" s="0" t="s">
        <v>191</v>
      </c>
      <c r="G46" s="6" t="s">
        <v>192</v>
      </c>
    </row>
    <row r="47" customFormat="false" ht="14.4" hidden="false" customHeight="false" outlineLevel="0" collapsed="false">
      <c r="A47" s="3" t="s">
        <v>163</v>
      </c>
      <c r="B47" s="3" t="s">
        <v>193</v>
      </c>
      <c r="C47" s="3" t="s">
        <v>165</v>
      </c>
      <c r="D47" s="3" t="s">
        <v>194</v>
      </c>
      <c r="F47" s="0" t="s">
        <v>195</v>
      </c>
      <c r="G47" s="6" t="s">
        <v>196</v>
      </c>
    </row>
    <row r="48" customFormat="false" ht="14.4" hidden="false" customHeight="false" outlineLevel="0" collapsed="false">
      <c r="A48" s="3" t="s">
        <v>197</v>
      </c>
      <c r="B48" s="3" t="s">
        <v>198</v>
      </c>
      <c r="C48" s="3" t="s">
        <v>199</v>
      </c>
      <c r="D48" s="3" t="s">
        <v>200</v>
      </c>
      <c r="F48" s="0" t="s">
        <v>201</v>
      </c>
      <c r="G48" s="6" t="s">
        <v>202</v>
      </c>
    </row>
    <row r="49" customFormat="false" ht="14.4" hidden="false" customHeight="false" outlineLevel="0" collapsed="false">
      <c r="A49" s="3" t="s">
        <v>197</v>
      </c>
      <c r="B49" s="3" t="s">
        <v>203</v>
      </c>
      <c r="C49" s="3" t="s">
        <v>199</v>
      </c>
      <c r="D49" s="3" t="s">
        <v>204</v>
      </c>
      <c r="F49" s="0" t="s">
        <v>205</v>
      </c>
      <c r="G49" s="6" t="s">
        <v>206</v>
      </c>
    </row>
    <row r="50" customFormat="false" ht="14.4" hidden="false" customHeight="false" outlineLevel="0" collapsed="false">
      <c r="A50" s="3" t="s">
        <v>197</v>
      </c>
      <c r="B50" s="3" t="s">
        <v>207</v>
      </c>
      <c r="C50" s="3" t="s">
        <v>199</v>
      </c>
      <c r="D50" s="3" t="s">
        <v>208</v>
      </c>
      <c r="F50" s="0" t="s">
        <v>209</v>
      </c>
      <c r="G50" s="6" t="s">
        <v>210</v>
      </c>
    </row>
    <row r="51" customFormat="false" ht="14.4" hidden="false" customHeight="false" outlineLevel="0" collapsed="false">
      <c r="A51" s="3" t="s">
        <v>197</v>
      </c>
      <c r="B51" s="3" t="s">
        <v>211</v>
      </c>
      <c r="C51" s="3" t="s">
        <v>199</v>
      </c>
      <c r="D51" s="3" t="s">
        <v>212</v>
      </c>
      <c r="F51" s="0" t="s">
        <v>213</v>
      </c>
      <c r="G51" s="6" t="s">
        <v>214</v>
      </c>
    </row>
    <row r="52" customFormat="false" ht="14.4" hidden="false" customHeight="false" outlineLevel="0" collapsed="false">
      <c r="A52" s="3" t="s">
        <v>197</v>
      </c>
      <c r="B52" s="3" t="s">
        <v>215</v>
      </c>
      <c r="C52" s="3" t="s">
        <v>199</v>
      </c>
      <c r="D52" s="3" t="s">
        <v>216</v>
      </c>
      <c r="F52" s="4" t="s">
        <v>217</v>
      </c>
      <c r="G52" s="5" t="s">
        <v>218</v>
      </c>
    </row>
    <row r="53" customFormat="false" ht="14.4" hidden="false" customHeight="false" outlineLevel="0" collapsed="false">
      <c r="A53" s="3" t="s">
        <v>197</v>
      </c>
      <c r="B53" s="3" t="s">
        <v>219</v>
      </c>
      <c r="C53" s="3" t="s">
        <v>199</v>
      </c>
      <c r="D53" s="3" t="s">
        <v>220</v>
      </c>
      <c r="F53" s="0" t="s">
        <v>221</v>
      </c>
      <c r="G53" s="6" t="s">
        <v>222</v>
      </c>
    </row>
    <row r="54" customFormat="false" ht="14.4" hidden="false" customHeight="false" outlineLevel="0" collapsed="false">
      <c r="A54" s="3" t="s">
        <v>197</v>
      </c>
      <c r="B54" s="3" t="s">
        <v>223</v>
      </c>
      <c r="C54" s="3" t="s">
        <v>199</v>
      </c>
      <c r="D54" s="3" t="s">
        <v>224</v>
      </c>
      <c r="F54" s="0" t="s">
        <v>225</v>
      </c>
      <c r="G54" s="6" t="s">
        <v>226</v>
      </c>
    </row>
    <row r="55" customFormat="false" ht="14.4" hidden="false" customHeight="false" outlineLevel="0" collapsed="false">
      <c r="A55" s="3" t="s">
        <v>197</v>
      </c>
      <c r="B55" s="3" t="s">
        <v>227</v>
      </c>
      <c r="C55" s="3" t="s">
        <v>199</v>
      </c>
      <c r="D55" s="3" t="s">
        <v>228</v>
      </c>
      <c r="F55" s="0" t="s">
        <v>229</v>
      </c>
      <c r="G55" s="6" t="s">
        <v>230</v>
      </c>
    </row>
    <row r="56" customFormat="false" ht="14.4" hidden="false" customHeight="false" outlineLevel="0" collapsed="false">
      <c r="A56" s="3" t="s">
        <v>231</v>
      </c>
      <c r="B56" s="3" t="s">
        <v>232</v>
      </c>
      <c r="C56" s="3" t="s">
        <v>233</v>
      </c>
      <c r="D56" s="3" t="s">
        <v>234</v>
      </c>
      <c r="F56" s="0" t="s">
        <v>235</v>
      </c>
      <c r="G56" s="6" t="s">
        <v>236</v>
      </c>
    </row>
    <row r="57" customFormat="false" ht="14.4" hidden="false" customHeight="false" outlineLevel="0" collapsed="false">
      <c r="A57" s="3" t="s">
        <v>231</v>
      </c>
      <c r="B57" s="3" t="s">
        <v>237</v>
      </c>
      <c r="C57" s="3" t="s">
        <v>233</v>
      </c>
      <c r="D57" s="3" t="s">
        <v>238</v>
      </c>
      <c r="F57" s="4" t="s">
        <v>239</v>
      </c>
      <c r="G57" s="5" t="s">
        <v>240</v>
      </c>
    </row>
    <row r="58" customFormat="false" ht="14.4" hidden="false" customHeight="false" outlineLevel="0" collapsed="false">
      <c r="A58" s="3" t="s">
        <v>231</v>
      </c>
      <c r="B58" s="3" t="s">
        <v>241</v>
      </c>
      <c r="C58" s="3" t="s">
        <v>233</v>
      </c>
      <c r="D58" s="3" t="s">
        <v>242</v>
      </c>
      <c r="F58" s="0" t="s">
        <v>243</v>
      </c>
      <c r="G58" s="6" t="s">
        <v>244</v>
      </c>
    </row>
    <row r="59" customFormat="false" ht="14.4" hidden="false" customHeight="false" outlineLevel="0" collapsed="false">
      <c r="A59" s="3" t="s">
        <v>231</v>
      </c>
      <c r="B59" s="3" t="s">
        <v>245</v>
      </c>
      <c r="C59" s="3" t="s">
        <v>233</v>
      </c>
      <c r="D59" s="3" t="s">
        <v>246</v>
      </c>
      <c r="F59" s="0" t="s">
        <v>247</v>
      </c>
      <c r="G59" s="6" t="s">
        <v>248</v>
      </c>
    </row>
    <row r="60" customFormat="false" ht="14.4" hidden="false" customHeight="false" outlineLevel="0" collapsed="false">
      <c r="A60" s="3" t="s">
        <v>231</v>
      </c>
      <c r="B60" s="3" t="s">
        <v>249</v>
      </c>
      <c r="C60" s="3" t="s">
        <v>233</v>
      </c>
      <c r="D60" s="3" t="s">
        <v>250</v>
      </c>
      <c r="F60" s="4" t="s">
        <v>251</v>
      </c>
      <c r="G60" s="5" t="s">
        <v>252</v>
      </c>
    </row>
    <row r="61" customFormat="false" ht="14.4" hidden="false" customHeight="false" outlineLevel="0" collapsed="false">
      <c r="A61" s="3" t="s">
        <v>231</v>
      </c>
      <c r="B61" s="3" t="s">
        <v>253</v>
      </c>
      <c r="C61" s="3" t="s">
        <v>233</v>
      </c>
      <c r="D61" s="3" t="s">
        <v>254</v>
      </c>
      <c r="F61" s="0" t="s">
        <v>255</v>
      </c>
      <c r="G61" s="6" t="s">
        <v>256</v>
      </c>
    </row>
    <row r="62" customFormat="false" ht="14.4" hidden="false" customHeight="false" outlineLevel="0" collapsed="false">
      <c r="A62" s="3" t="s">
        <v>231</v>
      </c>
      <c r="B62" s="3" t="s">
        <v>257</v>
      </c>
      <c r="C62" s="3" t="s">
        <v>233</v>
      </c>
      <c r="D62" s="3" t="s">
        <v>258</v>
      </c>
      <c r="F62" s="0" t="s">
        <v>259</v>
      </c>
      <c r="G62" s="6" t="s">
        <v>260</v>
      </c>
    </row>
    <row r="63" customFormat="false" ht="14.4" hidden="false" customHeight="false" outlineLevel="0" collapsed="false">
      <c r="A63" s="3" t="s">
        <v>231</v>
      </c>
      <c r="B63" s="3" t="s">
        <v>261</v>
      </c>
      <c r="C63" s="3" t="s">
        <v>233</v>
      </c>
      <c r="D63" s="3" t="s">
        <v>262</v>
      </c>
      <c r="F63" s="0" t="s">
        <v>263</v>
      </c>
      <c r="G63" s="6" t="s">
        <v>264</v>
      </c>
    </row>
    <row r="64" customFormat="false" ht="14.4" hidden="false" customHeight="false" outlineLevel="0" collapsed="false">
      <c r="A64" s="3" t="s">
        <v>231</v>
      </c>
      <c r="B64" s="3" t="s">
        <v>265</v>
      </c>
      <c r="C64" s="3" t="s">
        <v>233</v>
      </c>
      <c r="D64" s="3" t="s">
        <v>266</v>
      </c>
      <c r="F64" s="0" t="s">
        <v>267</v>
      </c>
      <c r="G64" s="6" t="s">
        <v>268</v>
      </c>
    </row>
    <row r="65" customFormat="false" ht="14.4" hidden="false" customHeight="false" outlineLevel="0" collapsed="false">
      <c r="A65" s="3" t="s">
        <v>231</v>
      </c>
      <c r="B65" s="3" t="s">
        <v>269</v>
      </c>
      <c r="C65" s="3" t="s">
        <v>233</v>
      </c>
      <c r="D65" s="3" t="s">
        <v>270</v>
      </c>
      <c r="F65" s="0" t="s">
        <v>271</v>
      </c>
      <c r="G65" s="6" t="s">
        <v>272</v>
      </c>
    </row>
    <row r="66" customFormat="false" ht="14.4" hidden="false" customHeight="false" outlineLevel="0" collapsed="false">
      <c r="A66" s="3" t="s">
        <v>231</v>
      </c>
      <c r="B66" s="3" t="s">
        <v>273</v>
      </c>
      <c r="C66" s="3" t="s">
        <v>233</v>
      </c>
      <c r="D66" s="3" t="s">
        <v>274</v>
      </c>
      <c r="F66" s="4" t="s">
        <v>275</v>
      </c>
      <c r="G66" s="5" t="s">
        <v>276</v>
      </c>
    </row>
    <row r="67" customFormat="false" ht="14.4" hidden="false" customHeight="false" outlineLevel="0" collapsed="false">
      <c r="A67" s="3" t="s">
        <v>231</v>
      </c>
      <c r="B67" s="3" t="s">
        <v>277</v>
      </c>
      <c r="C67" s="3" t="s">
        <v>233</v>
      </c>
      <c r="D67" s="3" t="s">
        <v>278</v>
      </c>
      <c r="F67" s="0" t="s">
        <v>279</v>
      </c>
      <c r="G67" s="6" t="s">
        <v>280</v>
      </c>
    </row>
    <row r="68" customFormat="false" ht="14.4" hidden="false" customHeight="false" outlineLevel="0" collapsed="false">
      <c r="A68" s="3" t="s">
        <v>231</v>
      </c>
      <c r="B68" s="3" t="s">
        <v>281</v>
      </c>
      <c r="C68" s="3" t="s">
        <v>233</v>
      </c>
      <c r="D68" s="3" t="s">
        <v>282</v>
      </c>
      <c r="F68" s="0" t="s">
        <v>283</v>
      </c>
      <c r="G68" s="6" t="s">
        <v>284</v>
      </c>
    </row>
    <row r="69" customFormat="false" ht="14.4" hidden="false" customHeight="false" outlineLevel="0" collapsed="false">
      <c r="A69" s="3" t="s">
        <v>231</v>
      </c>
      <c r="B69" s="3" t="s">
        <v>285</v>
      </c>
      <c r="C69" s="3" t="s">
        <v>233</v>
      </c>
      <c r="D69" s="3" t="s">
        <v>286</v>
      </c>
      <c r="F69" s="4" t="s">
        <v>287</v>
      </c>
      <c r="G69" s="5" t="s">
        <v>288</v>
      </c>
    </row>
    <row r="70" customFormat="false" ht="14.4" hidden="false" customHeight="false" outlineLevel="0" collapsed="false">
      <c r="A70" s="3" t="s">
        <v>289</v>
      </c>
      <c r="B70" s="3" t="s">
        <v>290</v>
      </c>
      <c r="C70" s="3" t="s">
        <v>291</v>
      </c>
      <c r="D70" s="3" t="s">
        <v>292</v>
      </c>
      <c r="F70" s="0" t="s">
        <v>293</v>
      </c>
      <c r="G70" s="6" t="s">
        <v>294</v>
      </c>
    </row>
    <row r="71" customFormat="false" ht="14.4" hidden="false" customHeight="false" outlineLevel="0" collapsed="false">
      <c r="A71" s="3" t="s">
        <v>289</v>
      </c>
      <c r="B71" s="3" t="s">
        <v>295</v>
      </c>
      <c r="C71" s="3" t="s">
        <v>291</v>
      </c>
      <c r="D71" s="3" t="s">
        <v>296</v>
      </c>
      <c r="F71" s="0" t="s">
        <v>297</v>
      </c>
      <c r="G71" s="6" t="s">
        <v>298</v>
      </c>
    </row>
    <row r="72" customFormat="false" ht="14.4" hidden="false" customHeight="false" outlineLevel="0" collapsed="false">
      <c r="A72" s="3" t="s">
        <v>289</v>
      </c>
      <c r="B72" s="3" t="s">
        <v>299</v>
      </c>
      <c r="C72" s="3" t="s">
        <v>291</v>
      </c>
      <c r="D72" s="3" t="s">
        <v>300</v>
      </c>
      <c r="F72" s="0" t="s">
        <v>301</v>
      </c>
      <c r="G72" s="6" t="s">
        <v>302</v>
      </c>
    </row>
    <row r="73" customFormat="false" ht="14.4" hidden="false" customHeight="false" outlineLevel="0" collapsed="false">
      <c r="A73" s="3" t="s">
        <v>289</v>
      </c>
      <c r="B73" s="3" t="s">
        <v>303</v>
      </c>
      <c r="C73" s="3" t="s">
        <v>291</v>
      </c>
      <c r="D73" s="3" t="s">
        <v>304</v>
      </c>
      <c r="F73" s="0" t="s">
        <v>305</v>
      </c>
      <c r="G73" s="6" t="s">
        <v>306</v>
      </c>
    </row>
    <row r="74" customFormat="false" ht="14.4" hidden="false" customHeight="false" outlineLevel="0" collapsed="false">
      <c r="A74" s="3" t="s">
        <v>289</v>
      </c>
      <c r="B74" s="3" t="s">
        <v>307</v>
      </c>
      <c r="C74" s="3" t="s">
        <v>291</v>
      </c>
      <c r="D74" s="3" t="s">
        <v>308</v>
      </c>
      <c r="F74" s="0" t="s">
        <v>309</v>
      </c>
      <c r="G74" s="6" t="s">
        <v>310</v>
      </c>
    </row>
    <row r="75" customFormat="false" ht="14.4" hidden="false" customHeight="false" outlineLevel="0" collapsed="false">
      <c r="A75" s="3" t="s">
        <v>289</v>
      </c>
      <c r="B75" s="3" t="s">
        <v>311</v>
      </c>
      <c r="C75" s="3" t="s">
        <v>291</v>
      </c>
      <c r="D75" s="3" t="s">
        <v>312</v>
      </c>
      <c r="F75" s="0" t="s">
        <v>313</v>
      </c>
      <c r="G75" s="6" t="s">
        <v>314</v>
      </c>
    </row>
    <row r="76" customFormat="false" ht="14.4" hidden="false" customHeight="false" outlineLevel="0" collapsed="false">
      <c r="A76" s="3" t="s">
        <v>289</v>
      </c>
      <c r="B76" s="3" t="s">
        <v>315</v>
      </c>
      <c r="C76" s="3" t="s">
        <v>291</v>
      </c>
      <c r="D76" s="3" t="s">
        <v>316</v>
      </c>
      <c r="F76" s="0" t="s">
        <v>317</v>
      </c>
      <c r="G76" s="6" t="s">
        <v>318</v>
      </c>
    </row>
    <row r="77" customFormat="false" ht="14.4" hidden="false" customHeight="false" outlineLevel="0" collapsed="false">
      <c r="A77" s="3" t="s">
        <v>289</v>
      </c>
      <c r="B77" s="3" t="s">
        <v>319</v>
      </c>
      <c r="C77" s="3" t="s">
        <v>291</v>
      </c>
      <c r="D77" s="3" t="s">
        <v>320</v>
      </c>
      <c r="F77" s="0" t="s">
        <v>321</v>
      </c>
      <c r="G77" s="6" t="s">
        <v>322</v>
      </c>
    </row>
    <row r="78" customFormat="false" ht="14.4" hidden="false" customHeight="false" outlineLevel="0" collapsed="false">
      <c r="A78" s="3" t="s">
        <v>289</v>
      </c>
      <c r="B78" s="3" t="s">
        <v>323</v>
      </c>
      <c r="C78" s="3" t="s">
        <v>291</v>
      </c>
      <c r="D78" s="3" t="s">
        <v>324</v>
      </c>
      <c r="F78" s="0" t="s">
        <v>325</v>
      </c>
      <c r="G78" s="6" t="s">
        <v>326</v>
      </c>
    </row>
    <row r="79" customFormat="false" ht="14.4" hidden="false" customHeight="false" outlineLevel="0" collapsed="false">
      <c r="A79" s="3" t="s">
        <v>289</v>
      </c>
      <c r="B79" s="3" t="s">
        <v>327</v>
      </c>
      <c r="C79" s="3" t="s">
        <v>291</v>
      </c>
      <c r="D79" s="3" t="s">
        <v>328</v>
      </c>
      <c r="F79" s="0" t="s">
        <v>329</v>
      </c>
      <c r="G79" s="6" t="s">
        <v>330</v>
      </c>
    </row>
    <row r="80" customFormat="false" ht="14.4" hidden="false" customHeight="false" outlineLevel="0" collapsed="false">
      <c r="A80" s="3" t="s">
        <v>289</v>
      </c>
      <c r="B80" s="3" t="s">
        <v>331</v>
      </c>
      <c r="C80" s="3" t="s">
        <v>291</v>
      </c>
      <c r="D80" s="3" t="s">
        <v>332</v>
      </c>
      <c r="F80" s="0" t="s">
        <v>333</v>
      </c>
      <c r="G80" s="6" t="s">
        <v>334</v>
      </c>
    </row>
    <row r="81" customFormat="false" ht="14.4" hidden="false" customHeight="false" outlineLevel="0" collapsed="false">
      <c r="A81" s="3" t="s">
        <v>289</v>
      </c>
      <c r="B81" s="3" t="s">
        <v>335</v>
      </c>
      <c r="C81" s="3" t="s">
        <v>291</v>
      </c>
      <c r="D81" s="3" t="s">
        <v>336</v>
      </c>
      <c r="F81" s="0" t="s">
        <v>337</v>
      </c>
      <c r="G81" s="6" t="s">
        <v>338</v>
      </c>
    </row>
    <row r="82" customFormat="false" ht="14.4" hidden="false" customHeight="false" outlineLevel="0" collapsed="false">
      <c r="A82" s="3" t="s">
        <v>339</v>
      </c>
      <c r="B82" s="3" t="s">
        <v>340</v>
      </c>
      <c r="C82" s="3" t="s">
        <v>341</v>
      </c>
      <c r="D82" s="3" t="s">
        <v>342</v>
      </c>
      <c r="F82" s="4" t="s">
        <v>343</v>
      </c>
      <c r="G82" s="5" t="s">
        <v>344</v>
      </c>
    </row>
    <row r="83" customFormat="false" ht="14.4" hidden="false" customHeight="false" outlineLevel="0" collapsed="false">
      <c r="A83" s="3" t="s">
        <v>339</v>
      </c>
      <c r="B83" s="3" t="s">
        <v>345</v>
      </c>
      <c r="C83" s="3" t="s">
        <v>341</v>
      </c>
      <c r="D83" s="3" t="s">
        <v>346</v>
      </c>
      <c r="F83" s="0" t="s">
        <v>347</v>
      </c>
      <c r="G83" s="6" t="s">
        <v>348</v>
      </c>
    </row>
    <row r="84" customFormat="false" ht="14.4" hidden="false" customHeight="false" outlineLevel="0" collapsed="false">
      <c r="A84" s="3" t="s">
        <v>339</v>
      </c>
      <c r="B84" s="3" t="s">
        <v>349</v>
      </c>
      <c r="C84" s="3" t="s">
        <v>341</v>
      </c>
      <c r="D84" s="3" t="s">
        <v>350</v>
      </c>
      <c r="F84" s="4" t="s">
        <v>351</v>
      </c>
      <c r="G84" s="5" t="s">
        <v>352</v>
      </c>
    </row>
    <row r="85" customFormat="false" ht="14.4" hidden="false" customHeight="false" outlineLevel="0" collapsed="false">
      <c r="A85" s="3" t="s">
        <v>339</v>
      </c>
      <c r="B85" s="3" t="s">
        <v>353</v>
      </c>
      <c r="C85" s="3" t="s">
        <v>341</v>
      </c>
      <c r="D85" s="3" t="s">
        <v>354</v>
      </c>
      <c r="F85" s="4" t="s">
        <v>355</v>
      </c>
      <c r="G85" s="5" t="s">
        <v>356</v>
      </c>
    </row>
    <row r="86" customFormat="false" ht="14.4" hidden="false" customHeight="false" outlineLevel="0" collapsed="false">
      <c r="A86" s="3" t="s">
        <v>339</v>
      </c>
      <c r="B86" s="3" t="s">
        <v>357</v>
      </c>
      <c r="C86" s="3" t="s">
        <v>341</v>
      </c>
      <c r="D86" s="3" t="s">
        <v>358</v>
      </c>
      <c r="F86" s="0" t="s">
        <v>359</v>
      </c>
      <c r="G86" s="6" t="s">
        <v>360</v>
      </c>
    </row>
    <row r="87" customFormat="false" ht="14.4" hidden="false" customHeight="false" outlineLevel="0" collapsed="false">
      <c r="A87" s="3" t="s">
        <v>339</v>
      </c>
      <c r="B87" s="3" t="s">
        <v>361</v>
      </c>
      <c r="C87" s="3" t="s">
        <v>341</v>
      </c>
      <c r="D87" s="3" t="s">
        <v>362</v>
      </c>
      <c r="F87" s="0" t="s">
        <v>363</v>
      </c>
      <c r="G87" s="6" t="s">
        <v>364</v>
      </c>
    </row>
    <row r="88" customFormat="false" ht="14.4" hidden="false" customHeight="false" outlineLevel="0" collapsed="false">
      <c r="A88" s="3" t="s">
        <v>339</v>
      </c>
      <c r="B88" s="3" t="s">
        <v>365</v>
      </c>
      <c r="C88" s="3" t="s">
        <v>341</v>
      </c>
      <c r="D88" s="3" t="s">
        <v>366</v>
      </c>
      <c r="F88" s="0" t="s">
        <v>367</v>
      </c>
      <c r="G88" s="6" t="s">
        <v>368</v>
      </c>
    </row>
    <row r="89" customFormat="false" ht="14.4" hidden="false" customHeight="false" outlineLevel="0" collapsed="false">
      <c r="A89" s="3" t="s">
        <v>339</v>
      </c>
      <c r="B89" s="3" t="s">
        <v>369</v>
      </c>
      <c r="C89" s="3" t="s">
        <v>341</v>
      </c>
      <c r="D89" s="3" t="s">
        <v>370</v>
      </c>
      <c r="F89" s="0" t="s">
        <v>371</v>
      </c>
      <c r="G89" s="6" t="s">
        <v>372</v>
      </c>
    </row>
    <row r="90" customFormat="false" ht="14.4" hidden="false" customHeight="false" outlineLevel="0" collapsed="false">
      <c r="A90" s="3" t="s">
        <v>339</v>
      </c>
      <c r="B90" s="3" t="s">
        <v>373</v>
      </c>
      <c r="C90" s="3" t="s">
        <v>341</v>
      </c>
      <c r="D90" s="3" t="s">
        <v>374</v>
      </c>
      <c r="F90" s="0" t="s">
        <v>375</v>
      </c>
      <c r="G90" s="6" t="s">
        <v>376</v>
      </c>
    </row>
    <row r="91" customFormat="false" ht="14.4" hidden="false" customHeight="false" outlineLevel="0" collapsed="false">
      <c r="A91" s="3" t="s">
        <v>377</v>
      </c>
      <c r="B91" s="3" t="s">
        <v>378</v>
      </c>
      <c r="C91" s="3" t="s">
        <v>379</v>
      </c>
      <c r="D91" s="3" t="s">
        <v>380</v>
      </c>
      <c r="F91" s="0" t="s">
        <v>381</v>
      </c>
      <c r="G91" s="6" t="s">
        <v>382</v>
      </c>
    </row>
    <row r="92" customFormat="false" ht="14.4" hidden="false" customHeight="false" outlineLevel="0" collapsed="false">
      <c r="A92" s="3" t="s">
        <v>377</v>
      </c>
      <c r="B92" s="3" t="s">
        <v>383</v>
      </c>
      <c r="C92" s="3" t="s">
        <v>379</v>
      </c>
      <c r="D92" s="3" t="s">
        <v>384</v>
      </c>
      <c r="F92" s="0" t="s">
        <v>385</v>
      </c>
      <c r="G92" s="6" t="s">
        <v>386</v>
      </c>
    </row>
    <row r="93" customFormat="false" ht="14.4" hidden="false" customHeight="false" outlineLevel="0" collapsed="false">
      <c r="A93" s="3" t="s">
        <v>377</v>
      </c>
      <c r="B93" s="3" t="s">
        <v>387</v>
      </c>
      <c r="C93" s="3" t="s">
        <v>379</v>
      </c>
      <c r="D93" s="3" t="s">
        <v>388</v>
      </c>
      <c r="F93" s="0" t="s">
        <v>389</v>
      </c>
      <c r="G93" s="6" t="s">
        <v>390</v>
      </c>
    </row>
    <row r="94" customFormat="false" ht="14.4" hidden="false" customHeight="false" outlineLevel="0" collapsed="false">
      <c r="A94" s="3" t="s">
        <v>377</v>
      </c>
      <c r="B94" s="3"/>
      <c r="C94" s="3" t="s">
        <v>379</v>
      </c>
      <c r="D94" s="3" t="s">
        <v>391</v>
      </c>
      <c r="F94" s="0" t="s">
        <v>392</v>
      </c>
      <c r="G94" s="6" t="s">
        <v>393</v>
      </c>
    </row>
    <row r="95" customFormat="false" ht="14.4" hidden="false" customHeight="false" outlineLevel="0" collapsed="false">
      <c r="A95" s="3" t="s">
        <v>377</v>
      </c>
      <c r="B95" s="3" t="s">
        <v>394</v>
      </c>
      <c r="C95" s="3" t="s">
        <v>379</v>
      </c>
      <c r="D95" s="3" t="s">
        <v>395</v>
      </c>
      <c r="F95" s="0" t="s">
        <v>396</v>
      </c>
      <c r="G95" s="6" t="s">
        <v>397</v>
      </c>
    </row>
    <row r="96" customFormat="false" ht="14.4" hidden="false" customHeight="false" outlineLevel="0" collapsed="false">
      <c r="A96" s="3" t="s">
        <v>377</v>
      </c>
      <c r="B96" s="3" t="s">
        <v>398</v>
      </c>
      <c r="C96" s="3" t="s">
        <v>379</v>
      </c>
      <c r="D96" s="3" t="s">
        <v>399</v>
      </c>
      <c r="F96" s="4" t="s">
        <v>400</v>
      </c>
      <c r="G96" s="5" t="s">
        <v>401</v>
      </c>
    </row>
    <row r="97" customFormat="false" ht="14.4" hidden="false" customHeight="false" outlineLevel="0" collapsed="false">
      <c r="A97" s="3" t="s">
        <v>377</v>
      </c>
      <c r="B97" s="3" t="s">
        <v>402</v>
      </c>
      <c r="C97" s="3" t="s">
        <v>379</v>
      </c>
      <c r="D97" s="3" t="s">
        <v>403</v>
      </c>
      <c r="F97" s="0" t="s">
        <v>404</v>
      </c>
      <c r="G97" s="6" t="s">
        <v>405</v>
      </c>
    </row>
    <row r="98" customFormat="false" ht="14.4" hidden="false" customHeight="false" outlineLevel="0" collapsed="false">
      <c r="F98" s="0" t="s">
        <v>406</v>
      </c>
      <c r="G98" s="6" t="s">
        <v>407</v>
      </c>
    </row>
    <row r="99" customFormat="false" ht="14.4" hidden="false" customHeight="false" outlineLevel="0" collapsed="false">
      <c r="F99" s="0" t="s">
        <v>408</v>
      </c>
      <c r="G99" s="6" t="s">
        <v>409</v>
      </c>
    </row>
    <row r="100" customFormat="false" ht="14.4" hidden="false" customHeight="false" outlineLevel="0" collapsed="false">
      <c r="F100" s="0" t="s">
        <v>410</v>
      </c>
      <c r="G100" s="6" t="s">
        <v>411</v>
      </c>
    </row>
    <row r="101" customFormat="false" ht="14.4" hidden="false" customHeight="false" outlineLevel="0" collapsed="false">
      <c r="F101" s="0" t="s">
        <v>412</v>
      </c>
      <c r="G101" s="6" t="s">
        <v>413</v>
      </c>
    </row>
    <row r="102" customFormat="false" ht="14.4" hidden="false" customHeight="false" outlineLevel="0" collapsed="false">
      <c r="F102" s="0" t="s">
        <v>414</v>
      </c>
      <c r="G102" s="6" t="s">
        <v>415</v>
      </c>
    </row>
    <row r="103" customFormat="false" ht="14.4" hidden="false" customHeight="false" outlineLevel="0" collapsed="false">
      <c r="F103" s="0" t="s">
        <v>416</v>
      </c>
      <c r="G103" s="6" t="s">
        <v>417</v>
      </c>
    </row>
    <row r="104" customFormat="false" ht="14.4" hidden="false" customHeight="false" outlineLevel="0" collapsed="false">
      <c r="F104" s="0" t="s">
        <v>418</v>
      </c>
      <c r="G104" s="6" t="s">
        <v>419</v>
      </c>
    </row>
    <row r="105" customFormat="false" ht="14.4" hidden="false" customHeight="false" outlineLevel="0" collapsed="false">
      <c r="F105" s="0" t="s">
        <v>420</v>
      </c>
      <c r="G105" s="6" t="s">
        <v>421</v>
      </c>
    </row>
    <row r="106" customFormat="false" ht="14.4" hidden="false" customHeight="false" outlineLevel="0" collapsed="false">
      <c r="F106" s="4" t="s">
        <v>422</v>
      </c>
      <c r="G106" s="5" t="s">
        <v>423</v>
      </c>
    </row>
    <row r="107" customFormat="false" ht="14.4" hidden="false" customHeight="false" outlineLevel="0" collapsed="false">
      <c r="F107" s="0" t="s">
        <v>424</v>
      </c>
      <c r="G107" s="6" t="s">
        <v>425</v>
      </c>
    </row>
    <row r="108" customFormat="false" ht="14.4" hidden="false" customHeight="false" outlineLevel="0" collapsed="false">
      <c r="F108" s="0" t="s">
        <v>426</v>
      </c>
      <c r="G108" s="6" t="s">
        <v>427</v>
      </c>
    </row>
    <row r="109" customFormat="false" ht="14.4" hidden="false" customHeight="false" outlineLevel="0" collapsed="false">
      <c r="F109" s="0" t="s">
        <v>428</v>
      </c>
      <c r="G109" s="6" t="s">
        <v>429</v>
      </c>
    </row>
    <row r="110" customFormat="false" ht="14.4" hidden="false" customHeight="false" outlineLevel="0" collapsed="false">
      <c r="F110" s="0" t="s">
        <v>430</v>
      </c>
      <c r="G110" s="6" t="s">
        <v>431</v>
      </c>
    </row>
    <row r="111" customFormat="false" ht="14.4" hidden="false" customHeight="false" outlineLevel="0" collapsed="false">
      <c r="F111" s="0" t="s">
        <v>432</v>
      </c>
      <c r="G111" s="6" t="s">
        <v>433</v>
      </c>
    </row>
    <row r="112" customFormat="false" ht="14.4" hidden="false" customHeight="false" outlineLevel="0" collapsed="false">
      <c r="F112" s="0" t="s">
        <v>434</v>
      </c>
      <c r="G112" s="6" t="s">
        <v>435</v>
      </c>
    </row>
    <row r="113" customFormat="false" ht="14.4" hidden="false" customHeight="false" outlineLevel="0" collapsed="false">
      <c r="F113" s="0" t="s">
        <v>436</v>
      </c>
      <c r="G113" s="6" t="s">
        <v>437</v>
      </c>
    </row>
    <row r="114" customFormat="false" ht="14.4" hidden="false" customHeight="false" outlineLevel="0" collapsed="false">
      <c r="F114" s="0" t="s">
        <v>438</v>
      </c>
      <c r="G114" s="6" t="s">
        <v>439</v>
      </c>
    </row>
    <row r="115" customFormat="false" ht="14.4" hidden="false" customHeight="false" outlineLevel="0" collapsed="false">
      <c r="F115" s="0" t="s">
        <v>440</v>
      </c>
      <c r="G115" s="6" t="s">
        <v>441</v>
      </c>
    </row>
    <row r="116" customFormat="false" ht="14.4" hidden="false" customHeight="false" outlineLevel="0" collapsed="false">
      <c r="F116" s="0" t="s">
        <v>442</v>
      </c>
      <c r="G116" s="6" t="s">
        <v>443</v>
      </c>
    </row>
    <row r="117" customFormat="false" ht="14.4" hidden="false" customHeight="false" outlineLevel="0" collapsed="false">
      <c r="F117" s="4" t="s">
        <v>444</v>
      </c>
      <c r="G117" s="5" t="s">
        <v>445</v>
      </c>
    </row>
    <row r="118" customFormat="false" ht="14.4" hidden="false" customHeight="false" outlineLevel="0" collapsed="false">
      <c r="F118" s="0" t="s">
        <v>446</v>
      </c>
      <c r="G118" s="6" t="s">
        <v>447</v>
      </c>
    </row>
    <row r="119" customFormat="false" ht="14.4" hidden="false" customHeight="false" outlineLevel="0" collapsed="false">
      <c r="F119" s="0" t="s">
        <v>448</v>
      </c>
      <c r="G119" s="6" t="s">
        <v>449</v>
      </c>
    </row>
    <row r="120" customFormat="false" ht="14.4" hidden="false" customHeight="false" outlineLevel="0" collapsed="false">
      <c r="F120" s="0" t="s">
        <v>450</v>
      </c>
      <c r="G120" s="6" t="s">
        <v>451</v>
      </c>
    </row>
    <row r="121" customFormat="false" ht="14.4" hidden="false" customHeight="false" outlineLevel="0" collapsed="false">
      <c r="F121" s="0" t="s">
        <v>452</v>
      </c>
      <c r="G121" s="6" t="s">
        <v>453</v>
      </c>
    </row>
    <row r="122" customFormat="false" ht="14.4" hidden="false" customHeight="false" outlineLevel="0" collapsed="false">
      <c r="F122" s="0" t="s">
        <v>454</v>
      </c>
      <c r="G122" s="6" t="s">
        <v>455</v>
      </c>
    </row>
    <row r="123" customFormat="false" ht="14.4" hidden="false" customHeight="false" outlineLevel="0" collapsed="false">
      <c r="F123" s="0" t="s">
        <v>456</v>
      </c>
      <c r="G123" s="6" t="s">
        <v>457</v>
      </c>
    </row>
    <row r="124" customFormat="false" ht="14.4" hidden="false" customHeight="false" outlineLevel="0" collapsed="false">
      <c r="F124" s="0" t="s">
        <v>458</v>
      </c>
      <c r="G124" s="6" t="s">
        <v>459</v>
      </c>
    </row>
    <row r="125" customFormat="false" ht="14.4" hidden="false" customHeight="false" outlineLevel="0" collapsed="false">
      <c r="F125" s="0" t="s">
        <v>460</v>
      </c>
      <c r="G125" s="6" t="s">
        <v>461</v>
      </c>
    </row>
    <row r="126" customFormat="false" ht="14.4" hidden="false" customHeight="false" outlineLevel="0" collapsed="false">
      <c r="F126" s="0" t="s">
        <v>462</v>
      </c>
      <c r="G126" s="6" t="s">
        <v>463</v>
      </c>
    </row>
    <row r="127" customFormat="false" ht="14.4" hidden="false" customHeight="false" outlineLevel="0" collapsed="false">
      <c r="F127" s="0" t="s">
        <v>464</v>
      </c>
      <c r="G127" s="6" t="s">
        <v>465</v>
      </c>
    </row>
    <row r="128" customFormat="false" ht="14.4" hidden="false" customHeight="false" outlineLevel="0" collapsed="false">
      <c r="F128" s="0" t="s">
        <v>466</v>
      </c>
      <c r="G128" s="6" t="s">
        <v>467</v>
      </c>
    </row>
    <row r="129" customFormat="false" ht="14.4" hidden="false" customHeight="false" outlineLevel="0" collapsed="false">
      <c r="F129" s="4" t="s">
        <v>468</v>
      </c>
      <c r="G129" s="5" t="s">
        <v>469</v>
      </c>
    </row>
    <row r="130" customFormat="false" ht="14.4" hidden="false" customHeight="false" outlineLevel="0" collapsed="false">
      <c r="F130" s="0" t="s">
        <v>470</v>
      </c>
      <c r="G130" s="6" t="s">
        <v>471</v>
      </c>
    </row>
    <row r="131" customFormat="false" ht="14.4" hidden="false" customHeight="false" outlineLevel="0" collapsed="false">
      <c r="F131" s="0" t="s">
        <v>472</v>
      </c>
      <c r="G131" s="6" t="s">
        <v>473</v>
      </c>
    </row>
    <row r="132" customFormat="false" ht="14.4" hidden="false" customHeight="false" outlineLevel="0" collapsed="false">
      <c r="F132" s="0" t="s">
        <v>474</v>
      </c>
      <c r="G132" s="6" t="s">
        <v>475</v>
      </c>
    </row>
    <row r="133" customFormat="false" ht="14.4" hidden="false" customHeight="false" outlineLevel="0" collapsed="false">
      <c r="F133" s="0" t="s">
        <v>476</v>
      </c>
      <c r="G133" s="6" t="s">
        <v>477</v>
      </c>
    </row>
    <row r="134" customFormat="false" ht="14.4" hidden="false" customHeight="false" outlineLevel="0" collapsed="false">
      <c r="F134" s="0" t="s">
        <v>478</v>
      </c>
      <c r="G134" s="6" t="s">
        <v>479</v>
      </c>
    </row>
    <row r="135" customFormat="false" ht="14.4" hidden="false" customHeight="false" outlineLevel="0" collapsed="false">
      <c r="F135" s="0" t="s">
        <v>480</v>
      </c>
      <c r="G135" s="6" t="s">
        <v>481</v>
      </c>
    </row>
    <row r="136" customFormat="false" ht="14.4" hidden="false" customHeight="false" outlineLevel="0" collapsed="false">
      <c r="F136" s="0" t="s">
        <v>482</v>
      </c>
      <c r="G136" s="6" t="s">
        <v>483</v>
      </c>
    </row>
    <row r="137" customFormat="false" ht="14.4" hidden="false" customHeight="false" outlineLevel="0" collapsed="false">
      <c r="F137" s="0" t="s">
        <v>484</v>
      </c>
      <c r="G137" s="6" t="s">
        <v>485</v>
      </c>
    </row>
    <row r="138" customFormat="false" ht="14.4" hidden="false" customHeight="false" outlineLevel="0" collapsed="false">
      <c r="F138" s="0" t="s">
        <v>486</v>
      </c>
      <c r="G138" s="6" t="s">
        <v>487</v>
      </c>
    </row>
    <row r="139" customFormat="false" ht="14.4" hidden="false" customHeight="false" outlineLevel="0" collapsed="false">
      <c r="F139" s="0" t="s">
        <v>488</v>
      </c>
      <c r="G139" s="6" t="s">
        <v>489</v>
      </c>
    </row>
    <row r="140" customFormat="false" ht="14.4" hidden="false" customHeight="false" outlineLevel="0" collapsed="false">
      <c r="F140" s="0" t="s">
        <v>490</v>
      </c>
      <c r="G140" s="6" t="s">
        <v>491</v>
      </c>
    </row>
    <row r="141" customFormat="false" ht="14.4" hidden="false" customHeight="false" outlineLevel="0" collapsed="false">
      <c r="F141" s="0" t="s">
        <v>492</v>
      </c>
      <c r="G141" s="6" t="s">
        <v>493</v>
      </c>
    </row>
    <row r="142" customFormat="false" ht="14.4" hidden="false" customHeight="false" outlineLevel="0" collapsed="false">
      <c r="F142" s="0" t="s">
        <v>494</v>
      </c>
      <c r="G142" s="6" t="s">
        <v>495</v>
      </c>
    </row>
    <row r="143" customFormat="false" ht="14.4" hidden="false" customHeight="false" outlineLevel="0" collapsed="false">
      <c r="F143" s="0" t="s">
        <v>496</v>
      </c>
      <c r="G143" s="6" t="s">
        <v>497</v>
      </c>
    </row>
    <row r="144" customFormat="false" ht="14.4" hidden="false" customHeight="false" outlineLevel="0" collapsed="false">
      <c r="F144" s="0" t="s">
        <v>498</v>
      </c>
      <c r="G144" s="6" t="s">
        <v>499</v>
      </c>
    </row>
    <row r="145" customFormat="false" ht="14.4" hidden="false" customHeight="false" outlineLevel="0" collapsed="false">
      <c r="F145" s="0" t="s">
        <v>500</v>
      </c>
      <c r="G145" s="6" t="s">
        <v>501</v>
      </c>
    </row>
    <row r="146" customFormat="false" ht="14.4" hidden="false" customHeight="false" outlineLevel="0" collapsed="false">
      <c r="F146" s="0" t="s">
        <v>502</v>
      </c>
      <c r="G146" s="6" t="s">
        <v>503</v>
      </c>
    </row>
    <row r="147" customFormat="false" ht="14.4" hidden="false" customHeight="false" outlineLevel="0" collapsed="false">
      <c r="F147" s="0" t="s">
        <v>504</v>
      </c>
      <c r="G147" s="6" t="s">
        <v>505</v>
      </c>
    </row>
    <row r="148" customFormat="false" ht="14.4" hidden="false" customHeight="false" outlineLevel="0" collapsed="false">
      <c r="F148" s="0" t="s">
        <v>506</v>
      </c>
      <c r="G148" s="6" t="s">
        <v>507</v>
      </c>
    </row>
    <row r="149" customFormat="false" ht="14.4" hidden="false" customHeight="false" outlineLevel="0" collapsed="false">
      <c r="F149" s="4" t="s">
        <v>508</v>
      </c>
      <c r="G149" s="5" t="s">
        <v>509</v>
      </c>
    </row>
    <row r="150" customFormat="false" ht="14.4" hidden="false" customHeight="false" outlineLevel="0" collapsed="false">
      <c r="F150" s="0" t="s">
        <v>510</v>
      </c>
      <c r="G150" s="6" t="s">
        <v>511</v>
      </c>
    </row>
    <row r="151" customFormat="false" ht="14.4" hidden="false" customHeight="false" outlineLevel="0" collapsed="false">
      <c r="F151" s="0" t="s">
        <v>512</v>
      </c>
      <c r="G151" s="6" t="s">
        <v>513</v>
      </c>
    </row>
    <row r="152" customFormat="false" ht="14.4" hidden="false" customHeight="false" outlineLevel="0" collapsed="false">
      <c r="F152" s="0" t="s">
        <v>514</v>
      </c>
      <c r="G152" s="6" t="s">
        <v>515</v>
      </c>
    </row>
    <row r="153" customFormat="false" ht="14.4" hidden="false" customHeight="false" outlineLevel="0" collapsed="false">
      <c r="F153" s="0" t="s">
        <v>516</v>
      </c>
      <c r="G153" s="6" t="s">
        <v>517</v>
      </c>
    </row>
    <row r="154" customFormat="false" ht="14.4" hidden="false" customHeight="false" outlineLevel="0" collapsed="false">
      <c r="F154" s="0" t="s">
        <v>518</v>
      </c>
      <c r="G154" s="6" t="s">
        <v>519</v>
      </c>
    </row>
    <row r="155" customFormat="false" ht="14.4" hidden="false" customHeight="false" outlineLevel="0" collapsed="false">
      <c r="F155" s="0" t="s">
        <v>520</v>
      </c>
      <c r="G155" s="6" t="s">
        <v>521</v>
      </c>
    </row>
    <row r="156" customFormat="false" ht="14.4" hidden="false" customHeight="false" outlineLevel="0" collapsed="false">
      <c r="F156" s="0" t="s">
        <v>522</v>
      </c>
      <c r="G156" s="6" t="s">
        <v>523</v>
      </c>
    </row>
    <row r="157" customFormat="false" ht="14.4" hidden="false" customHeight="false" outlineLevel="0" collapsed="false">
      <c r="F157" s="0" t="s">
        <v>524</v>
      </c>
      <c r="G157" s="6" t="s">
        <v>525</v>
      </c>
    </row>
    <row r="158" customFormat="false" ht="14.4" hidden="false" customHeight="false" outlineLevel="0" collapsed="false">
      <c r="F158" s="0" t="s">
        <v>526</v>
      </c>
      <c r="G158" s="6" t="s">
        <v>527</v>
      </c>
    </row>
    <row r="159" customFormat="false" ht="14.4" hidden="false" customHeight="false" outlineLevel="0" collapsed="false">
      <c r="F159" s="0" t="s">
        <v>528</v>
      </c>
      <c r="G159" s="6" t="s">
        <v>529</v>
      </c>
    </row>
    <row r="160" customFormat="false" ht="14.4" hidden="false" customHeight="false" outlineLevel="0" collapsed="false">
      <c r="F160" s="0" t="s">
        <v>530</v>
      </c>
      <c r="G160" s="6" t="s">
        <v>531</v>
      </c>
    </row>
    <row r="161" customFormat="false" ht="14.4" hidden="false" customHeight="false" outlineLevel="0" collapsed="false">
      <c r="F161" s="0" t="s">
        <v>532</v>
      </c>
      <c r="G161" s="6" t="s">
        <v>533</v>
      </c>
    </row>
    <row r="162" customFormat="false" ht="14.4" hidden="false" customHeight="false" outlineLevel="0" collapsed="false">
      <c r="F162" s="0" t="s">
        <v>534</v>
      </c>
      <c r="G162" s="6" t="s">
        <v>535</v>
      </c>
    </row>
    <row r="163" customFormat="false" ht="14.4" hidden="false" customHeight="false" outlineLevel="0" collapsed="false">
      <c r="F163" s="0" t="s">
        <v>536</v>
      </c>
      <c r="G163" s="6" t="s">
        <v>537</v>
      </c>
    </row>
    <row r="164" customFormat="false" ht="14.4" hidden="false" customHeight="false" outlineLevel="0" collapsed="false">
      <c r="F164" s="0" t="s">
        <v>538</v>
      </c>
      <c r="G164" s="6" t="s">
        <v>539</v>
      </c>
    </row>
    <row r="165" customFormat="false" ht="14.4" hidden="false" customHeight="false" outlineLevel="0" collapsed="false">
      <c r="F165" s="0" t="s">
        <v>540</v>
      </c>
      <c r="G165" s="6" t="s">
        <v>541</v>
      </c>
    </row>
    <row r="166" customFormat="false" ht="14.4" hidden="false" customHeight="false" outlineLevel="0" collapsed="false">
      <c r="F166" s="0" t="s">
        <v>542</v>
      </c>
      <c r="G166" s="6" t="s">
        <v>543</v>
      </c>
    </row>
    <row r="167" customFormat="false" ht="14.4" hidden="false" customHeight="false" outlineLevel="0" collapsed="false">
      <c r="F167" s="0" t="s">
        <v>544</v>
      </c>
      <c r="G167" s="6" t="s">
        <v>545</v>
      </c>
    </row>
    <row r="168" customFormat="false" ht="14.4" hidden="false" customHeight="false" outlineLevel="0" collapsed="false">
      <c r="F168" s="0" t="s">
        <v>546</v>
      </c>
      <c r="G168" s="6" t="s">
        <v>547</v>
      </c>
    </row>
    <row r="169" customFormat="false" ht="14.4" hidden="false" customHeight="false" outlineLevel="0" collapsed="false">
      <c r="F169" s="0" t="s">
        <v>548</v>
      </c>
      <c r="G169" s="6" t="s">
        <v>549</v>
      </c>
    </row>
    <row r="170" customFormat="false" ht="14.4" hidden="false" customHeight="false" outlineLevel="0" collapsed="false">
      <c r="F170" s="4" t="s">
        <v>550</v>
      </c>
      <c r="G170" s="5" t="s">
        <v>551</v>
      </c>
    </row>
    <row r="171" customFormat="false" ht="14.4" hidden="false" customHeight="false" outlineLevel="0" collapsed="false">
      <c r="F171" s="0" t="s">
        <v>552</v>
      </c>
      <c r="G171" s="6" t="s">
        <v>553</v>
      </c>
    </row>
    <row r="172" customFormat="false" ht="14.4" hidden="false" customHeight="false" outlineLevel="0" collapsed="false">
      <c r="F172" s="0" t="s">
        <v>554</v>
      </c>
      <c r="G172" s="6" t="s">
        <v>555</v>
      </c>
    </row>
    <row r="173" customFormat="false" ht="14.4" hidden="false" customHeight="false" outlineLevel="0" collapsed="false">
      <c r="F173" s="0" t="s">
        <v>556</v>
      </c>
      <c r="G173" s="6" t="s">
        <v>557</v>
      </c>
    </row>
    <row r="174" customFormat="false" ht="14.4" hidden="false" customHeight="false" outlineLevel="0" collapsed="false">
      <c r="F174" s="0" t="s">
        <v>558</v>
      </c>
      <c r="G174" s="6" t="s">
        <v>559</v>
      </c>
    </row>
    <row r="175" customFormat="false" ht="14.4" hidden="false" customHeight="false" outlineLevel="0" collapsed="false">
      <c r="F175" s="0" t="s">
        <v>560</v>
      </c>
      <c r="G175" s="6" t="s">
        <v>561</v>
      </c>
    </row>
    <row r="176" customFormat="false" ht="14.4" hidden="false" customHeight="false" outlineLevel="0" collapsed="false">
      <c r="F176" s="0" t="s">
        <v>562</v>
      </c>
      <c r="G176" s="6" t="s">
        <v>563</v>
      </c>
    </row>
    <row r="177" customFormat="false" ht="14.4" hidden="false" customHeight="false" outlineLevel="0" collapsed="false">
      <c r="F177" s="4" t="s">
        <v>564</v>
      </c>
      <c r="G177" s="5" t="s">
        <v>565</v>
      </c>
    </row>
    <row r="178" customFormat="false" ht="14.4" hidden="false" customHeight="false" outlineLevel="0" collapsed="false">
      <c r="F178" s="0" t="s">
        <v>566</v>
      </c>
      <c r="G178" s="6" t="s">
        <v>567</v>
      </c>
    </row>
    <row r="179" customFormat="false" ht="14.4" hidden="false" customHeight="false" outlineLevel="0" collapsed="false">
      <c r="F179" s="0" t="s">
        <v>568</v>
      </c>
      <c r="G179" s="6" t="s">
        <v>569</v>
      </c>
    </row>
    <row r="180" customFormat="false" ht="14.4" hidden="false" customHeight="false" outlineLevel="0" collapsed="false">
      <c r="F180" s="0" t="s">
        <v>570</v>
      </c>
      <c r="G180" s="6" t="s">
        <v>571</v>
      </c>
    </row>
    <row r="181" customFormat="false" ht="14.4" hidden="false" customHeight="false" outlineLevel="0" collapsed="false">
      <c r="F181" s="0" t="s">
        <v>572</v>
      </c>
      <c r="G181" s="6" t="s">
        <v>573</v>
      </c>
    </row>
    <row r="182" customFormat="false" ht="14.4" hidden="false" customHeight="false" outlineLevel="0" collapsed="false">
      <c r="F182" s="4" t="s">
        <v>574</v>
      </c>
      <c r="G182" s="5" t="s">
        <v>575</v>
      </c>
    </row>
    <row r="183" customFormat="false" ht="14.4" hidden="false" customHeight="false" outlineLevel="0" collapsed="false">
      <c r="F183" s="0" t="s">
        <v>576</v>
      </c>
      <c r="G183" s="6" t="s">
        <v>577</v>
      </c>
    </row>
    <row r="184" customFormat="false" ht="14.4" hidden="false" customHeight="false" outlineLevel="0" collapsed="false">
      <c r="F184" s="0" t="s">
        <v>578</v>
      </c>
      <c r="G184" s="6" t="s">
        <v>579</v>
      </c>
    </row>
    <row r="185" customFormat="false" ht="14.4" hidden="false" customHeight="false" outlineLevel="0" collapsed="false">
      <c r="F185" s="0" t="s">
        <v>580</v>
      </c>
      <c r="G185" s="6" t="s">
        <v>581</v>
      </c>
    </row>
    <row r="186" customFormat="false" ht="14.4" hidden="false" customHeight="false" outlineLevel="0" collapsed="false">
      <c r="F186" s="0" t="s">
        <v>582</v>
      </c>
      <c r="G186" s="6" t="s">
        <v>583</v>
      </c>
    </row>
    <row r="187" customFormat="false" ht="14.4" hidden="false" customHeight="false" outlineLevel="0" collapsed="false">
      <c r="F187" s="0" t="s">
        <v>584</v>
      </c>
      <c r="G187" s="6" t="s">
        <v>585</v>
      </c>
    </row>
    <row r="188" customFormat="false" ht="14.4" hidden="false" customHeight="false" outlineLevel="0" collapsed="false">
      <c r="F188" s="0" t="s">
        <v>586</v>
      </c>
      <c r="G188" s="6" t="s">
        <v>587</v>
      </c>
    </row>
    <row r="189" customFormat="false" ht="14.4" hidden="false" customHeight="false" outlineLevel="0" collapsed="false">
      <c r="F189" s="0" t="s">
        <v>588</v>
      </c>
      <c r="G189" s="6" t="s">
        <v>589</v>
      </c>
    </row>
    <row r="190" customFormat="false" ht="14.4" hidden="false" customHeight="false" outlineLevel="0" collapsed="false">
      <c r="F190" s="0" t="s">
        <v>590</v>
      </c>
      <c r="G190" s="6" t="s">
        <v>591</v>
      </c>
    </row>
    <row r="191" customFormat="false" ht="14.4" hidden="false" customHeight="false" outlineLevel="0" collapsed="false">
      <c r="F191" s="0" t="s">
        <v>592</v>
      </c>
      <c r="G191" s="6" t="s">
        <v>593</v>
      </c>
    </row>
    <row r="192" customFormat="false" ht="14.4" hidden="false" customHeight="false" outlineLevel="0" collapsed="false">
      <c r="F192" s="4" t="s">
        <v>594</v>
      </c>
      <c r="G192" s="5" t="s">
        <v>595</v>
      </c>
    </row>
    <row r="193" customFormat="false" ht="14.4" hidden="false" customHeight="false" outlineLevel="0" collapsed="false">
      <c r="F193" s="0" t="s">
        <v>596</v>
      </c>
      <c r="G193" s="6" t="s">
        <v>597</v>
      </c>
    </row>
    <row r="194" customFormat="false" ht="14.4" hidden="false" customHeight="false" outlineLevel="0" collapsed="false">
      <c r="F194" s="0" t="s">
        <v>598</v>
      </c>
      <c r="G194" s="6" t="s">
        <v>599</v>
      </c>
    </row>
    <row r="195" customFormat="false" ht="14.4" hidden="false" customHeight="false" outlineLevel="0" collapsed="false">
      <c r="F195" s="0" t="s">
        <v>600</v>
      </c>
      <c r="G195" s="6" t="s">
        <v>601</v>
      </c>
    </row>
    <row r="196" customFormat="false" ht="14.4" hidden="false" customHeight="false" outlineLevel="0" collapsed="false">
      <c r="F196" s="0" t="s">
        <v>602</v>
      </c>
      <c r="G196" s="6" t="s">
        <v>603</v>
      </c>
    </row>
    <row r="197" customFormat="false" ht="14.4" hidden="false" customHeight="false" outlineLevel="0" collapsed="false">
      <c r="F197" s="0" t="s">
        <v>604</v>
      </c>
      <c r="G197" s="6" t="s">
        <v>605</v>
      </c>
    </row>
    <row r="198" customFormat="false" ht="14.4" hidden="false" customHeight="false" outlineLevel="0" collapsed="false">
      <c r="F198" s="4" t="s">
        <v>606</v>
      </c>
      <c r="G198" s="5" t="s">
        <v>607</v>
      </c>
    </row>
    <row r="199" customFormat="false" ht="14.4" hidden="false" customHeight="false" outlineLevel="0" collapsed="false">
      <c r="F199" s="0" t="s">
        <v>608</v>
      </c>
      <c r="G199" s="6" t="s">
        <v>609</v>
      </c>
    </row>
    <row r="200" customFormat="false" ht="14.4" hidden="false" customHeight="false" outlineLevel="0" collapsed="false">
      <c r="F200" s="0" t="s">
        <v>610</v>
      </c>
      <c r="G200" s="6" t="s">
        <v>611</v>
      </c>
    </row>
    <row r="201" customFormat="false" ht="14.4" hidden="false" customHeight="false" outlineLevel="0" collapsed="false">
      <c r="F201" s="0" t="s">
        <v>612</v>
      </c>
      <c r="G201" s="6" t="s">
        <v>613</v>
      </c>
    </row>
    <row r="202" customFormat="false" ht="14.4" hidden="false" customHeight="false" outlineLevel="0" collapsed="false">
      <c r="F202" s="0" t="s">
        <v>614</v>
      </c>
      <c r="G202" s="6" t="s">
        <v>615</v>
      </c>
    </row>
    <row r="203" customFormat="false" ht="14.4" hidden="false" customHeight="false" outlineLevel="0" collapsed="false">
      <c r="F203" s="0" t="s">
        <v>616</v>
      </c>
      <c r="G203" s="6" t="s">
        <v>617</v>
      </c>
    </row>
    <row r="204" customFormat="false" ht="14.4" hidden="false" customHeight="false" outlineLevel="0" collapsed="false">
      <c r="F204" s="0" t="s">
        <v>618</v>
      </c>
      <c r="G204" s="6" t="s">
        <v>619</v>
      </c>
    </row>
    <row r="205" customFormat="false" ht="14.4" hidden="false" customHeight="false" outlineLevel="0" collapsed="false">
      <c r="F205" s="0" t="s">
        <v>620</v>
      </c>
      <c r="G205" s="6" t="s">
        <v>621</v>
      </c>
    </row>
    <row r="206" customFormat="false" ht="14.4" hidden="false" customHeight="false" outlineLevel="0" collapsed="false">
      <c r="F206" s="0" t="s">
        <v>622</v>
      </c>
      <c r="G206" s="6" t="s">
        <v>623</v>
      </c>
    </row>
    <row r="207" customFormat="false" ht="14.4" hidden="false" customHeight="false" outlineLevel="0" collapsed="false">
      <c r="F207" s="0" t="s">
        <v>624</v>
      </c>
      <c r="G207" s="6" t="s">
        <v>625</v>
      </c>
    </row>
    <row r="208" customFormat="false" ht="14.4" hidden="false" customHeight="false" outlineLevel="0" collapsed="false">
      <c r="F208" s="0" t="s">
        <v>626</v>
      </c>
      <c r="G208" s="6" t="s">
        <v>627</v>
      </c>
    </row>
    <row r="209" customFormat="false" ht="14.4" hidden="false" customHeight="false" outlineLevel="0" collapsed="false">
      <c r="F209" s="0" t="s">
        <v>628</v>
      </c>
      <c r="G209" s="6" t="s">
        <v>629</v>
      </c>
    </row>
    <row r="210" customFormat="false" ht="14.4" hidden="false" customHeight="false" outlineLevel="0" collapsed="false">
      <c r="F210" s="0" t="s">
        <v>630</v>
      </c>
      <c r="G210" s="6" t="s">
        <v>631</v>
      </c>
    </row>
    <row r="211" customFormat="false" ht="14.4" hidden="false" customHeight="false" outlineLevel="0" collapsed="false">
      <c r="F211" s="0" t="s">
        <v>632</v>
      </c>
      <c r="G211" s="6" t="s">
        <v>633</v>
      </c>
    </row>
    <row r="212" customFormat="false" ht="14.4" hidden="false" customHeight="false" outlineLevel="0" collapsed="false">
      <c r="F212" s="0" t="s">
        <v>634</v>
      </c>
      <c r="G212" s="6" t="s">
        <v>635</v>
      </c>
    </row>
    <row r="213" customFormat="false" ht="14.4" hidden="false" customHeight="false" outlineLevel="0" collapsed="false">
      <c r="F213" s="0" t="s">
        <v>636</v>
      </c>
      <c r="G213" s="6" t="s">
        <v>637</v>
      </c>
    </row>
    <row r="214" customFormat="false" ht="14.4" hidden="false" customHeight="false" outlineLevel="0" collapsed="false">
      <c r="F214" s="0" t="s">
        <v>638</v>
      </c>
      <c r="G214" s="6" t="s">
        <v>639</v>
      </c>
    </row>
    <row r="215" customFormat="false" ht="14.4" hidden="false" customHeight="false" outlineLevel="0" collapsed="false">
      <c r="F215" s="0" t="s">
        <v>640</v>
      </c>
      <c r="G215" s="6" t="s">
        <v>641</v>
      </c>
    </row>
    <row r="216" customFormat="false" ht="14.4" hidden="false" customHeight="false" outlineLevel="0" collapsed="false">
      <c r="F216" s="0" t="s">
        <v>642</v>
      </c>
      <c r="G216" s="6" t="s">
        <v>643</v>
      </c>
    </row>
    <row r="217" customFormat="false" ht="14.4" hidden="false" customHeight="false" outlineLevel="0" collapsed="false">
      <c r="F217" s="0" t="s">
        <v>644</v>
      </c>
      <c r="G217" s="6" t="s">
        <v>645</v>
      </c>
    </row>
    <row r="218" customFormat="false" ht="14.4" hidden="false" customHeight="false" outlineLevel="0" collapsed="false">
      <c r="F218" s="0" t="s">
        <v>646</v>
      </c>
      <c r="G218" s="6" t="s">
        <v>647</v>
      </c>
    </row>
    <row r="219" customFormat="false" ht="14.4" hidden="false" customHeight="false" outlineLevel="0" collapsed="false">
      <c r="F219" s="0" t="s">
        <v>648</v>
      </c>
      <c r="G219" s="6" t="s">
        <v>649</v>
      </c>
    </row>
    <row r="220" customFormat="false" ht="14.4" hidden="false" customHeight="false" outlineLevel="0" collapsed="false">
      <c r="F220" s="0" t="s">
        <v>650</v>
      </c>
      <c r="G220" s="6" t="s">
        <v>651</v>
      </c>
    </row>
    <row r="221" customFormat="false" ht="14.4" hidden="false" customHeight="false" outlineLevel="0" collapsed="false">
      <c r="F221" s="0" t="s">
        <v>652</v>
      </c>
      <c r="G221" s="6" t="s">
        <v>653</v>
      </c>
    </row>
    <row r="222" customFormat="false" ht="14.4" hidden="false" customHeight="false" outlineLevel="0" collapsed="false">
      <c r="F222" s="0" t="s">
        <v>654</v>
      </c>
      <c r="G222" s="6" t="s">
        <v>655</v>
      </c>
    </row>
    <row r="223" customFormat="false" ht="14.4" hidden="false" customHeight="false" outlineLevel="0" collapsed="false">
      <c r="F223" s="0" t="s">
        <v>656</v>
      </c>
      <c r="G223" s="6" t="s">
        <v>657</v>
      </c>
    </row>
    <row r="224" customFormat="false" ht="14.4" hidden="false" customHeight="false" outlineLevel="0" collapsed="false">
      <c r="F224" s="0" t="s">
        <v>658</v>
      </c>
      <c r="G224" s="6" t="s">
        <v>659</v>
      </c>
    </row>
    <row r="225" customFormat="false" ht="14.4" hidden="false" customHeight="false" outlineLevel="0" collapsed="false">
      <c r="F225" s="0" t="s">
        <v>660</v>
      </c>
      <c r="G225" s="6" t="s">
        <v>661</v>
      </c>
    </row>
    <row r="226" customFormat="false" ht="14.4" hidden="false" customHeight="false" outlineLevel="0" collapsed="false">
      <c r="F226" s="4" t="s">
        <v>662</v>
      </c>
      <c r="G226" s="5" t="s">
        <v>663</v>
      </c>
    </row>
    <row r="227" customFormat="false" ht="14.4" hidden="false" customHeight="false" outlineLevel="0" collapsed="false">
      <c r="F227" s="0" t="s">
        <v>664</v>
      </c>
      <c r="G227" s="6" t="s">
        <v>665</v>
      </c>
    </row>
    <row r="228" customFormat="false" ht="14.4" hidden="false" customHeight="false" outlineLevel="0" collapsed="false">
      <c r="F228" s="0" t="s">
        <v>666</v>
      </c>
      <c r="G228" s="6" t="s">
        <v>667</v>
      </c>
    </row>
    <row r="229" customFormat="false" ht="14.4" hidden="false" customHeight="false" outlineLevel="0" collapsed="false">
      <c r="F229" s="0" t="s">
        <v>668</v>
      </c>
      <c r="G229" s="6" t="s">
        <v>669</v>
      </c>
    </row>
    <row r="230" customFormat="false" ht="14.4" hidden="false" customHeight="false" outlineLevel="0" collapsed="false">
      <c r="F230" s="0" t="s">
        <v>670</v>
      </c>
      <c r="G230" s="6" t="s">
        <v>671</v>
      </c>
    </row>
    <row r="231" customFormat="false" ht="14.4" hidden="false" customHeight="false" outlineLevel="0" collapsed="false">
      <c r="F231" s="0" t="s">
        <v>672</v>
      </c>
      <c r="G231" s="6" t="s">
        <v>673</v>
      </c>
    </row>
    <row r="232" customFormat="false" ht="14.4" hidden="false" customHeight="false" outlineLevel="0" collapsed="false">
      <c r="F232" s="0" t="s">
        <v>674</v>
      </c>
      <c r="G232" s="6" t="s">
        <v>675</v>
      </c>
    </row>
    <row r="233" customFormat="false" ht="14.4" hidden="false" customHeight="false" outlineLevel="0" collapsed="false">
      <c r="F233" s="0" t="s">
        <v>676</v>
      </c>
      <c r="G233" s="6" t="s">
        <v>677</v>
      </c>
    </row>
    <row r="234" customFormat="false" ht="14.4" hidden="false" customHeight="false" outlineLevel="0" collapsed="false">
      <c r="F234" s="0" t="s">
        <v>678</v>
      </c>
      <c r="G234" s="6" t="s">
        <v>679</v>
      </c>
    </row>
    <row r="235" customFormat="false" ht="14.4" hidden="false" customHeight="false" outlineLevel="0" collapsed="false">
      <c r="F235" s="0" t="s">
        <v>680</v>
      </c>
      <c r="G235" s="6" t="s">
        <v>681</v>
      </c>
    </row>
    <row r="236" customFormat="false" ht="14.4" hidden="false" customHeight="false" outlineLevel="0" collapsed="false">
      <c r="F236" s="0" t="s">
        <v>682</v>
      </c>
      <c r="G236" s="6" t="s">
        <v>683</v>
      </c>
    </row>
    <row r="237" customFormat="false" ht="14.4" hidden="false" customHeight="false" outlineLevel="0" collapsed="false">
      <c r="F237" s="0" t="s">
        <v>684</v>
      </c>
      <c r="G237" s="6" t="s">
        <v>685</v>
      </c>
    </row>
    <row r="238" customFormat="false" ht="14.4" hidden="false" customHeight="false" outlineLevel="0" collapsed="false">
      <c r="F238" s="0" t="s">
        <v>686</v>
      </c>
      <c r="G238" s="6" t="s">
        <v>687</v>
      </c>
    </row>
    <row r="239" customFormat="false" ht="14.4" hidden="false" customHeight="false" outlineLevel="0" collapsed="false">
      <c r="F239" s="0" t="s">
        <v>688</v>
      </c>
      <c r="G239" s="6" t="s">
        <v>689</v>
      </c>
    </row>
    <row r="240" customFormat="false" ht="14.4" hidden="false" customHeight="false" outlineLevel="0" collapsed="false">
      <c r="F240" s="4" t="s">
        <v>690</v>
      </c>
      <c r="G240" s="5" t="s">
        <v>691</v>
      </c>
    </row>
    <row r="241" customFormat="false" ht="14.4" hidden="false" customHeight="false" outlineLevel="0" collapsed="false">
      <c r="F241" s="4" t="s">
        <v>692</v>
      </c>
      <c r="G241" s="5" t="s">
        <v>693</v>
      </c>
    </row>
    <row r="242" customFormat="false" ht="14.4" hidden="false" customHeight="false" outlineLevel="0" collapsed="false">
      <c r="F242" s="0" t="s">
        <v>694</v>
      </c>
      <c r="G242" s="6" t="s">
        <v>695</v>
      </c>
    </row>
    <row r="243" customFormat="false" ht="14.4" hidden="false" customHeight="false" outlineLevel="0" collapsed="false">
      <c r="F243" s="0" t="s">
        <v>696</v>
      </c>
      <c r="G243" s="6" t="s">
        <v>697</v>
      </c>
    </row>
    <row r="244" customFormat="false" ht="14.4" hidden="false" customHeight="false" outlineLevel="0" collapsed="false">
      <c r="F244" s="0" t="s">
        <v>698</v>
      </c>
      <c r="G244" s="6" t="s">
        <v>699</v>
      </c>
    </row>
    <row r="245" customFormat="false" ht="14.4" hidden="false" customHeight="false" outlineLevel="0" collapsed="false">
      <c r="F245" s="0" t="s">
        <v>700</v>
      </c>
      <c r="G245" s="6" t="s">
        <v>701</v>
      </c>
    </row>
    <row r="246" customFormat="false" ht="14.4" hidden="false" customHeight="false" outlineLevel="0" collapsed="false">
      <c r="F246" s="0" t="s">
        <v>702</v>
      </c>
      <c r="G246" s="6" t="s">
        <v>703</v>
      </c>
    </row>
    <row r="247" customFormat="false" ht="14.4" hidden="false" customHeight="false" outlineLevel="0" collapsed="false">
      <c r="F247" s="0" t="s">
        <v>704</v>
      </c>
      <c r="G247" s="6" t="s">
        <v>705</v>
      </c>
    </row>
    <row r="248" customFormat="false" ht="14.4" hidden="false" customHeight="false" outlineLevel="0" collapsed="false">
      <c r="F248" s="0" t="s">
        <v>706</v>
      </c>
      <c r="G248" s="6" t="s">
        <v>707</v>
      </c>
    </row>
    <row r="249" customFormat="false" ht="14.4" hidden="false" customHeight="false" outlineLevel="0" collapsed="false">
      <c r="F249" s="0" t="s">
        <v>708</v>
      </c>
      <c r="G249" s="6" t="s">
        <v>709</v>
      </c>
    </row>
    <row r="250" customFormat="false" ht="14.4" hidden="false" customHeight="false" outlineLevel="0" collapsed="false">
      <c r="F250" s="4" t="s">
        <v>710</v>
      </c>
      <c r="G250" s="5" t="s">
        <v>711</v>
      </c>
    </row>
    <row r="251" customFormat="false" ht="14.4" hidden="false" customHeight="false" outlineLevel="0" collapsed="false">
      <c r="F251" s="0" t="s">
        <v>712</v>
      </c>
      <c r="G251" s="6" t="s">
        <v>713</v>
      </c>
    </row>
    <row r="252" customFormat="false" ht="14.4" hidden="false" customHeight="false" outlineLevel="0" collapsed="false">
      <c r="F252" s="0" t="s">
        <v>714</v>
      </c>
      <c r="G252" s="6" t="s">
        <v>715</v>
      </c>
    </row>
    <row r="253" customFormat="false" ht="14.4" hidden="false" customHeight="false" outlineLevel="0" collapsed="false">
      <c r="F253" s="0" t="s">
        <v>716</v>
      </c>
      <c r="G253" s="6" t="s">
        <v>717</v>
      </c>
    </row>
    <row r="254" customFormat="false" ht="14.4" hidden="false" customHeight="false" outlineLevel="0" collapsed="false">
      <c r="F254" s="0" t="s">
        <v>718</v>
      </c>
      <c r="G254" s="6" t="s">
        <v>719</v>
      </c>
    </row>
    <row r="255" customFormat="false" ht="14.4" hidden="false" customHeight="false" outlineLevel="0" collapsed="false">
      <c r="F255" s="0" t="s">
        <v>720</v>
      </c>
      <c r="G255" s="6" t="s">
        <v>721</v>
      </c>
    </row>
    <row r="256" customFormat="false" ht="14.4" hidden="false" customHeight="false" outlineLevel="0" collapsed="false">
      <c r="F256" s="0" t="s">
        <v>722</v>
      </c>
      <c r="G256" s="6" t="s">
        <v>723</v>
      </c>
    </row>
    <row r="257" customFormat="false" ht="14.4" hidden="false" customHeight="false" outlineLevel="0" collapsed="false">
      <c r="F257" s="0" t="s">
        <v>724</v>
      </c>
      <c r="G257" s="6" t="s">
        <v>725</v>
      </c>
    </row>
    <row r="258" customFormat="false" ht="14.4" hidden="false" customHeight="false" outlineLevel="0" collapsed="false">
      <c r="F258" s="0" t="s">
        <v>726</v>
      </c>
      <c r="G258" s="6" t="s">
        <v>727</v>
      </c>
    </row>
    <row r="259" customFormat="false" ht="14.4" hidden="false" customHeight="false" outlineLevel="0" collapsed="false">
      <c r="F259" s="0" t="s">
        <v>728</v>
      </c>
      <c r="G259" s="6" t="s">
        <v>729</v>
      </c>
    </row>
    <row r="260" customFormat="false" ht="14.4" hidden="false" customHeight="false" outlineLevel="0" collapsed="false">
      <c r="F260" s="0" t="s">
        <v>730</v>
      </c>
      <c r="G260" s="6" t="s">
        <v>731</v>
      </c>
    </row>
    <row r="261" customFormat="false" ht="14.4" hidden="false" customHeight="false" outlineLevel="0" collapsed="false">
      <c r="F261" s="0" t="s">
        <v>732</v>
      </c>
      <c r="G261" s="6" t="s">
        <v>733</v>
      </c>
    </row>
    <row r="262" customFormat="false" ht="14.4" hidden="false" customHeight="false" outlineLevel="0" collapsed="false">
      <c r="F262" s="0" t="s">
        <v>734</v>
      </c>
      <c r="G262" s="6" t="s">
        <v>735</v>
      </c>
    </row>
    <row r="263" customFormat="false" ht="14.4" hidden="false" customHeight="false" outlineLevel="0" collapsed="false">
      <c r="F263" s="0" t="s">
        <v>736</v>
      </c>
      <c r="G263" s="6" t="s">
        <v>737</v>
      </c>
    </row>
    <row r="264" customFormat="false" ht="14.4" hidden="false" customHeight="false" outlineLevel="0" collapsed="false">
      <c r="F264" s="0" t="s">
        <v>738</v>
      </c>
      <c r="G264" s="6" t="s">
        <v>739</v>
      </c>
    </row>
    <row r="265" customFormat="false" ht="14.4" hidden="false" customHeight="false" outlineLevel="0" collapsed="false">
      <c r="F265" s="0" t="s">
        <v>740</v>
      </c>
      <c r="G265" s="6" t="s">
        <v>741</v>
      </c>
    </row>
    <row r="266" customFormat="false" ht="14.4" hidden="false" customHeight="false" outlineLevel="0" collapsed="false">
      <c r="F266" s="0" t="s">
        <v>742</v>
      </c>
      <c r="G266" s="6" t="s">
        <v>743</v>
      </c>
    </row>
    <row r="267" customFormat="false" ht="14.4" hidden="false" customHeight="false" outlineLevel="0" collapsed="false">
      <c r="F267" s="0" t="s">
        <v>744</v>
      </c>
      <c r="G267" s="6" t="s">
        <v>745</v>
      </c>
    </row>
    <row r="268" customFormat="false" ht="14.4" hidden="false" customHeight="false" outlineLevel="0" collapsed="false">
      <c r="F268" s="0" t="s">
        <v>746</v>
      </c>
      <c r="G268" s="6" t="s">
        <v>747</v>
      </c>
    </row>
    <row r="269" customFormat="false" ht="14.4" hidden="false" customHeight="false" outlineLevel="0" collapsed="false">
      <c r="F269" s="0" t="s">
        <v>748</v>
      </c>
      <c r="G269" s="6" t="s">
        <v>749</v>
      </c>
    </row>
    <row r="270" customFormat="false" ht="14.4" hidden="false" customHeight="false" outlineLevel="0" collapsed="false">
      <c r="F270" s="0" t="s">
        <v>750</v>
      </c>
      <c r="G270" s="6" t="s">
        <v>751</v>
      </c>
    </row>
    <row r="271" customFormat="false" ht="14.4" hidden="false" customHeight="false" outlineLevel="0" collapsed="false">
      <c r="F271" s="0" t="s">
        <v>752</v>
      </c>
      <c r="G271" s="6" t="s">
        <v>753</v>
      </c>
    </row>
    <row r="272" customFormat="false" ht="14.4" hidden="false" customHeight="false" outlineLevel="0" collapsed="false">
      <c r="F272" s="0" t="s">
        <v>754</v>
      </c>
      <c r="G272" s="6" t="s">
        <v>755</v>
      </c>
    </row>
    <row r="273" customFormat="false" ht="14.4" hidden="false" customHeight="false" outlineLevel="0" collapsed="false">
      <c r="F273" s="0" t="s">
        <v>756</v>
      </c>
      <c r="G273" s="6" t="s">
        <v>757</v>
      </c>
    </row>
    <row r="274" customFormat="false" ht="14.4" hidden="false" customHeight="false" outlineLevel="0" collapsed="false">
      <c r="F274" s="0" t="s">
        <v>758</v>
      </c>
      <c r="G274" s="6" t="s">
        <v>759</v>
      </c>
    </row>
    <row r="275" customFormat="false" ht="14.4" hidden="false" customHeight="false" outlineLevel="0" collapsed="false">
      <c r="F275" s="0" t="s">
        <v>760</v>
      </c>
      <c r="G275" s="6" t="s">
        <v>761</v>
      </c>
    </row>
    <row r="276" customFormat="false" ht="14.4" hidden="false" customHeight="false" outlineLevel="0" collapsed="false">
      <c r="F276" s="0" t="s">
        <v>762</v>
      </c>
      <c r="G276" s="6" t="s">
        <v>763</v>
      </c>
    </row>
    <row r="277" customFormat="false" ht="14.4" hidden="false" customHeight="false" outlineLevel="0" collapsed="false">
      <c r="F277" s="0" t="s">
        <v>764</v>
      </c>
      <c r="G277" s="6" t="s">
        <v>765</v>
      </c>
    </row>
    <row r="278" customFormat="false" ht="14.4" hidden="false" customHeight="false" outlineLevel="0" collapsed="false">
      <c r="F278" s="0" t="s">
        <v>766</v>
      </c>
      <c r="G278" s="6" t="s">
        <v>767</v>
      </c>
    </row>
    <row r="279" customFormat="false" ht="14.4" hidden="false" customHeight="false" outlineLevel="0" collapsed="false">
      <c r="F279" s="0" t="s">
        <v>768</v>
      </c>
      <c r="G279" s="6" t="s">
        <v>769</v>
      </c>
    </row>
    <row r="280" customFormat="false" ht="14.4" hidden="false" customHeight="false" outlineLevel="0" collapsed="false">
      <c r="F280" s="0" t="s">
        <v>770</v>
      </c>
      <c r="G280" s="6" t="s">
        <v>771</v>
      </c>
    </row>
    <row r="281" customFormat="false" ht="14.4" hidden="false" customHeight="false" outlineLevel="0" collapsed="false">
      <c r="F281" s="0" t="s">
        <v>772</v>
      </c>
      <c r="G281" s="6" t="s">
        <v>773</v>
      </c>
    </row>
    <row r="282" customFormat="false" ht="14.4" hidden="false" customHeight="false" outlineLevel="0" collapsed="false">
      <c r="F282" s="0" t="s">
        <v>774</v>
      </c>
      <c r="G282" s="6" t="s">
        <v>775</v>
      </c>
    </row>
    <row r="283" customFormat="false" ht="14.4" hidden="false" customHeight="false" outlineLevel="0" collapsed="false">
      <c r="F283" s="0" t="s">
        <v>776</v>
      </c>
      <c r="G283" s="6" t="s">
        <v>777</v>
      </c>
    </row>
    <row r="284" customFormat="false" ht="14.4" hidden="false" customHeight="false" outlineLevel="0" collapsed="false">
      <c r="F284" s="0" t="s">
        <v>778</v>
      </c>
      <c r="G284" s="6" t="s">
        <v>779</v>
      </c>
    </row>
    <row r="285" customFormat="false" ht="14.4" hidden="false" customHeight="false" outlineLevel="0" collapsed="false">
      <c r="F285" s="0" t="s">
        <v>780</v>
      </c>
      <c r="G285" s="6" t="s">
        <v>781</v>
      </c>
    </row>
    <row r="286" customFormat="false" ht="14.4" hidden="false" customHeight="false" outlineLevel="0" collapsed="false">
      <c r="F286" s="0" t="s">
        <v>782</v>
      </c>
      <c r="G286" s="6" t="s">
        <v>783</v>
      </c>
    </row>
    <row r="287" customFormat="false" ht="14.4" hidden="false" customHeight="false" outlineLevel="0" collapsed="false">
      <c r="F287" s="0" t="s">
        <v>784</v>
      </c>
      <c r="G287" s="6" t="s">
        <v>785</v>
      </c>
    </row>
    <row r="288" customFormat="false" ht="14.4" hidden="false" customHeight="false" outlineLevel="0" collapsed="false">
      <c r="F288" s="4" t="s">
        <v>786</v>
      </c>
      <c r="G288" s="5" t="s">
        <v>787</v>
      </c>
    </row>
    <row r="289" customFormat="false" ht="14.4" hidden="false" customHeight="false" outlineLevel="0" collapsed="false">
      <c r="F289" s="0" t="s">
        <v>788</v>
      </c>
      <c r="G289" s="6" t="s">
        <v>789</v>
      </c>
    </row>
    <row r="290" customFormat="false" ht="14.4" hidden="false" customHeight="false" outlineLevel="0" collapsed="false">
      <c r="F290" s="0" t="s">
        <v>790</v>
      </c>
      <c r="G290" s="6" t="s">
        <v>791</v>
      </c>
    </row>
    <row r="291" customFormat="false" ht="14.4" hidden="false" customHeight="false" outlineLevel="0" collapsed="false">
      <c r="F291" s="0" t="s">
        <v>792</v>
      </c>
      <c r="G291" s="6" t="s">
        <v>793</v>
      </c>
    </row>
    <row r="292" customFormat="false" ht="14.4" hidden="false" customHeight="false" outlineLevel="0" collapsed="false">
      <c r="F292" s="0" t="s">
        <v>794</v>
      </c>
      <c r="G292" s="6" t="s">
        <v>795</v>
      </c>
    </row>
    <row r="293" customFormat="false" ht="14.4" hidden="false" customHeight="false" outlineLevel="0" collapsed="false">
      <c r="F293" s="0" t="s">
        <v>796</v>
      </c>
      <c r="G293" s="6" t="s">
        <v>797</v>
      </c>
    </row>
    <row r="294" customFormat="false" ht="14.4" hidden="false" customHeight="false" outlineLevel="0" collapsed="false">
      <c r="F294" s="0" t="s">
        <v>798</v>
      </c>
      <c r="G294" s="6" t="s">
        <v>799</v>
      </c>
    </row>
    <row r="295" customFormat="false" ht="14.4" hidden="false" customHeight="false" outlineLevel="0" collapsed="false">
      <c r="F295" s="0" t="s">
        <v>800</v>
      </c>
      <c r="G295" s="6" t="s">
        <v>801</v>
      </c>
    </row>
    <row r="296" customFormat="false" ht="14.4" hidden="false" customHeight="false" outlineLevel="0" collapsed="false">
      <c r="F296" s="0" t="s">
        <v>802</v>
      </c>
      <c r="G296" s="6" t="s">
        <v>803</v>
      </c>
    </row>
    <row r="297" customFormat="false" ht="14.4" hidden="false" customHeight="false" outlineLevel="0" collapsed="false">
      <c r="F297" s="0" t="s">
        <v>804</v>
      </c>
      <c r="G297" s="6" t="s">
        <v>805</v>
      </c>
    </row>
    <row r="298" customFormat="false" ht="14.4" hidden="false" customHeight="false" outlineLevel="0" collapsed="false">
      <c r="F298" s="0" t="s">
        <v>806</v>
      </c>
      <c r="G298" s="6" t="s">
        <v>807</v>
      </c>
    </row>
    <row r="299" customFormat="false" ht="14.4" hidden="false" customHeight="false" outlineLevel="0" collapsed="false">
      <c r="F299" s="0" t="s">
        <v>808</v>
      </c>
      <c r="G299" s="6" t="s">
        <v>809</v>
      </c>
    </row>
    <row r="300" customFormat="false" ht="14.4" hidden="false" customHeight="false" outlineLevel="0" collapsed="false">
      <c r="F300" s="0" t="s">
        <v>810</v>
      </c>
      <c r="G300" s="6" t="s">
        <v>811</v>
      </c>
    </row>
    <row r="301" customFormat="false" ht="14.4" hidden="false" customHeight="false" outlineLevel="0" collapsed="false">
      <c r="F301" s="0" t="s">
        <v>812</v>
      </c>
      <c r="G301" s="6" t="s">
        <v>813</v>
      </c>
    </row>
    <row r="302" customFormat="false" ht="14.4" hidden="false" customHeight="false" outlineLevel="0" collapsed="false">
      <c r="F302" s="0" t="s">
        <v>814</v>
      </c>
      <c r="G302" s="6" t="s">
        <v>815</v>
      </c>
    </row>
    <row r="303" customFormat="false" ht="14.4" hidden="false" customHeight="false" outlineLevel="0" collapsed="false">
      <c r="F303" s="0" t="s">
        <v>816</v>
      </c>
      <c r="G303" s="6" t="s">
        <v>817</v>
      </c>
    </row>
    <row r="304" customFormat="false" ht="14.4" hidden="false" customHeight="false" outlineLevel="0" collapsed="false">
      <c r="F304" s="0" t="s">
        <v>818</v>
      </c>
      <c r="G304" s="6" t="s">
        <v>819</v>
      </c>
    </row>
    <row r="305" customFormat="false" ht="14.4" hidden="false" customHeight="false" outlineLevel="0" collapsed="false">
      <c r="F305" s="0" t="s">
        <v>820</v>
      </c>
      <c r="G305" s="6" t="s">
        <v>821</v>
      </c>
    </row>
    <row r="306" customFormat="false" ht="14.4" hidden="false" customHeight="false" outlineLevel="0" collapsed="false">
      <c r="F306" s="0" t="s">
        <v>822</v>
      </c>
      <c r="G306" s="6" t="s">
        <v>823</v>
      </c>
    </row>
    <row r="307" customFormat="false" ht="14.4" hidden="false" customHeight="false" outlineLevel="0" collapsed="false">
      <c r="F307" s="0" t="s">
        <v>824</v>
      </c>
      <c r="G307" s="6" t="s">
        <v>825</v>
      </c>
    </row>
    <row r="308" customFormat="false" ht="14.4" hidden="false" customHeight="false" outlineLevel="0" collapsed="false">
      <c r="F308" s="0" t="s">
        <v>826</v>
      </c>
      <c r="G308" s="6" t="s">
        <v>827</v>
      </c>
    </row>
    <row r="309" customFormat="false" ht="14.4" hidden="false" customHeight="false" outlineLevel="0" collapsed="false">
      <c r="F309" s="0" t="s">
        <v>828</v>
      </c>
      <c r="G309" s="6" t="s">
        <v>829</v>
      </c>
    </row>
    <row r="310" customFormat="false" ht="14.4" hidden="false" customHeight="false" outlineLevel="0" collapsed="false">
      <c r="F310" s="0" t="s">
        <v>830</v>
      </c>
      <c r="G310" s="6" t="s">
        <v>831</v>
      </c>
    </row>
    <row r="311" customFormat="false" ht="14.4" hidden="false" customHeight="false" outlineLevel="0" collapsed="false">
      <c r="F311" s="0" t="s">
        <v>832</v>
      </c>
      <c r="G311" s="6" t="s">
        <v>833</v>
      </c>
    </row>
    <row r="312" customFormat="false" ht="14.4" hidden="false" customHeight="false" outlineLevel="0" collapsed="false">
      <c r="F312" s="4" t="s">
        <v>834</v>
      </c>
      <c r="G312" s="5" t="s">
        <v>835</v>
      </c>
    </row>
    <row r="313" customFormat="false" ht="14.4" hidden="false" customHeight="false" outlineLevel="0" collapsed="false">
      <c r="F313" s="0" t="s">
        <v>836</v>
      </c>
      <c r="G313" s="6" t="s">
        <v>837</v>
      </c>
    </row>
    <row r="314" customFormat="false" ht="14.4" hidden="false" customHeight="false" outlineLevel="0" collapsed="false">
      <c r="F314" s="0" t="s">
        <v>838</v>
      </c>
      <c r="G314" s="6" t="s">
        <v>839</v>
      </c>
    </row>
    <row r="315" customFormat="false" ht="14.4" hidden="false" customHeight="false" outlineLevel="0" collapsed="false">
      <c r="F315" s="0" t="s">
        <v>840</v>
      </c>
      <c r="G315" s="6" t="s">
        <v>841</v>
      </c>
    </row>
    <row r="316" customFormat="false" ht="14.4" hidden="false" customHeight="false" outlineLevel="0" collapsed="false">
      <c r="F316" s="0" t="s">
        <v>842</v>
      </c>
      <c r="G316" s="6" t="s">
        <v>843</v>
      </c>
    </row>
    <row r="317" customFormat="false" ht="14.4" hidden="false" customHeight="false" outlineLevel="0" collapsed="false">
      <c r="F317" s="0" t="s">
        <v>844</v>
      </c>
      <c r="G317" s="6" t="s">
        <v>845</v>
      </c>
    </row>
    <row r="318" customFormat="false" ht="14.4" hidden="false" customHeight="false" outlineLevel="0" collapsed="false">
      <c r="F318" s="4" t="s">
        <v>846</v>
      </c>
      <c r="G318" s="5" t="s">
        <v>847</v>
      </c>
    </row>
    <row r="319" customFormat="false" ht="14.4" hidden="false" customHeight="false" outlineLevel="0" collapsed="false">
      <c r="F319" s="4" t="s">
        <v>848</v>
      </c>
      <c r="G319" s="5" t="s">
        <v>849</v>
      </c>
    </row>
    <row r="320" customFormat="false" ht="14.4" hidden="false" customHeight="false" outlineLevel="0" collapsed="false">
      <c r="F320" s="0" t="s">
        <v>850</v>
      </c>
      <c r="G320" s="6" t="s">
        <v>851</v>
      </c>
    </row>
    <row r="321" customFormat="false" ht="14.4" hidden="false" customHeight="false" outlineLevel="0" collapsed="false">
      <c r="F321" s="0" t="s">
        <v>852</v>
      </c>
      <c r="G321" s="6" t="s">
        <v>853</v>
      </c>
    </row>
    <row r="322" customFormat="false" ht="14.4" hidden="false" customHeight="false" outlineLevel="0" collapsed="false">
      <c r="F322" s="0" t="s">
        <v>854</v>
      </c>
      <c r="G322" s="6" t="s">
        <v>855</v>
      </c>
    </row>
    <row r="323" customFormat="false" ht="14.4" hidden="false" customHeight="false" outlineLevel="0" collapsed="false">
      <c r="F323" s="0" t="s">
        <v>856</v>
      </c>
      <c r="G323" s="6" t="s">
        <v>857</v>
      </c>
    </row>
    <row r="324" customFormat="false" ht="14.4" hidden="false" customHeight="false" outlineLevel="0" collapsed="false">
      <c r="F324" s="0" t="s">
        <v>858</v>
      </c>
      <c r="G324" s="6" t="s">
        <v>859</v>
      </c>
    </row>
    <row r="325" customFormat="false" ht="14.4" hidden="false" customHeight="false" outlineLevel="0" collapsed="false">
      <c r="F325" s="0" t="s">
        <v>860</v>
      </c>
      <c r="G325" s="6" t="s">
        <v>861</v>
      </c>
    </row>
    <row r="326" customFormat="false" ht="14.4" hidden="false" customHeight="false" outlineLevel="0" collapsed="false">
      <c r="F326" s="0" t="s">
        <v>862</v>
      </c>
      <c r="G326" s="6" t="s">
        <v>863</v>
      </c>
    </row>
    <row r="327" customFormat="false" ht="14.4" hidden="false" customHeight="false" outlineLevel="0" collapsed="false">
      <c r="F327" s="0" t="s">
        <v>864</v>
      </c>
      <c r="G327" s="6" t="s">
        <v>865</v>
      </c>
    </row>
    <row r="328" customFormat="false" ht="14.4" hidden="false" customHeight="false" outlineLevel="0" collapsed="false">
      <c r="F328" s="0" t="s">
        <v>866</v>
      </c>
      <c r="G328" s="6" t="s">
        <v>867</v>
      </c>
    </row>
    <row r="329" customFormat="false" ht="14.4" hidden="false" customHeight="false" outlineLevel="0" collapsed="false">
      <c r="F329" s="0" t="s">
        <v>868</v>
      </c>
      <c r="G329" s="6" t="s">
        <v>869</v>
      </c>
    </row>
    <row r="330" customFormat="false" ht="14.4" hidden="false" customHeight="false" outlineLevel="0" collapsed="false">
      <c r="F330" s="0" t="s">
        <v>870</v>
      </c>
      <c r="G330" s="6" t="s">
        <v>871</v>
      </c>
    </row>
    <row r="331" customFormat="false" ht="14.4" hidden="false" customHeight="false" outlineLevel="0" collapsed="false">
      <c r="F331" s="0" t="s">
        <v>872</v>
      </c>
      <c r="G331" s="6" t="s">
        <v>873</v>
      </c>
    </row>
    <row r="332" customFormat="false" ht="14.4" hidden="false" customHeight="false" outlineLevel="0" collapsed="false">
      <c r="F332" s="0" t="s">
        <v>874</v>
      </c>
      <c r="G332" s="6" t="s">
        <v>875</v>
      </c>
    </row>
    <row r="333" customFormat="false" ht="14.4" hidden="false" customHeight="false" outlineLevel="0" collapsed="false">
      <c r="F333" s="0" t="s">
        <v>876</v>
      </c>
      <c r="G333" s="6" t="s">
        <v>877</v>
      </c>
    </row>
    <row r="334" customFormat="false" ht="14.4" hidden="false" customHeight="false" outlineLevel="0" collapsed="false">
      <c r="F334" s="0" t="s">
        <v>878</v>
      </c>
      <c r="G334" s="6" t="s">
        <v>879</v>
      </c>
    </row>
    <row r="335" customFormat="false" ht="14.4" hidden="false" customHeight="false" outlineLevel="0" collapsed="false">
      <c r="F335" s="0" t="s">
        <v>880</v>
      </c>
      <c r="G335" s="6" t="s">
        <v>881</v>
      </c>
    </row>
    <row r="336" customFormat="false" ht="14.4" hidden="false" customHeight="false" outlineLevel="0" collapsed="false">
      <c r="F336" s="0" t="s">
        <v>882</v>
      </c>
      <c r="G336" s="6" t="s">
        <v>883</v>
      </c>
    </row>
    <row r="337" customFormat="false" ht="14.4" hidden="false" customHeight="false" outlineLevel="0" collapsed="false">
      <c r="F337" s="0" t="s">
        <v>884</v>
      </c>
      <c r="G337" s="6" t="s">
        <v>885</v>
      </c>
    </row>
    <row r="338" customFormat="false" ht="14.4" hidden="false" customHeight="false" outlineLevel="0" collapsed="false">
      <c r="F338" s="0" t="s">
        <v>886</v>
      </c>
      <c r="G338" s="6" t="s">
        <v>887</v>
      </c>
    </row>
    <row r="339" customFormat="false" ht="14.4" hidden="false" customHeight="false" outlineLevel="0" collapsed="false">
      <c r="F339" s="0" t="s">
        <v>888</v>
      </c>
      <c r="G339" s="6" t="s">
        <v>889</v>
      </c>
    </row>
    <row r="340" customFormat="false" ht="14.4" hidden="false" customHeight="false" outlineLevel="0" collapsed="false">
      <c r="F340" s="0" t="s">
        <v>890</v>
      </c>
      <c r="G340" s="6" t="s">
        <v>891</v>
      </c>
    </row>
    <row r="341" customFormat="false" ht="14.4" hidden="false" customHeight="false" outlineLevel="0" collapsed="false">
      <c r="F341" s="0" t="s">
        <v>892</v>
      </c>
      <c r="G341" s="6" t="s">
        <v>893</v>
      </c>
    </row>
    <row r="342" customFormat="false" ht="14.4" hidden="false" customHeight="false" outlineLevel="0" collapsed="false">
      <c r="F342" s="0" t="s">
        <v>894</v>
      </c>
      <c r="G342" s="6" t="s">
        <v>895</v>
      </c>
    </row>
    <row r="343" customFormat="false" ht="14.4" hidden="false" customHeight="false" outlineLevel="0" collapsed="false">
      <c r="F343" s="0" t="s">
        <v>896</v>
      </c>
      <c r="G343" s="6" t="s">
        <v>897</v>
      </c>
    </row>
    <row r="344" customFormat="false" ht="14.4" hidden="false" customHeight="false" outlineLevel="0" collapsed="false">
      <c r="F344" s="0" t="s">
        <v>898</v>
      </c>
      <c r="G344" s="6" t="s">
        <v>899</v>
      </c>
    </row>
    <row r="345" customFormat="false" ht="14.4" hidden="false" customHeight="false" outlineLevel="0" collapsed="false">
      <c r="F345" s="0" t="s">
        <v>900</v>
      </c>
      <c r="G345" s="6" t="s">
        <v>901</v>
      </c>
    </row>
    <row r="346" customFormat="false" ht="14.4" hidden="false" customHeight="false" outlineLevel="0" collapsed="false">
      <c r="F346" s="0" t="s">
        <v>902</v>
      </c>
      <c r="G346" s="6" t="s">
        <v>903</v>
      </c>
    </row>
    <row r="347" customFormat="false" ht="14.4" hidden="false" customHeight="false" outlineLevel="0" collapsed="false">
      <c r="F347" s="0" t="s">
        <v>904</v>
      </c>
      <c r="G347" s="6" t="s">
        <v>905</v>
      </c>
    </row>
    <row r="348" customFormat="false" ht="14.4" hidden="false" customHeight="false" outlineLevel="0" collapsed="false">
      <c r="F348" s="0" t="s">
        <v>906</v>
      </c>
      <c r="G348" s="6" t="s">
        <v>907</v>
      </c>
    </row>
    <row r="349" customFormat="false" ht="14.4" hidden="false" customHeight="false" outlineLevel="0" collapsed="false">
      <c r="F349" s="0" t="s">
        <v>908</v>
      </c>
      <c r="G349" s="6" t="s">
        <v>909</v>
      </c>
    </row>
    <row r="350" customFormat="false" ht="14.4" hidden="false" customHeight="false" outlineLevel="0" collapsed="false">
      <c r="F350" s="0" t="s">
        <v>910</v>
      </c>
      <c r="G350" s="6" t="s">
        <v>911</v>
      </c>
    </row>
    <row r="351" customFormat="false" ht="14.4" hidden="false" customHeight="false" outlineLevel="0" collapsed="false">
      <c r="F351" s="4" t="s">
        <v>912</v>
      </c>
      <c r="G351" s="5" t="s">
        <v>913</v>
      </c>
    </row>
    <row r="352" customFormat="false" ht="14.4" hidden="false" customHeight="false" outlineLevel="0" collapsed="false">
      <c r="F352" s="0" t="s">
        <v>914</v>
      </c>
      <c r="G352" s="6" t="s">
        <v>915</v>
      </c>
    </row>
    <row r="353" customFormat="false" ht="14.4" hidden="false" customHeight="false" outlineLevel="0" collapsed="false">
      <c r="F353" s="0" t="s">
        <v>916</v>
      </c>
      <c r="G353" s="6" t="s">
        <v>917</v>
      </c>
    </row>
    <row r="354" customFormat="false" ht="14.4" hidden="false" customHeight="false" outlineLevel="0" collapsed="false">
      <c r="F354" s="0" t="s">
        <v>918</v>
      </c>
      <c r="G354" s="6" t="s">
        <v>919</v>
      </c>
    </row>
    <row r="355" customFormat="false" ht="14.4" hidden="false" customHeight="false" outlineLevel="0" collapsed="false">
      <c r="F355" s="4" t="s">
        <v>920</v>
      </c>
      <c r="G355" s="5" t="s">
        <v>921</v>
      </c>
    </row>
    <row r="356" customFormat="false" ht="14.4" hidden="false" customHeight="false" outlineLevel="0" collapsed="false">
      <c r="F356" s="0" t="s">
        <v>922</v>
      </c>
      <c r="G356" s="6" t="s">
        <v>923</v>
      </c>
    </row>
    <row r="357" customFormat="false" ht="14.4" hidden="false" customHeight="false" outlineLevel="0" collapsed="false">
      <c r="F357" s="0" t="s">
        <v>924</v>
      </c>
      <c r="G357" s="6" t="s">
        <v>925</v>
      </c>
    </row>
    <row r="358" customFormat="false" ht="14.4" hidden="false" customHeight="false" outlineLevel="0" collapsed="false">
      <c r="F358" s="0" t="s">
        <v>926</v>
      </c>
      <c r="G358" s="6" t="s">
        <v>927</v>
      </c>
    </row>
    <row r="359" customFormat="false" ht="14.4" hidden="false" customHeight="false" outlineLevel="0" collapsed="false">
      <c r="F359" s="0" t="s">
        <v>928</v>
      </c>
      <c r="G359" s="6" t="s">
        <v>929</v>
      </c>
    </row>
    <row r="360" customFormat="false" ht="14.4" hidden="false" customHeight="false" outlineLevel="0" collapsed="false">
      <c r="F360" s="0" t="s">
        <v>930</v>
      </c>
      <c r="G360" s="6" t="s">
        <v>931</v>
      </c>
    </row>
    <row r="361" customFormat="false" ht="14.4" hidden="false" customHeight="false" outlineLevel="0" collapsed="false">
      <c r="F361" s="0" t="s">
        <v>932</v>
      </c>
      <c r="G361" s="6" t="s">
        <v>933</v>
      </c>
    </row>
    <row r="362" customFormat="false" ht="14.4" hidden="false" customHeight="false" outlineLevel="0" collapsed="false">
      <c r="F362" s="0" t="s">
        <v>934</v>
      </c>
      <c r="G362" s="6" t="s">
        <v>935</v>
      </c>
    </row>
    <row r="363" customFormat="false" ht="14.4" hidden="false" customHeight="false" outlineLevel="0" collapsed="false">
      <c r="F363" s="0" t="s">
        <v>936</v>
      </c>
      <c r="G363" s="6" t="s">
        <v>937</v>
      </c>
    </row>
    <row r="364" customFormat="false" ht="14.4" hidden="false" customHeight="false" outlineLevel="0" collapsed="false">
      <c r="F364" s="0" t="s">
        <v>938</v>
      </c>
      <c r="G364" s="6" t="s">
        <v>939</v>
      </c>
    </row>
    <row r="365" customFormat="false" ht="14.4" hidden="false" customHeight="false" outlineLevel="0" collapsed="false">
      <c r="F365" s="0" t="s">
        <v>940</v>
      </c>
      <c r="G365" s="6" t="s">
        <v>941</v>
      </c>
    </row>
    <row r="366" customFormat="false" ht="14.4" hidden="false" customHeight="false" outlineLevel="0" collapsed="false">
      <c r="F366" s="0" t="s">
        <v>942</v>
      </c>
      <c r="G366" s="6" t="s">
        <v>943</v>
      </c>
    </row>
    <row r="367" customFormat="false" ht="14.4" hidden="false" customHeight="false" outlineLevel="0" collapsed="false">
      <c r="F367" s="0" t="s">
        <v>944</v>
      </c>
      <c r="G367" s="6" t="s">
        <v>945</v>
      </c>
    </row>
    <row r="368" customFormat="false" ht="14.4" hidden="false" customHeight="false" outlineLevel="0" collapsed="false">
      <c r="F368" s="4" t="s">
        <v>946</v>
      </c>
      <c r="G368" s="5" t="s">
        <v>947</v>
      </c>
    </row>
    <row r="369" customFormat="false" ht="14.4" hidden="false" customHeight="false" outlineLevel="0" collapsed="false">
      <c r="F369" s="0" t="s">
        <v>948</v>
      </c>
      <c r="G369" s="6" t="s">
        <v>949</v>
      </c>
    </row>
    <row r="370" customFormat="false" ht="14.4" hidden="false" customHeight="false" outlineLevel="0" collapsed="false">
      <c r="F370" s="0" t="s">
        <v>950</v>
      </c>
      <c r="G370" s="6" t="s">
        <v>951</v>
      </c>
    </row>
    <row r="371" customFormat="false" ht="14.4" hidden="false" customHeight="false" outlineLevel="0" collapsed="false">
      <c r="F371" s="0" t="s">
        <v>952</v>
      </c>
      <c r="G371" s="6" t="s">
        <v>953</v>
      </c>
    </row>
    <row r="372" customFormat="false" ht="14.4" hidden="false" customHeight="false" outlineLevel="0" collapsed="false">
      <c r="F372" s="0" t="s">
        <v>954</v>
      </c>
      <c r="G372" s="6" t="s">
        <v>955</v>
      </c>
    </row>
    <row r="373" customFormat="false" ht="14.4" hidden="false" customHeight="false" outlineLevel="0" collapsed="false">
      <c r="F373" s="0" t="s">
        <v>956</v>
      </c>
      <c r="G373" s="6" t="s">
        <v>957</v>
      </c>
    </row>
    <row r="374" customFormat="false" ht="14.4" hidden="false" customHeight="false" outlineLevel="0" collapsed="false">
      <c r="F374" s="0" t="s">
        <v>958</v>
      </c>
      <c r="G374" s="6" t="s">
        <v>959</v>
      </c>
    </row>
    <row r="375" customFormat="false" ht="14.4" hidden="false" customHeight="false" outlineLevel="0" collapsed="false">
      <c r="F375" s="0" t="s">
        <v>960</v>
      </c>
      <c r="G375" s="6" t="s">
        <v>961</v>
      </c>
    </row>
    <row r="376" customFormat="false" ht="14.4" hidden="false" customHeight="false" outlineLevel="0" collapsed="false">
      <c r="F376" s="0" t="s">
        <v>962</v>
      </c>
      <c r="G376" s="6" t="s">
        <v>963</v>
      </c>
    </row>
    <row r="377" customFormat="false" ht="14.4" hidden="false" customHeight="false" outlineLevel="0" collapsed="false">
      <c r="F377" s="0" t="s">
        <v>964</v>
      </c>
      <c r="G377" s="6" t="s">
        <v>965</v>
      </c>
    </row>
    <row r="378" customFormat="false" ht="14.4" hidden="false" customHeight="false" outlineLevel="0" collapsed="false">
      <c r="F378" s="0" t="s">
        <v>966</v>
      </c>
      <c r="G378" s="6" t="s">
        <v>967</v>
      </c>
    </row>
    <row r="379" customFormat="false" ht="14.4" hidden="false" customHeight="false" outlineLevel="0" collapsed="false">
      <c r="F379" s="0" t="s">
        <v>968</v>
      </c>
      <c r="G379" s="6" t="s">
        <v>969</v>
      </c>
    </row>
    <row r="380" customFormat="false" ht="14.4" hidden="false" customHeight="false" outlineLevel="0" collapsed="false">
      <c r="F380" s="4" t="s">
        <v>970</v>
      </c>
      <c r="G380" s="5" t="s">
        <v>971</v>
      </c>
    </row>
    <row r="381" customFormat="false" ht="14.4" hidden="false" customHeight="false" outlineLevel="0" collapsed="false">
      <c r="F381" s="0" t="s">
        <v>972</v>
      </c>
      <c r="G381" s="6" t="s">
        <v>973</v>
      </c>
    </row>
    <row r="382" customFormat="false" ht="14.4" hidden="false" customHeight="false" outlineLevel="0" collapsed="false">
      <c r="F382" s="0" t="s">
        <v>974</v>
      </c>
      <c r="G382" s="6" t="s">
        <v>975</v>
      </c>
    </row>
    <row r="383" customFormat="false" ht="14.4" hidden="false" customHeight="false" outlineLevel="0" collapsed="false">
      <c r="F383" s="0" t="s">
        <v>976</v>
      </c>
      <c r="G383" s="6" t="s">
        <v>977</v>
      </c>
    </row>
    <row r="384" customFormat="false" ht="14.4" hidden="false" customHeight="false" outlineLevel="0" collapsed="false">
      <c r="F384" s="0" t="s">
        <v>978</v>
      </c>
      <c r="G384" s="6" t="s">
        <v>979</v>
      </c>
    </row>
    <row r="385" customFormat="false" ht="14.4" hidden="false" customHeight="false" outlineLevel="0" collapsed="false">
      <c r="F385" s="0" t="s">
        <v>980</v>
      </c>
      <c r="G385" s="6" t="s">
        <v>981</v>
      </c>
    </row>
    <row r="386" customFormat="false" ht="14.4" hidden="false" customHeight="false" outlineLevel="0" collapsed="false">
      <c r="F386" s="4" t="s">
        <v>982</v>
      </c>
      <c r="G386" s="5" t="s">
        <v>983</v>
      </c>
    </row>
    <row r="387" customFormat="false" ht="14.4" hidden="false" customHeight="false" outlineLevel="0" collapsed="false">
      <c r="F387" s="0" t="s">
        <v>984</v>
      </c>
      <c r="G387" s="6" t="s">
        <v>985</v>
      </c>
    </row>
    <row r="388" customFormat="false" ht="14.4" hidden="false" customHeight="false" outlineLevel="0" collapsed="false">
      <c r="F388" s="0" t="s">
        <v>986</v>
      </c>
      <c r="G388" s="6" t="s">
        <v>987</v>
      </c>
    </row>
    <row r="389" customFormat="false" ht="14.4" hidden="false" customHeight="false" outlineLevel="0" collapsed="false">
      <c r="F389" s="0" t="s">
        <v>988</v>
      </c>
      <c r="G389" s="6" t="s">
        <v>989</v>
      </c>
    </row>
    <row r="390" customFormat="false" ht="14.4" hidden="false" customHeight="false" outlineLevel="0" collapsed="false">
      <c r="F390" s="0" t="s">
        <v>990</v>
      </c>
      <c r="G390" s="6" t="s">
        <v>991</v>
      </c>
    </row>
    <row r="391" customFormat="false" ht="14.4" hidden="false" customHeight="false" outlineLevel="0" collapsed="false">
      <c r="F391" s="0" t="s">
        <v>992</v>
      </c>
      <c r="G391" s="6" t="s">
        <v>993</v>
      </c>
    </row>
    <row r="392" customFormat="false" ht="14.4" hidden="false" customHeight="false" outlineLevel="0" collapsed="false">
      <c r="F392" s="0" t="s">
        <v>994</v>
      </c>
      <c r="G392" s="6" t="s">
        <v>995</v>
      </c>
    </row>
    <row r="393" customFormat="false" ht="14.4" hidden="false" customHeight="false" outlineLevel="0" collapsed="false">
      <c r="F393" s="4" t="s">
        <v>996</v>
      </c>
      <c r="G393" s="5" t="s">
        <v>997</v>
      </c>
    </row>
    <row r="394" customFormat="false" ht="14.4" hidden="false" customHeight="false" outlineLevel="0" collapsed="false">
      <c r="F394" s="0" t="s">
        <v>998</v>
      </c>
      <c r="G394" s="6" t="s">
        <v>999</v>
      </c>
    </row>
    <row r="395" customFormat="false" ht="14.4" hidden="false" customHeight="false" outlineLevel="0" collapsed="false">
      <c r="F395" s="0" t="s">
        <v>1000</v>
      </c>
      <c r="G395" s="6" t="s">
        <v>1001</v>
      </c>
    </row>
    <row r="396" customFormat="false" ht="14.4" hidden="false" customHeight="false" outlineLevel="0" collapsed="false">
      <c r="F396" s="0" t="s">
        <v>1002</v>
      </c>
      <c r="G396" s="6" t="s">
        <v>1003</v>
      </c>
    </row>
    <row r="397" customFormat="false" ht="14.4" hidden="false" customHeight="false" outlineLevel="0" collapsed="false">
      <c r="F397" s="0" t="s">
        <v>1004</v>
      </c>
      <c r="G397" s="6" t="s">
        <v>1005</v>
      </c>
    </row>
    <row r="398" customFormat="false" ht="14.4" hidden="false" customHeight="false" outlineLevel="0" collapsed="false">
      <c r="F398" s="0" t="s">
        <v>1006</v>
      </c>
      <c r="G398" s="6" t="s">
        <v>1007</v>
      </c>
    </row>
    <row r="399" customFormat="false" ht="14.4" hidden="false" customHeight="false" outlineLevel="0" collapsed="false">
      <c r="F399" s="4" t="s">
        <v>1008</v>
      </c>
      <c r="G399" s="5" t="s">
        <v>1009</v>
      </c>
    </row>
    <row r="400" customFormat="false" ht="14.4" hidden="false" customHeight="false" outlineLevel="0" collapsed="false">
      <c r="F400" s="4" t="s">
        <v>1010</v>
      </c>
      <c r="G400" s="5" t="s">
        <v>1011</v>
      </c>
    </row>
    <row r="401" customFormat="false" ht="14.4" hidden="false" customHeight="false" outlineLevel="0" collapsed="false">
      <c r="F401" s="0" t="s">
        <v>1012</v>
      </c>
      <c r="G401" s="6" t="s">
        <v>1013</v>
      </c>
    </row>
    <row r="402" customFormat="false" ht="14.4" hidden="false" customHeight="false" outlineLevel="0" collapsed="false">
      <c r="F402" s="0" t="s">
        <v>1014</v>
      </c>
      <c r="G402" s="6" t="s">
        <v>1015</v>
      </c>
    </row>
    <row r="403" customFormat="false" ht="14.4" hidden="false" customHeight="false" outlineLevel="0" collapsed="false">
      <c r="F403" s="0" t="s">
        <v>1016</v>
      </c>
      <c r="G403" s="6" t="s">
        <v>1017</v>
      </c>
    </row>
    <row r="404" customFormat="false" ht="14.4" hidden="false" customHeight="false" outlineLevel="0" collapsed="false">
      <c r="F404" s="0" t="s">
        <v>1018</v>
      </c>
      <c r="G404" s="6" t="s">
        <v>1019</v>
      </c>
    </row>
    <row r="405" customFormat="false" ht="14.4" hidden="false" customHeight="false" outlineLevel="0" collapsed="false">
      <c r="F405" s="0" t="s">
        <v>1020</v>
      </c>
      <c r="G405" s="6" t="s">
        <v>1021</v>
      </c>
    </row>
    <row r="406" customFormat="false" ht="14.4" hidden="false" customHeight="false" outlineLevel="0" collapsed="false">
      <c r="F406" s="0" t="s">
        <v>1022</v>
      </c>
      <c r="G406" s="6" t="s">
        <v>1023</v>
      </c>
    </row>
    <row r="407" customFormat="false" ht="14.4" hidden="false" customHeight="false" outlineLevel="0" collapsed="false">
      <c r="F407" s="0" t="s">
        <v>1024</v>
      </c>
      <c r="G407" s="6" t="s">
        <v>1025</v>
      </c>
    </row>
    <row r="408" customFormat="false" ht="14.4" hidden="false" customHeight="false" outlineLevel="0" collapsed="false">
      <c r="F408" s="0" t="s">
        <v>1026</v>
      </c>
      <c r="G408" s="6" t="s">
        <v>1027</v>
      </c>
    </row>
    <row r="409" customFormat="false" ht="14.4" hidden="false" customHeight="false" outlineLevel="0" collapsed="false">
      <c r="F409" s="4" t="s">
        <v>1028</v>
      </c>
      <c r="G409" s="5" t="s">
        <v>1029</v>
      </c>
    </row>
    <row r="410" customFormat="false" ht="14.4" hidden="false" customHeight="false" outlineLevel="0" collapsed="false">
      <c r="F410" s="0" t="s">
        <v>1030</v>
      </c>
      <c r="G410" s="6" t="s">
        <v>1031</v>
      </c>
    </row>
    <row r="411" customFormat="false" ht="14.4" hidden="false" customHeight="false" outlineLevel="0" collapsed="false">
      <c r="F411" s="0" t="s">
        <v>1032</v>
      </c>
      <c r="G411" s="6" t="s">
        <v>1033</v>
      </c>
    </row>
    <row r="412" customFormat="false" ht="14.4" hidden="false" customHeight="false" outlineLevel="0" collapsed="false">
      <c r="F412" s="0" t="s">
        <v>1034</v>
      </c>
      <c r="G412" s="6" t="s">
        <v>1035</v>
      </c>
    </row>
    <row r="413" customFormat="false" ht="14.4" hidden="false" customHeight="false" outlineLevel="0" collapsed="false">
      <c r="F413" s="0" t="s">
        <v>1036</v>
      </c>
      <c r="G413" s="6" t="s">
        <v>1037</v>
      </c>
    </row>
    <row r="414" customFormat="false" ht="14.4" hidden="false" customHeight="false" outlineLevel="0" collapsed="false">
      <c r="F414" s="0" t="s">
        <v>1038</v>
      </c>
      <c r="G414" s="6" t="s">
        <v>1039</v>
      </c>
    </row>
    <row r="415" customFormat="false" ht="14.4" hidden="false" customHeight="false" outlineLevel="0" collapsed="false">
      <c r="F415" s="0" t="s">
        <v>1040</v>
      </c>
      <c r="G415" s="6" t="s">
        <v>1041</v>
      </c>
    </row>
    <row r="416" customFormat="false" ht="14.4" hidden="false" customHeight="false" outlineLevel="0" collapsed="false">
      <c r="F416" s="0" t="s">
        <v>1042</v>
      </c>
      <c r="G416" s="6" t="s">
        <v>1043</v>
      </c>
    </row>
    <row r="417" customFormat="false" ht="14.4" hidden="false" customHeight="false" outlineLevel="0" collapsed="false">
      <c r="F417" s="0" t="s">
        <v>1044</v>
      </c>
      <c r="G417" s="6" t="s">
        <v>1045</v>
      </c>
    </row>
    <row r="418" customFormat="false" ht="14.4" hidden="false" customHeight="false" outlineLevel="0" collapsed="false">
      <c r="F418" s="0" t="s">
        <v>1046</v>
      </c>
      <c r="G418" s="6" t="s">
        <v>1047</v>
      </c>
    </row>
    <row r="419" customFormat="false" ht="14.4" hidden="false" customHeight="false" outlineLevel="0" collapsed="false">
      <c r="F419" s="0" t="s">
        <v>1048</v>
      </c>
      <c r="G419" s="6" t="s">
        <v>1049</v>
      </c>
    </row>
    <row r="420" customFormat="false" ht="14.4" hidden="false" customHeight="false" outlineLevel="0" collapsed="false">
      <c r="F420" s="0" t="s">
        <v>1050</v>
      </c>
      <c r="G420" s="6" t="s">
        <v>1051</v>
      </c>
    </row>
    <row r="421" customFormat="false" ht="14.4" hidden="false" customHeight="false" outlineLevel="0" collapsed="false">
      <c r="F421" s="0" t="s">
        <v>1052</v>
      </c>
      <c r="G421" s="6" t="s">
        <v>1053</v>
      </c>
    </row>
    <row r="422" customFormat="false" ht="14.4" hidden="false" customHeight="false" outlineLevel="0" collapsed="false">
      <c r="F422" s="0" t="s">
        <v>1054</v>
      </c>
      <c r="G422" s="6" t="s">
        <v>1055</v>
      </c>
    </row>
    <row r="423" customFormat="false" ht="14.4" hidden="false" customHeight="false" outlineLevel="0" collapsed="false">
      <c r="F423" s="0" t="s">
        <v>1056</v>
      </c>
      <c r="G423" s="6" t="s">
        <v>1057</v>
      </c>
    </row>
    <row r="424" customFormat="false" ht="14.4" hidden="false" customHeight="false" outlineLevel="0" collapsed="false">
      <c r="F424" s="0" t="s">
        <v>1058</v>
      </c>
      <c r="G424" s="6" t="s">
        <v>1059</v>
      </c>
    </row>
    <row r="425" customFormat="false" ht="14.4" hidden="false" customHeight="false" outlineLevel="0" collapsed="false">
      <c r="F425" s="0" t="s">
        <v>1060</v>
      </c>
      <c r="G425" s="6" t="s">
        <v>1061</v>
      </c>
    </row>
    <row r="426" customFormat="false" ht="14.4" hidden="false" customHeight="false" outlineLevel="0" collapsed="false">
      <c r="F426" s="0" t="s">
        <v>1062</v>
      </c>
      <c r="G426" s="6" t="s">
        <v>1063</v>
      </c>
    </row>
    <row r="427" customFormat="false" ht="14.4" hidden="false" customHeight="false" outlineLevel="0" collapsed="false">
      <c r="F427" s="0" t="s">
        <v>1064</v>
      </c>
      <c r="G427" s="6" t="s">
        <v>1065</v>
      </c>
    </row>
    <row r="428" customFormat="false" ht="14.4" hidden="false" customHeight="false" outlineLevel="0" collapsed="false">
      <c r="F428" s="0" t="s">
        <v>1066</v>
      </c>
      <c r="G428" s="6" t="s">
        <v>1067</v>
      </c>
    </row>
    <row r="429" customFormat="false" ht="14.4" hidden="false" customHeight="false" outlineLevel="0" collapsed="false">
      <c r="F429" s="0" t="s">
        <v>1068</v>
      </c>
      <c r="G429" s="6" t="s">
        <v>1069</v>
      </c>
    </row>
    <row r="430" customFormat="false" ht="14.4" hidden="false" customHeight="false" outlineLevel="0" collapsed="false">
      <c r="F430" s="0" t="s">
        <v>1070</v>
      </c>
      <c r="G430" s="6" t="s">
        <v>1071</v>
      </c>
    </row>
    <row r="431" customFormat="false" ht="14.4" hidden="false" customHeight="false" outlineLevel="0" collapsed="false">
      <c r="F431" s="0" t="s">
        <v>1072</v>
      </c>
      <c r="G431" s="6" t="s">
        <v>1073</v>
      </c>
    </row>
    <row r="432" customFormat="false" ht="14.4" hidden="false" customHeight="false" outlineLevel="0" collapsed="false">
      <c r="F432" s="0" t="s">
        <v>1074</v>
      </c>
      <c r="G432" s="6" t="s">
        <v>1075</v>
      </c>
    </row>
    <row r="433" customFormat="false" ht="14.4" hidden="false" customHeight="false" outlineLevel="0" collapsed="false">
      <c r="F433" s="0" t="s">
        <v>1076</v>
      </c>
      <c r="G433" s="6" t="s">
        <v>1077</v>
      </c>
    </row>
    <row r="434" customFormat="false" ht="14.4" hidden="false" customHeight="false" outlineLevel="0" collapsed="false">
      <c r="F434" s="0" t="s">
        <v>1078</v>
      </c>
      <c r="G434" s="6" t="s">
        <v>1079</v>
      </c>
    </row>
    <row r="435" customFormat="false" ht="14.4" hidden="false" customHeight="false" outlineLevel="0" collapsed="false">
      <c r="F435" s="0" t="s">
        <v>1080</v>
      </c>
      <c r="G435" s="6" t="s">
        <v>1081</v>
      </c>
    </row>
    <row r="436" customFormat="false" ht="14.4" hidden="false" customHeight="false" outlineLevel="0" collapsed="false">
      <c r="F436" s="0" t="s">
        <v>1082</v>
      </c>
      <c r="G436" s="6" t="s">
        <v>1083</v>
      </c>
    </row>
    <row r="437" customFormat="false" ht="14.4" hidden="false" customHeight="false" outlineLevel="0" collapsed="false">
      <c r="F437" s="0" t="s">
        <v>1084</v>
      </c>
      <c r="G437" s="6" t="s">
        <v>1085</v>
      </c>
    </row>
    <row r="438" customFormat="false" ht="14.4" hidden="false" customHeight="false" outlineLevel="0" collapsed="false">
      <c r="F438" s="0" t="s">
        <v>1086</v>
      </c>
      <c r="G438" s="6" t="s">
        <v>1087</v>
      </c>
    </row>
    <row r="439" customFormat="false" ht="14.4" hidden="false" customHeight="false" outlineLevel="0" collapsed="false">
      <c r="F439" s="0" t="s">
        <v>1088</v>
      </c>
      <c r="G439" s="6" t="s">
        <v>1089</v>
      </c>
    </row>
    <row r="440" customFormat="false" ht="14.4" hidden="false" customHeight="false" outlineLevel="0" collapsed="false">
      <c r="F440" s="0" t="s">
        <v>1090</v>
      </c>
      <c r="G440" s="6" t="s">
        <v>1091</v>
      </c>
    </row>
    <row r="441" customFormat="false" ht="14.4" hidden="false" customHeight="false" outlineLevel="0" collapsed="false">
      <c r="F441" s="0" t="s">
        <v>1092</v>
      </c>
      <c r="G441" s="6" t="s">
        <v>1093</v>
      </c>
    </row>
    <row r="442" customFormat="false" ht="14.4" hidden="false" customHeight="false" outlineLevel="0" collapsed="false">
      <c r="F442" s="0" t="s">
        <v>1094</v>
      </c>
      <c r="G442" s="6" t="s">
        <v>1095</v>
      </c>
    </row>
    <row r="443" customFormat="false" ht="14.4" hidden="false" customHeight="false" outlineLevel="0" collapsed="false">
      <c r="F443" s="0" t="s">
        <v>1096</v>
      </c>
      <c r="G443" s="6" t="s">
        <v>1097</v>
      </c>
    </row>
    <row r="444" customFormat="false" ht="14.4" hidden="false" customHeight="false" outlineLevel="0" collapsed="false">
      <c r="F444" s="0" t="s">
        <v>1098</v>
      </c>
      <c r="G444" s="6" t="s">
        <v>1099</v>
      </c>
    </row>
    <row r="445" customFormat="false" ht="14.4" hidden="false" customHeight="false" outlineLevel="0" collapsed="false">
      <c r="F445" s="0" t="s">
        <v>1100</v>
      </c>
      <c r="G445" s="6" t="s">
        <v>1101</v>
      </c>
    </row>
    <row r="446" customFormat="false" ht="14.4" hidden="false" customHeight="false" outlineLevel="0" collapsed="false">
      <c r="F446" s="0" t="s">
        <v>1102</v>
      </c>
      <c r="G446" s="6" t="s">
        <v>1103</v>
      </c>
    </row>
    <row r="447" customFormat="false" ht="14.4" hidden="false" customHeight="false" outlineLevel="0" collapsed="false">
      <c r="F447" s="0" t="s">
        <v>1104</v>
      </c>
      <c r="G447" s="6" t="s">
        <v>1105</v>
      </c>
    </row>
    <row r="448" customFormat="false" ht="14.4" hidden="false" customHeight="false" outlineLevel="0" collapsed="false">
      <c r="F448" s="0" t="s">
        <v>1106</v>
      </c>
      <c r="G448" s="6" t="s">
        <v>1107</v>
      </c>
    </row>
    <row r="449" customFormat="false" ht="14.4" hidden="false" customHeight="false" outlineLevel="0" collapsed="false">
      <c r="F449" s="4" t="s">
        <v>1108</v>
      </c>
      <c r="G449" s="5" t="s">
        <v>1109</v>
      </c>
    </row>
    <row r="450" customFormat="false" ht="14.4" hidden="false" customHeight="false" outlineLevel="0" collapsed="false">
      <c r="F450" s="4" t="s">
        <v>1110</v>
      </c>
      <c r="G450" s="5" t="s">
        <v>1111</v>
      </c>
    </row>
    <row r="451" customFormat="false" ht="14.4" hidden="false" customHeight="false" outlineLevel="0" collapsed="false">
      <c r="F451" s="0" t="s">
        <v>1112</v>
      </c>
      <c r="G451" s="6" t="s">
        <v>1113</v>
      </c>
    </row>
    <row r="452" customFormat="false" ht="14.4" hidden="false" customHeight="false" outlineLevel="0" collapsed="false">
      <c r="F452" s="0" t="s">
        <v>1114</v>
      </c>
      <c r="G452" s="6" t="s">
        <v>1115</v>
      </c>
    </row>
    <row r="453" customFormat="false" ht="14.4" hidden="false" customHeight="false" outlineLevel="0" collapsed="false">
      <c r="F453" s="0" t="s">
        <v>1116</v>
      </c>
      <c r="G453" s="6" t="s">
        <v>1117</v>
      </c>
    </row>
    <row r="454" customFormat="false" ht="14.4" hidden="false" customHeight="false" outlineLevel="0" collapsed="false">
      <c r="F454" s="0" t="s">
        <v>1118</v>
      </c>
      <c r="G454" s="6" t="s">
        <v>1119</v>
      </c>
    </row>
    <row r="455" customFormat="false" ht="14.4" hidden="false" customHeight="false" outlineLevel="0" collapsed="false">
      <c r="F455" s="0" t="s">
        <v>1120</v>
      </c>
      <c r="G455" s="6" t="s">
        <v>1121</v>
      </c>
    </row>
    <row r="456" customFormat="false" ht="14.4" hidden="false" customHeight="false" outlineLevel="0" collapsed="false">
      <c r="F456" s="0" t="s">
        <v>1122</v>
      </c>
      <c r="G456" s="6" t="s">
        <v>1123</v>
      </c>
    </row>
    <row r="457" customFormat="false" ht="14.4" hidden="false" customHeight="false" outlineLevel="0" collapsed="false">
      <c r="F457" s="0" t="s">
        <v>1124</v>
      </c>
      <c r="G457" s="6" t="s">
        <v>1125</v>
      </c>
    </row>
    <row r="458" customFormat="false" ht="14.4" hidden="false" customHeight="false" outlineLevel="0" collapsed="false">
      <c r="F458" s="0" t="s">
        <v>1126</v>
      </c>
      <c r="G458" s="6" t="s">
        <v>1127</v>
      </c>
    </row>
    <row r="459" customFormat="false" ht="14.4" hidden="false" customHeight="false" outlineLevel="0" collapsed="false">
      <c r="F459" s="0" t="s">
        <v>1128</v>
      </c>
      <c r="G459" s="6" t="s">
        <v>1129</v>
      </c>
    </row>
    <row r="460" customFormat="false" ht="14.4" hidden="false" customHeight="false" outlineLevel="0" collapsed="false">
      <c r="F460" s="0" t="s">
        <v>1130</v>
      </c>
      <c r="G460" s="6" t="s">
        <v>1131</v>
      </c>
    </row>
    <row r="461" customFormat="false" ht="14.4" hidden="false" customHeight="false" outlineLevel="0" collapsed="false">
      <c r="F461" s="0" t="s">
        <v>1132</v>
      </c>
      <c r="G461" s="6" t="s">
        <v>1133</v>
      </c>
    </row>
    <row r="462" customFormat="false" ht="14.4" hidden="false" customHeight="false" outlineLevel="0" collapsed="false">
      <c r="F462" s="4" t="s">
        <v>1134</v>
      </c>
      <c r="G462" s="5" t="s">
        <v>1135</v>
      </c>
    </row>
    <row r="463" customFormat="false" ht="14.4" hidden="false" customHeight="false" outlineLevel="0" collapsed="false">
      <c r="F463" s="0" t="s">
        <v>1136</v>
      </c>
      <c r="G463" s="6" t="s">
        <v>1137</v>
      </c>
    </row>
    <row r="464" customFormat="false" ht="14.4" hidden="false" customHeight="false" outlineLevel="0" collapsed="false">
      <c r="F464" s="4" t="s">
        <v>1138</v>
      </c>
      <c r="G464" s="5" t="s">
        <v>1139</v>
      </c>
    </row>
    <row r="465" customFormat="false" ht="14.4" hidden="false" customHeight="false" outlineLevel="0" collapsed="false">
      <c r="F465" s="0" t="s">
        <v>1140</v>
      </c>
      <c r="G465" s="6" t="s">
        <v>1141</v>
      </c>
    </row>
    <row r="466" customFormat="false" ht="14.4" hidden="false" customHeight="false" outlineLevel="0" collapsed="false">
      <c r="F466" s="0" t="s">
        <v>1142</v>
      </c>
      <c r="G466" s="6" t="s">
        <v>1143</v>
      </c>
    </row>
    <row r="467" customFormat="false" ht="14.4" hidden="false" customHeight="false" outlineLevel="0" collapsed="false">
      <c r="F467" s="0" t="s">
        <v>1144</v>
      </c>
      <c r="G467" s="6" t="s">
        <v>1145</v>
      </c>
    </row>
    <row r="468" customFormat="false" ht="14.4" hidden="false" customHeight="false" outlineLevel="0" collapsed="false">
      <c r="F468" s="0" t="s">
        <v>1146</v>
      </c>
      <c r="G468" s="6" t="s">
        <v>1147</v>
      </c>
    </row>
    <row r="469" customFormat="false" ht="14.4" hidden="false" customHeight="false" outlineLevel="0" collapsed="false">
      <c r="F469" s="0" t="s">
        <v>1148</v>
      </c>
      <c r="G469" s="6" t="s">
        <v>1149</v>
      </c>
    </row>
    <row r="470" customFormat="false" ht="14.4" hidden="false" customHeight="false" outlineLevel="0" collapsed="false">
      <c r="F470" s="0" t="s">
        <v>1150</v>
      </c>
      <c r="G470" s="6" t="s">
        <v>1151</v>
      </c>
    </row>
    <row r="471" customFormat="false" ht="14.4" hidden="false" customHeight="false" outlineLevel="0" collapsed="false">
      <c r="F471" s="0" t="s">
        <v>1152</v>
      </c>
      <c r="G471" s="6" t="s">
        <v>1153</v>
      </c>
    </row>
    <row r="472" customFormat="false" ht="14.4" hidden="false" customHeight="false" outlineLevel="0" collapsed="false">
      <c r="F472" s="0" t="s">
        <v>1154</v>
      </c>
      <c r="G472" s="6" t="s">
        <v>1155</v>
      </c>
    </row>
    <row r="473" customFormat="false" ht="14.4" hidden="false" customHeight="false" outlineLevel="0" collapsed="false">
      <c r="F473" s="4" t="s">
        <v>1156</v>
      </c>
      <c r="G473" s="5" t="s">
        <v>1157</v>
      </c>
    </row>
    <row r="474" customFormat="false" ht="14.4" hidden="false" customHeight="false" outlineLevel="0" collapsed="false">
      <c r="F474" s="0" t="s">
        <v>1158</v>
      </c>
      <c r="G474" s="6" t="s">
        <v>1159</v>
      </c>
    </row>
    <row r="475" customFormat="false" ht="14.4" hidden="false" customHeight="false" outlineLevel="0" collapsed="false">
      <c r="F475" s="0" t="s">
        <v>1160</v>
      </c>
      <c r="G475" s="6" t="s">
        <v>1161</v>
      </c>
    </row>
    <row r="476" customFormat="false" ht="14.4" hidden="false" customHeight="false" outlineLevel="0" collapsed="false">
      <c r="F476" s="0" t="s">
        <v>1162</v>
      </c>
      <c r="G476" s="6" t="s">
        <v>1163</v>
      </c>
    </row>
    <row r="477" customFormat="false" ht="14.4" hidden="false" customHeight="false" outlineLevel="0" collapsed="false">
      <c r="F477" s="0" t="s">
        <v>1164</v>
      </c>
      <c r="G477" s="6" t="s">
        <v>1165</v>
      </c>
    </row>
    <row r="478" customFormat="false" ht="14.4" hidden="false" customHeight="false" outlineLevel="0" collapsed="false">
      <c r="F478" s="0" t="s">
        <v>1166</v>
      </c>
      <c r="G478" s="6" t="s">
        <v>1167</v>
      </c>
    </row>
    <row r="479" customFormat="false" ht="14.4" hidden="false" customHeight="false" outlineLevel="0" collapsed="false">
      <c r="F479" s="0" t="s">
        <v>1168</v>
      </c>
      <c r="G479" s="6" t="s">
        <v>1169</v>
      </c>
    </row>
    <row r="480" customFormat="false" ht="14.4" hidden="false" customHeight="false" outlineLevel="0" collapsed="false">
      <c r="F480" s="0" t="s">
        <v>1170</v>
      </c>
      <c r="G480" s="6" t="s">
        <v>1171</v>
      </c>
    </row>
    <row r="481" customFormat="false" ht="14.4" hidden="false" customHeight="false" outlineLevel="0" collapsed="false">
      <c r="F481" s="0" t="s">
        <v>1172</v>
      </c>
      <c r="G481" s="6" t="s">
        <v>1173</v>
      </c>
    </row>
    <row r="482" customFormat="false" ht="14.4" hidden="false" customHeight="false" outlineLevel="0" collapsed="false">
      <c r="F482" s="0" t="s">
        <v>1174</v>
      </c>
      <c r="G482" s="6" t="s">
        <v>1175</v>
      </c>
    </row>
    <row r="483" customFormat="false" ht="14.4" hidden="false" customHeight="false" outlineLevel="0" collapsed="false">
      <c r="F483" s="0" t="s">
        <v>1176</v>
      </c>
      <c r="G483" s="6" t="s">
        <v>1177</v>
      </c>
    </row>
    <row r="484" customFormat="false" ht="14.4" hidden="false" customHeight="false" outlineLevel="0" collapsed="false">
      <c r="F484" s="0" t="s">
        <v>1178</v>
      </c>
      <c r="G484" s="6" t="s">
        <v>1179</v>
      </c>
    </row>
    <row r="485" customFormat="false" ht="14.4" hidden="false" customHeight="false" outlineLevel="0" collapsed="false">
      <c r="F485" s="0" t="s">
        <v>1180</v>
      </c>
      <c r="G485" s="6" t="s">
        <v>1181</v>
      </c>
    </row>
    <row r="486" customFormat="false" ht="14.4" hidden="false" customHeight="false" outlineLevel="0" collapsed="false">
      <c r="F486" s="0" t="s">
        <v>1182</v>
      </c>
      <c r="G486" s="6" t="s">
        <v>1183</v>
      </c>
    </row>
    <row r="487" customFormat="false" ht="14.4" hidden="false" customHeight="false" outlineLevel="0" collapsed="false">
      <c r="F487" s="0" t="s">
        <v>1184</v>
      </c>
      <c r="G487" s="6" t="s">
        <v>1185</v>
      </c>
    </row>
    <row r="488" customFormat="false" ht="14.4" hidden="false" customHeight="false" outlineLevel="0" collapsed="false">
      <c r="F488" s="0" t="s">
        <v>1186</v>
      </c>
      <c r="G488" s="6" t="s">
        <v>1187</v>
      </c>
    </row>
    <row r="489" customFormat="false" ht="14.4" hidden="false" customHeight="false" outlineLevel="0" collapsed="false">
      <c r="F489" s="0" t="s">
        <v>1188</v>
      </c>
      <c r="G489" s="6" t="s">
        <v>1189</v>
      </c>
    </row>
    <row r="490" customFormat="false" ht="14.4" hidden="false" customHeight="false" outlineLevel="0" collapsed="false">
      <c r="F490" s="4" t="s">
        <v>1190</v>
      </c>
      <c r="G490" s="5" t="s">
        <v>1191</v>
      </c>
    </row>
    <row r="491" customFormat="false" ht="14.4" hidden="false" customHeight="false" outlineLevel="0" collapsed="false">
      <c r="F491" s="4" t="s">
        <v>1192</v>
      </c>
      <c r="G491" s="5" t="s">
        <v>1193</v>
      </c>
    </row>
    <row r="492" customFormat="false" ht="14.4" hidden="false" customHeight="false" outlineLevel="0" collapsed="false">
      <c r="F492" s="0" t="s">
        <v>1194</v>
      </c>
      <c r="G492" s="6" t="s">
        <v>1195</v>
      </c>
    </row>
    <row r="493" customFormat="false" ht="14.4" hidden="false" customHeight="false" outlineLevel="0" collapsed="false">
      <c r="F493" s="0" t="s">
        <v>1196</v>
      </c>
      <c r="G493" s="6" t="s">
        <v>1197</v>
      </c>
    </row>
    <row r="494" customFormat="false" ht="14.4" hidden="false" customHeight="false" outlineLevel="0" collapsed="false">
      <c r="F494" s="0" t="s">
        <v>1198</v>
      </c>
      <c r="G494" s="6" t="s">
        <v>1199</v>
      </c>
    </row>
    <row r="495" customFormat="false" ht="14.4" hidden="false" customHeight="false" outlineLevel="0" collapsed="false">
      <c r="F495" s="0" t="s">
        <v>1200</v>
      </c>
      <c r="G495" s="6" t="s">
        <v>1201</v>
      </c>
    </row>
    <row r="496" customFormat="false" ht="14.4" hidden="false" customHeight="false" outlineLevel="0" collapsed="false">
      <c r="F496" s="0" t="s">
        <v>1202</v>
      </c>
      <c r="G496" s="6" t="s">
        <v>1203</v>
      </c>
    </row>
    <row r="497" customFormat="false" ht="14.4" hidden="false" customHeight="false" outlineLevel="0" collapsed="false">
      <c r="F497" s="0" t="s">
        <v>1204</v>
      </c>
      <c r="G497" s="6" t="s">
        <v>1205</v>
      </c>
    </row>
    <row r="498" customFormat="false" ht="14.4" hidden="false" customHeight="false" outlineLevel="0" collapsed="false">
      <c r="F498" s="0" t="s">
        <v>1206</v>
      </c>
      <c r="G498" s="6" t="s">
        <v>1207</v>
      </c>
    </row>
    <row r="499" customFormat="false" ht="14.4" hidden="false" customHeight="false" outlineLevel="0" collapsed="false">
      <c r="F499" s="0" t="s">
        <v>1208</v>
      </c>
      <c r="G499" s="6" t="s">
        <v>1209</v>
      </c>
    </row>
    <row r="500" customFormat="false" ht="14.4" hidden="false" customHeight="false" outlineLevel="0" collapsed="false">
      <c r="F500" s="4" t="s">
        <v>1210</v>
      </c>
      <c r="G500" s="5" t="s">
        <v>1211</v>
      </c>
    </row>
    <row r="501" customFormat="false" ht="14.4" hidden="false" customHeight="false" outlineLevel="0" collapsed="false">
      <c r="F501" s="0" t="s">
        <v>1212</v>
      </c>
      <c r="G501" s="6" t="s">
        <v>1213</v>
      </c>
    </row>
    <row r="502" customFormat="false" ht="14.4" hidden="false" customHeight="false" outlineLevel="0" collapsed="false">
      <c r="F502" s="0" t="s">
        <v>1214</v>
      </c>
      <c r="G502" s="6" t="s">
        <v>1215</v>
      </c>
    </row>
    <row r="503" customFormat="false" ht="14.4" hidden="false" customHeight="false" outlineLevel="0" collapsed="false">
      <c r="F503" s="0" t="s">
        <v>1216</v>
      </c>
      <c r="G503" s="6" t="s">
        <v>1217</v>
      </c>
    </row>
    <row r="504" customFormat="false" ht="14.4" hidden="false" customHeight="false" outlineLevel="0" collapsed="false">
      <c r="F504" s="0" t="s">
        <v>1218</v>
      </c>
      <c r="G504" s="6" t="s">
        <v>1219</v>
      </c>
    </row>
    <row r="505" customFormat="false" ht="14.4" hidden="false" customHeight="false" outlineLevel="0" collapsed="false">
      <c r="F505" s="0" t="s">
        <v>1220</v>
      </c>
      <c r="G505" s="6" t="s">
        <v>1221</v>
      </c>
    </row>
    <row r="506" customFormat="false" ht="14.4" hidden="false" customHeight="false" outlineLevel="0" collapsed="false">
      <c r="F506" s="0" t="s">
        <v>1222</v>
      </c>
      <c r="G506" s="6" t="s">
        <v>1223</v>
      </c>
    </row>
    <row r="507" customFormat="false" ht="14.4" hidden="false" customHeight="false" outlineLevel="0" collapsed="false">
      <c r="F507" s="0" t="s">
        <v>1224</v>
      </c>
      <c r="G507" s="6" t="s">
        <v>1225</v>
      </c>
    </row>
    <row r="508" customFormat="false" ht="14.4" hidden="false" customHeight="false" outlineLevel="0" collapsed="false">
      <c r="F508" s="0" t="s">
        <v>1226</v>
      </c>
      <c r="G508" s="6" t="s">
        <v>1227</v>
      </c>
    </row>
    <row r="509" customFormat="false" ht="14.4" hidden="false" customHeight="false" outlineLevel="0" collapsed="false">
      <c r="F509" s="0" t="s">
        <v>1228</v>
      </c>
      <c r="G509" s="6" t="s">
        <v>1229</v>
      </c>
    </row>
    <row r="510" customFormat="false" ht="14.4" hidden="false" customHeight="false" outlineLevel="0" collapsed="false">
      <c r="F510" s="4" t="s">
        <v>1230</v>
      </c>
      <c r="G510" s="5" t="s">
        <v>1231</v>
      </c>
    </row>
    <row r="511" customFormat="false" ht="14.4" hidden="false" customHeight="false" outlineLevel="0" collapsed="false">
      <c r="F511" s="0" t="s">
        <v>1232</v>
      </c>
      <c r="G511" s="6" t="s">
        <v>1233</v>
      </c>
    </row>
    <row r="512" customFormat="false" ht="14.4" hidden="false" customHeight="false" outlineLevel="0" collapsed="false">
      <c r="F512" s="0" t="s">
        <v>1234</v>
      </c>
      <c r="G512" s="6" t="s">
        <v>1235</v>
      </c>
    </row>
    <row r="513" customFormat="false" ht="14.4" hidden="false" customHeight="false" outlineLevel="0" collapsed="false">
      <c r="F513" s="0" t="s">
        <v>1236</v>
      </c>
      <c r="G513" s="6" t="s">
        <v>1237</v>
      </c>
    </row>
    <row r="514" customFormat="false" ht="14.4" hidden="false" customHeight="false" outlineLevel="0" collapsed="false">
      <c r="F514" s="0" t="s">
        <v>1238</v>
      </c>
      <c r="G514" s="6" t="s">
        <v>1239</v>
      </c>
    </row>
    <row r="515" customFormat="false" ht="14.4" hidden="false" customHeight="false" outlineLevel="0" collapsed="false">
      <c r="F515" s="0" t="s">
        <v>1240</v>
      </c>
      <c r="G515" s="6" t="s">
        <v>1241</v>
      </c>
    </row>
    <row r="516" customFormat="false" ht="14.4" hidden="false" customHeight="false" outlineLevel="0" collapsed="false">
      <c r="F516" s="0" t="s">
        <v>1242</v>
      </c>
      <c r="G516" s="6" t="s">
        <v>1243</v>
      </c>
    </row>
    <row r="517" customFormat="false" ht="14.4" hidden="false" customHeight="false" outlineLevel="0" collapsed="false">
      <c r="F517" s="0" t="s">
        <v>1244</v>
      </c>
      <c r="G517" s="6" t="s">
        <v>1245</v>
      </c>
    </row>
    <row r="518" customFormat="false" ht="14.4" hidden="false" customHeight="false" outlineLevel="0" collapsed="false">
      <c r="F518" s="4" t="s">
        <v>1246</v>
      </c>
      <c r="G518" s="5" t="s">
        <v>1247</v>
      </c>
    </row>
    <row r="519" customFormat="false" ht="14.4" hidden="false" customHeight="false" outlineLevel="0" collapsed="false">
      <c r="F519" s="4" t="s">
        <v>1248</v>
      </c>
      <c r="G519" s="5" t="s">
        <v>1249</v>
      </c>
    </row>
    <row r="520" customFormat="false" ht="14.4" hidden="false" customHeight="false" outlineLevel="0" collapsed="false">
      <c r="F520" s="0" t="s">
        <v>1250</v>
      </c>
      <c r="G520" s="6" t="s">
        <v>1251</v>
      </c>
    </row>
    <row r="521" customFormat="false" ht="14.4" hidden="false" customHeight="false" outlineLevel="0" collapsed="false">
      <c r="F521" s="0" t="s">
        <v>1252</v>
      </c>
      <c r="G521" s="6" t="s">
        <v>1253</v>
      </c>
    </row>
    <row r="522" customFormat="false" ht="14.4" hidden="false" customHeight="false" outlineLevel="0" collapsed="false">
      <c r="F522" s="0" t="s">
        <v>1254</v>
      </c>
      <c r="G522" s="6" t="s">
        <v>1255</v>
      </c>
    </row>
    <row r="523" customFormat="false" ht="14.4" hidden="false" customHeight="false" outlineLevel="0" collapsed="false">
      <c r="F523" s="0" t="s">
        <v>1256</v>
      </c>
      <c r="G523" s="6" t="s">
        <v>1257</v>
      </c>
    </row>
    <row r="524" customFormat="false" ht="14.4" hidden="false" customHeight="false" outlineLevel="0" collapsed="false">
      <c r="F524" s="0" t="s">
        <v>1258</v>
      </c>
      <c r="G524" s="6" t="s">
        <v>1259</v>
      </c>
    </row>
    <row r="525" customFormat="false" ht="14.4" hidden="false" customHeight="false" outlineLevel="0" collapsed="false">
      <c r="F525" s="0" t="s">
        <v>1260</v>
      </c>
      <c r="G525" s="6" t="s">
        <v>1261</v>
      </c>
    </row>
    <row r="526" customFormat="false" ht="14.4" hidden="false" customHeight="false" outlineLevel="0" collapsed="false">
      <c r="F526" s="0" t="s">
        <v>1262</v>
      </c>
      <c r="G526" s="6" t="s">
        <v>1263</v>
      </c>
    </row>
    <row r="527" customFormat="false" ht="14.4" hidden="false" customHeight="false" outlineLevel="0" collapsed="false">
      <c r="F527" s="0" t="s">
        <v>1264</v>
      </c>
      <c r="G527" s="6" t="s">
        <v>1265</v>
      </c>
    </row>
    <row r="528" customFormat="false" ht="14.4" hidden="false" customHeight="false" outlineLevel="0" collapsed="false">
      <c r="F528" s="0" t="s">
        <v>1266</v>
      </c>
      <c r="G528" s="6" t="s">
        <v>1267</v>
      </c>
    </row>
    <row r="529" customFormat="false" ht="14.4" hidden="false" customHeight="false" outlineLevel="0" collapsed="false">
      <c r="F529" s="0" t="s">
        <v>1268</v>
      </c>
      <c r="G529" s="6" t="s">
        <v>1269</v>
      </c>
    </row>
    <row r="530" customFormat="false" ht="14.4" hidden="false" customHeight="false" outlineLevel="0" collapsed="false">
      <c r="F530" s="4" t="s">
        <v>1270</v>
      </c>
      <c r="G530" s="5" t="s">
        <v>1271</v>
      </c>
    </row>
    <row r="531" customFormat="false" ht="14.4" hidden="false" customHeight="false" outlineLevel="0" collapsed="false">
      <c r="F531" s="4" t="s">
        <v>1272</v>
      </c>
      <c r="G531" s="5" t="s">
        <v>1273</v>
      </c>
    </row>
    <row r="532" customFormat="false" ht="14.4" hidden="false" customHeight="false" outlineLevel="0" collapsed="false">
      <c r="F532" s="0" t="s">
        <v>1274</v>
      </c>
      <c r="G532" s="6" t="s">
        <v>1275</v>
      </c>
    </row>
    <row r="533" customFormat="false" ht="14.4" hidden="false" customHeight="false" outlineLevel="0" collapsed="false">
      <c r="F533" s="0" t="s">
        <v>1276</v>
      </c>
      <c r="G533" s="6" t="s">
        <v>1277</v>
      </c>
    </row>
    <row r="534" customFormat="false" ht="14.4" hidden="false" customHeight="false" outlineLevel="0" collapsed="false">
      <c r="F534" s="4" t="s">
        <v>1278</v>
      </c>
      <c r="G534" s="5" t="s">
        <v>1279</v>
      </c>
    </row>
    <row r="535" customFormat="false" ht="14.4" hidden="false" customHeight="false" outlineLevel="0" collapsed="false">
      <c r="F535" s="0" t="s">
        <v>1280</v>
      </c>
      <c r="G535" s="6" t="s">
        <v>1281</v>
      </c>
    </row>
    <row r="536" customFormat="false" ht="14.4" hidden="false" customHeight="false" outlineLevel="0" collapsed="false">
      <c r="F536" s="0" t="s">
        <v>1282</v>
      </c>
      <c r="G536" s="6" t="s">
        <v>1283</v>
      </c>
    </row>
    <row r="537" customFormat="false" ht="14.4" hidden="false" customHeight="false" outlineLevel="0" collapsed="false">
      <c r="F537" s="0" t="s">
        <v>1284</v>
      </c>
      <c r="G537" s="6" t="s">
        <v>1285</v>
      </c>
    </row>
    <row r="538" customFormat="false" ht="14.4" hidden="false" customHeight="false" outlineLevel="0" collapsed="false">
      <c r="F538" s="0" t="s">
        <v>1286</v>
      </c>
      <c r="G538" s="6" t="s">
        <v>1287</v>
      </c>
    </row>
    <row r="539" customFormat="false" ht="14.4" hidden="false" customHeight="false" outlineLevel="0" collapsed="false">
      <c r="F539" s="0" t="s">
        <v>1288</v>
      </c>
      <c r="G539" s="6" t="s">
        <v>1289</v>
      </c>
    </row>
    <row r="540" customFormat="false" ht="14.4" hidden="false" customHeight="false" outlineLevel="0" collapsed="false">
      <c r="F540" s="0" t="s">
        <v>1290</v>
      </c>
      <c r="G540" s="6" t="s">
        <v>1291</v>
      </c>
    </row>
    <row r="541" customFormat="false" ht="14.4" hidden="false" customHeight="false" outlineLevel="0" collapsed="false">
      <c r="F541" s="0" t="s">
        <v>1292</v>
      </c>
      <c r="G541" s="6" t="s">
        <v>1293</v>
      </c>
    </row>
    <row r="542" customFormat="false" ht="14.4" hidden="false" customHeight="false" outlineLevel="0" collapsed="false">
      <c r="F542" s="0" t="s">
        <v>1294</v>
      </c>
      <c r="G542" s="6" t="s">
        <v>1295</v>
      </c>
    </row>
    <row r="543" customFormat="false" ht="14.4" hidden="false" customHeight="false" outlineLevel="0" collapsed="false">
      <c r="F543" s="0" t="s">
        <v>1296</v>
      </c>
      <c r="G543" s="6" t="s">
        <v>1297</v>
      </c>
    </row>
    <row r="544" customFormat="false" ht="14.4" hidden="false" customHeight="false" outlineLevel="0" collapsed="false">
      <c r="F544" s="0" t="s">
        <v>1298</v>
      </c>
      <c r="G544" s="6" t="s">
        <v>1299</v>
      </c>
    </row>
    <row r="545" customFormat="false" ht="14.4" hidden="false" customHeight="false" outlineLevel="0" collapsed="false">
      <c r="F545" s="4" t="s">
        <v>1300</v>
      </c>
      <c r="G545" s="5" t="s">
        <v>1301</v>
      </c>
    </row>
    <row r="546" customFormat="false" ht="14.4" hidden="false" customHeight="false" outlineLevel="0" collapsed="false">
      <c r="F546" s="0" t="s">
        <v>1302</v>
      </c>
      <c r="G546" s="6" t="s">
        <v>1303</v>
      </c>
    </row>
    <row r="547" customFormat="false" ht="14.4" hidden="false" customHeight="false" outlineLevel="0" collapsed="false">
      <c r="F547" s="0" t="s">
        <v>1304</v>
      </c>
      <c r="G547" s="6" t="s">
        <v>1305</v>
      </c>
    </row>
    <row r="548" customFormat="false" ht="14.4" hidden="false" customHeight="false" outlineLevel="0" collapsed="false">
      <c r="F548" s="4" t="s">
        <v>1306</v>
      </c>
      <c r="G548" s="5" t="s">
        <v>1307</v>
      </c>
    </row>
    <row r="549" customFormat="false" ht="14.4" hidden="false" customHeight="false" outlineLevel="0" collapsed="false">
      <c r="F549" s="0" t="s">
        <v>1308</v>
      </c>
      <c r="G549" s="6" t="s">
        <v>1309</v>
      </c>
    </row>
    <row r="550" customFormat="false" ht="14.4" hidden="false" customHeight="false" outlineLevel="0" collapsed="false">
      <c r="F550" s="0" t="s">
        <v>1310</v>
      </c>
      <c r="G550" s="6" t="s">
        <v>1311</v>
      </c>
    </row>
    <row r="551" customFormat="false" ht="14.4" hidden="false" customHeight="false" outlineLevel="0" collapsed="false">
      <c r="F551" s="0" t="s">
        <v>1312</v>
      </c>
      <c r="G551" s="6" t="s">
        <v>1313</v>
      </c>
    </row>
    <row r="552" customFormat="false" ht="14.4" hidden="false" customHeight="false" outlineLevel="0" collapsed="false">
      <c r="F552" s="0" t="s">
        <v>1314</v>
      </c>
      <c r="G552" s="6" t="s">
        <v>1315</v>
      </c>
    </row>
    <row r="553" customFormat="false" ht="14.4" hidden="false" customHeight="false" outlineLevel="0" collapsed="false">
      <c r="F553" s="0" t="s">
        <v>1316</v>
      </c>
      <c r="G553" s="6" t="s">
        <v>1317</v>
      </c>
    </row>
    <row r="554" customFormat="false" ht="14.4" hidden="false" customHeight="false" outlineLevel="0" collapsed="false">
      <c r="F554" s="0" t="s">
        <v>1318</v>
      </c>
      <c r="G554" s="6" t="s">
        <v>1319</v>
      </c>
    </row>
    <row r="555" customFormat="false" ht="14.4" hidden="false" customHeight="false" outlineLevel="0" collapsed="false">
      <c r="F555" s="0" t="s">
        <v>1320</v>
      </c>
      <c r="G555" s="6" t="s">
        <v>1321</v>
      </c>
    </row>
    <row r="556" customFormat="false" ht="14.4" hidden="false" customHeight="false" outlineLevel="0" collapsed="false">
      <c r="F556" s="0" t="s">
        <v>1322</v>
      </c>
      <c r="G556" s="6" t="s">
        <v>1323</v>
      </c>
    </row>
    <row r="557" customFormat="false" ht="14.4" hidden="false" customHeight="false" outlineLevel="0" collapsed="false">
      <c r="F557" s="0" t="s">
        <v>1324</v>
      </c>
      <c r="G557" s="6" t="s">
        <v>1325</v>
      </c>
    </row>
    <row r="558" customFormat="false" ht="14.4" hidden="false" customHeight="false" outlineLevel="0" collapsed="false">
      <c r="F558" s="0" t="s">
        <v>1326</v>
      </c>
      <c r="G558" s="6" t="s">
        <v>1327</v>
      </c>
    </row>
    <row r="559" customFormat="false" ht="14.4" hidden="false" customHeight="false" outlineLevel="0" collapsed="false">
      <c r="F559" s="0" t="s">
        <v>1328</v>
      </c>
      <c r="G559" s="6" t="s">
        <v>1329</v>
      </c>
    </row>
    <row r="560" customFormat="false" ht="14.4" hidden="false" customHeight="false" outlineLevel="0" collapsed="false">
      <c r="F560" s="0" t="s">
        <v>1330</v>
      </c>
      <c r="G560" s="6" t="s">
        <v>1331</v>
      </c>
    </row>
    <row r="561" customFormat="false" ht="14.4" hidden="false" customHeight="false" outlineLevel="0" collapsed="false">
      <c r="F561" s="0" t="s">
        <v>1332</v>
      </c>
      <c r="G561" s="6" t="s">
        <v>1333</v>
      </c>
    </row>
    <row r="562" customFormat="false" ht="14.4" hidden="false" customHeight="false" outlineLevel="0" collapsed="false">
      <c r="F562" s="0" t="s">
        <v>1334</v>
      </c>
      <c r="G562" s="6" t="s">
        <v>1335</v>
      </c>
    </row>
    <row r="563" customFormat="false" ht="14.4" hidden="false" customHeight="false" outlineLevel="0" collapsed="false">
      <c r="F563" s="4" t="s">
        <v>1336</v>
      </c>
      <c r="G563" s="5" t="s">
        <v>1337</v>
      </c>
    </row>
    <row r="564" customFormat="false" ht="14.4" hidden="false" customHeight="false" outlineLevel="0" collapsed="false">
      <c r="F564" s="0" t="s">
        <v>1338</v>
      </c>
      <c r="G564" s="6" t="s">
        <v>1339</v>
      </c>
    </row>
    <row r="565" customFormat="false" ht="14.4" hidden="false" customHeight="false" outlineLevel="0" collapsed="false">
      <c r="F565" s="0" t="s">
        <v>1340</v>
      </c>
      <c r="G565" s="6" t="s">
        <v>1341</v>
      </c>
    </row>
    <row r="566" customFormat="false" ht="14.4" hidden="false" customHeight="false" outlineLevel="0" collapsed="false">
      <c r="F566" s="0" t="s">
        <v>1342</v>
      </c>
      <c r="G566" s="6" t="s">
        <v>1343</v>
      </c>
    </row>
    <row r="567" customFormat="false" ht="14.4" hidden="false" customHeight="false" outlineLevel="0" collapsed="false">
      <c r="F567" s="0" t="s">
        <v>1344</v>
      </c>
      <c r="G567" s="6" t="s">
        <v>1345</v>
      </c>
    </row>
    <row r="568" customFormat="false" ht="14.4" hidden="false" customHeight="false" outlineLevel="0" collapsed="false">
      <c r="F568" s="0" t="s">
        <v>1346</v>
      </c>
      <c r="G568" s="6" t="s">
        <v>1347</v>
      </c>
    </row>
    <row r="569" customFormat="false" ht="14.4" hidden="false" customHeight="false" outlineLevel="0" collapsed="false">
      <c r="F569" s="0" t="s">
        <v>1348</v>
      </c>
      <c r="G569" s="6" t="s">
        <v>1349</v>
      </c>
    </row>
    <row r="570" customFormat="false" ht="14.4" hidden="false" customHeight="false" outlineLevel="0" collapsed="false">
      <c r="F570" s="0" t="s">
        <v>1350</v>
      </c>
      <c r="G570" s="6" t="s">
        <v>1351</v>
      </c>
    </row>
    <row r="571" customFormat="false" ht="14.4" hidden="false" customHeight="false" outlineLevel="0" collapsed="false">
      <c r="F571" s="0" t="s">
        <v>1352</v>
      </c>
      <c r="G571" s="6" t="s">
        <v>1353</v>
      </c>
    </row>
    <row r="572" customFormat="false" ht="14.4" hidden="false" customHeight="false" outlineLevel="0" collapsed="false">
      <c r="F572" s="0" t="s">
        <v>1354</v>
      </c>
      <c r="G572" s="6" t="s">
        <v>1355</v>
      </c>
    </row>
    <row r="573" customFormat="false" ht="14.4" hidden="false" customHeight="false" outlineLevel="0" collapsed="false">
      <c r="F573" s="0" t="s">
        <v>1356</v>
      </c>
      <c r="G573" s="6" t="s">
        <v>1357</v>
      </c>
    </row>
    <row r="574" customFormat="false" ht="14.4" hidden="false" customHeight="false" outlineLevel="0" collapsed="false">
      <c r="F574" s="0" t="s">
        <v>1358</v>
      </c>
      <c r="G574" s="6" t="s">
        <v>1359</v>
      </c>
    </row>
    <row r="575" customFormat="false" ht="14.4" hidden="false" customHeight="false" outlineLevel="0" collapsed="false">
      <c r="F575" s="0" t="s">
        <v>1360</v>
      </c>
      <c r="G575" s="6" t="s">
        <v>1361</v>
      </c>
    </row>
    <row r="576" customFormat="false" ht="14.4" hidden="false" customHeight="false" outlineLevel="0" collapsed="false">
      <c r="F576" s="0" t="s">
        <v>1362</v>
      </c>
      <c r="G576" s="6" t="s">
        <v>1363</v>
      </c>
    </row>
    <row r="577" customFormat="false" ht="14.4" hidden="false" customHeight="false" outlineLevel="0" collapsed="false">
      <c r="F577" s="0" t="s">
        <v>1364</v>
      </c>
      <c r="G577" s="6" t="s">
        <v>1365</v>
      </c>
    </row>
    <row r="578" customFormat="false" ht="14.4" hidden="false" customHeight="false" outlineLevel="0" collapsed="false">
      <c r="F578" s="0" t="s">
        <v>1366</v>
      </c>
      <c r="G578" s="6" t="s">
        <v>1367</v>
      </c>
    </row>
    <row r="579" customFormat="false" ht="14.4" hidden="false" customHeight="false" outlineLevel="0" collapsed="false">
      <c r="F579" s="0" t="s">
        <v>1368</v>
      </c>
      <c r="G579" s="6" t="s">
        <v>1369</v>
      </c>
    </row>
    <row r="580" customFormat="false" ht="14.4" hidden="false" customHeight="false" outlineLevel="0" collapsed="false">
      <c r="F580" s="0" t="s">
        <v>1370</v>
      </c>
      <c r="G580" s="6" t="s">
        <v>1371</v>
      </c>
    </row>
    <row r="581" customFormat="false" ht="14.4" hidden="false" customHeight="false" outlineLevel="0" collapsed="false">
      <c r="F581" s="0" t="s">
        <v>1372</v>
      </c>
      <c r="G581" s="6" t="s">
        <v>1373</v>
      </c>
    </row>
    <row r="582" customFormat="false" ht="14.4" hidden="false" customHeight="false" outlineLevel="0" collapsed="false">
      <c r="F582" s="4" t="s">
        <v>1374</v>
      </c>
      <c r="G582" s="5" t="s">
        <v>1375</v>
      </c>
    </row>
    <row r="583" customFormat="false" ht="14.4" hidden="false" customHeight="false" outlineLevel="0" collapsed="false">
      <c r="F583" s="0" t="s">
        <v>1376</v>
      </c>
      <c r="G583" s="6" t="s">
        <v>1377</v>
      </c>
    </row>
    <row r="584" customFormat="false" ht="14.4" hidden="false" customHeight="false" outlineLevel="0" collapsed="false">
      <c r="F584" s="0" t="s">
        <v>1378</v>
      </c>
      <c r="G584" s="6" t="s">
        <v>1379</v>
      </c>
    </row>
    <row r="585" customFormat="false" ht="14.4" hidden="false" customHeight="false" outlineLevel="0" collapsed="false">
      <c r="F585" s="0" t="s">
        <v>1380</v>
      </c>
      <c r="G585" s="6" t="s">
        <v>1381</v>
      </c>
    </row>
    <row r="586" customFormat="false" ht="14.4" hidden="false" customHeight="false" outlineLevel="0" collapsed="false">
      <c r="F586" s="0" t="s">
        <v>1382</v>
      </c>
      <c r="G586" s="6" t="s">
        <v>1383</v>
      </c>
    </row>
    <row r="587" customFormat="false" ht="14.4" hidden="false" customHeight="false" outlineLevel="0" collapsed="false">
      <c r="F587" s="0" t="s">
        <v>1384</v>
      </c>
      <c r="G587" s="6" t="s">
        <v>1385</v>
      </c>
    </row>
    <row r="588" customFormat="false" ht="14.4" hidden="false" customHeight="false" outlineLevel="0" collapsed="false">
      <c r="F588" s="0" t="s">
        <v>1386</v>
      </c>
      <c r="G588" s="6" t="s">
        <v>1387</v>
      </c>
    </row>
    <row r="589" customFormat="false" ht="14.4" hidden="false" customHeight="false" outlineLevel="0" collapsed="false">
      <c r="F589" s="0" t="s">
        <v>1388</v>
      </c>
      <c r="G589" s="6" t="s">
        <v>1389</v>
      </c>
    </row>
    <row r="590" customFormat="false" ht="14.4" hidden="false" customHeight="false" outlineLevel="0" collapsed="false">
      <c r="F590" s="0" t="s">
        <v>1390</v>
      </c>
      <c r="G590" s="6" t="s">
        <v>1391</v>
      </c>
    </row>
    <row r="591" customFormat="false" ht="14.4" hidden="false" customHeight="false" outlineLevel="0" collapsed="false">
      <c r="F591" s="0" t="s">
        <v>1392</v>
      </c>
      <c r="G591" s="6" t="s">
        <v>1393</v>
      </c>
    </row>
    <row r="592" customFormat="false" ht="14.4" hidden="false" customHeight="false" outlineLevel="0" collapsed="false">
      <c r="F592" s="0" t="s">
        <v>1394</v>
      </c>
      <c r="G592" s="6" t="s">
        <v>1395</v>
      </c>
    </row>
    <row r="593" customFormat="false" ht="14.4" hidden="false" customHeight="false" outlineLevel="0" collapsed="false">
      <c r="F593" s="0" t="s">
        <v>1396</v>
      </c>
      <c r="G593" s="6" t="s">
        <v>1397</v>
      </c>
    </row>
    <row r="594" customFormat="false" ht="14.4" hidden="false" customHeight="false" outlineLevel="0" collapsed="false">
      <c r="F594" s="0" t="s">
        <v>1398</v>
      </c>
      <c r="G594" s="6" t="s">
        <v>1399</v>
      </c>
    </row>
    <row r="595" customFormat="false" ht="14.4" hidden="false" customHeight="false" outlineLevel="0" collapsed="false">
      <c r="F595" s="0" t="s">
        <v>1400</v>
      </c>
      <c r="G595" s="6" t="s">
        <v>1401</v>
      </c>
    </row>
    <row r="596" customFormat="false" ht="14.4" hidden="false" customHeight="false" outlineLevel="0" collapsed="false">
      <c r="F596" s="0" t="s">
        <v>1402</v>
      </c>
      <c r="G596" s="6" t="s">
        <v>1403</v>
      </c>
    </row>
    <row r="597" customFormat="false" ht="14.4" hidden="false" customHeight="false" outlineLevel="0" collapsed="false">
      <c r="F597" s="0" t="s">
        <v>1404</v>
      </c>
      <c r="G597" s="6" t="s">
        <v>1405</v>
      </c>
    </row>
    <row r="598" customFormat="false" ht="14.4" hidden="false" customHeight="false" outlineLevel="0" collapsed="false">
      <c r="F598" s="0" t="s">
        <v>1406</v>
      </c>
      <c r="G598" s="6" t="s">
        <v>1407</v>
      </c>
    </row>
    <row r="599" customFormat="false" ht="14.4" hidden="false" customHeight="false" outlineLevel="0" collapsed="false">
      <c r="F599" s="0" t="s">
        <v>1408</v>
      </c>
      <c r="G599" s="6" t="s">
        <v>1409</v>
      </c>
    </row>
    <row r="600" customFormat="false" ht="14.4" hidden="false" customHeight="false" outlineLevel="0" collapsed="false">
      <c r="F600" s="0" t="s">
        <v>1410</v>
      </c>
      <c r="G600" s="6" t="s">
        <v>1411</v>
      </c>
    </row>
    <row r="601" customFormat="false" ht="14.4" hidden="false" customHeight="false" outlineLevel="0" collapsed="false">
      <c r="F601" s="0" t="s">
        <v>1412</v>
      </c>
      <c r="G601" s="6" t="s">
        <v>1413</v>
      </c>
    </row>
    <row r="602" customFormat="false" ht="14.4" hidden="false" customHeight="false" outlineLevel="0" collapsed="false">
      <c r="F602" s="0" t="s">
        <v>1414</v>
      </c>
      <c r="G602" s="6" t="s">
        <v>1415</v>
      </c>
    </row>
    <row r="603" customFormat="false" ht="14.4" hidden="false" customHeight="false" outlineLevel="0" collapsed="false">
      <c r="F603" s="0" t="s">
        <v>1416</v>
      </c>
      <c r="G603" s="6" t="s">
        <v>1417</v>
      </c>
    </row>
    <row r="604" customFormat="false" ht="14.4" hidden="false" customHeight="false" outlineLevel="0" collapsed="false">
      <c r="F604" s="0" t="s">
        <v>1418</v>
      </c>
      <c r="G604" s="6" t="s">
        <v>1419</v>
      </c>
    </row>
    <row r="605" customFormat="false" ht="14.4" hidden="false" customHeight="false" outlineLevel="0" collapsed="false">
      <c r="F605" s="0" t="s">
        <v>1420</v>
      </c>
      <c r="G605" s="6" t="s">
        <v>1421</v>
      </c>
    </row>
    <row r="606" customFormat="false" ht="14.4" hidden="false" customHeight="false" outlineLevel="0" collapsed="false">
      <c r="F606" s="0" t="s">
        <v>1422</v>
      </c>
      <c r="G606" s="6" t="s">
        <v>1423</v>
      </c>
    </row>
    <row r="607" customFormat="false" ht="14.4" hidden="false" customHeight="false" outlineLevel="0" collapsed="false">
      <c r="F607" s="0" t="s">
        <v>1424</v>
      </c>
      <c r="G607" s="6" t="s">
        <v>1425</v>
      </c>
    </row>
    <row r="608" customFormat="false" ht="14.4" hidden="false" customHeight="false" outlineLevel="0" collapsed="false">
      <c r="F608" s="0" t="s">
        <v>1426</v>
      </c>
      <c r="G608" s="6" t="s">
        <v>1427</v>
      </c>
    </row>
    <row r="609" customFormat="false" ht="14.4" hidden="false" customHeight="false" outlineLevel="0" collapsed="false">
      <c r="F609" s="0" t="s">
        <v>1428</v>
      </c>
      <c r="G609" s="6" t="s">
        <v>1429</v>
      </c>
    </row>
    <row r="610" customFormat="false" ht="14.4" hidden="false" customHeight="false" outlineLevel="0" collapsed="false">
      <c r="F610" s="0" t="s">
        <v>1430</v>
      </c>
      <c r="G610" s="6" t="s">
        <v>1431</v>
      </c>
    </row>
    <row r="611" customFormat="false" ht="14.4" hidden="false" customHeight="false" outlineLevel="0" collapsed="false">
      <c r="F611" s="0" t="s">
        <v>1432</v>
      </c>
      <c r="G611" s="6" t="s">
        <v>1433</v>
      </c>
    </row>
    <row r="612" customFormat="false" ht="14.4" hidden="false" customHeight="false" outlineLevel="0" collapsed="false">
      <c r="F612" s="4" t="s">
        <v>1434</v>
      </c>
      <c r="G612" s="5" t="s">
        <v>1435</v>
      </c>
    </row>
    <row r="613" customFormat="false" ht="14.4" hidden="false" customHeight="false" outlineLevel="0" collapsed="false">
      <c r="F613" s="0" t="s">
        <v>1436</v>
      </c>
      <c r="G613" s="6" t="s">
        <v>1437</v>
      </c>
    </row>
    <row r="614" customFormat="false" ht="14.4" hidden="false" customHeight="false" outlineLevel="0" collapsed="false">
      <c r="F614" s="4" t="s">
        <v>1438</v>
      </c>
      <c r="G614" s="5" t="s">
        <v>1439</v>
      </c>
    </row>
    <row r="615" customFormat="false" ht="14.4" hidden="false" customHeight="false" outlineLevel="0" collapsed="false">
      <c r="F615" s="0" t="s">
        <v>1440</v>
      </c>
      <c r="G615" s="6" t="s">
        <v>1441</v>
      </c>
    </row>
    <row r="616" customFormat="false" ht="14.4" hidden="false" customHeight="false" outlineLevel="0" collapsed="false">
      <c r="F616" s="0" t="s">
        <v>1442</v>
      </c>
      <c r="G616" s="6" t="s">
        <v>1443</v>
      </c>
    </row>
    <row r="617" customFormat="false" ht="14.4" hidden="false" customHeight="false" outlineLevel="0" collapsed="false">
      <c r="F617" s="0" t="s">
        <v>1444</v>
      </c>
      <c r="G617" s="6" t="s">
        <v>1445</v>
      </c>
    </row>
    <row r="618" customFormat="false" ht="14.4" hidden="false" customHeight="false" outlineLevel="0" collapsed="false">
      <c r="F618" s="0" t="s">
        <v>1446</v>
      </c>
      <c r="G618" s="6" t="s">
        <v>1447</v>
      </c>
    </row>
    <row r="619" customFormat="false" ht="14.4" hidden="false" customHeight="false" outlineLevel="0" collapsed="false">
      <c r="F619" s="0" t="s">
        <v>1448</v>
      </c>
      <c r="G619" s="6" t="s">
        <v>1449</v>
      </c>
    </row>
    <row r="620" customFormat="false" ht="14.4" hidden="false" customHeight="false" outlineLevel="0" collapsed="false">
      <c r="F620" s="0" t="s">
        <v>1450</v>
      </c>
      <c r="G620" s="6" t="s">
        <v>1451</v>
      </c>
    </row>
    <row r="621" customFormat="false" ht="14.4" hidden="false" customHeight="false" outlineLevel="0" collapsed="false">
      <c r="F621" s="0" t="s">
        <v>1452</v>
      </c>
      <c r="G621" s="6" t="s">
        <v>1453</v>
      </c>
    </row>
    <row r="622" customFormat="false" ht="14.4" hidden="false" customHeight="false" outlineLevel="0" collapsed="false">
      <c r="F622" s="0" t="s">
        <v>1454</v>
      </c>
      <c r="G622" s="6" t="s">
        <v>1455</v>
      </c>
    </row>
    <row r="623" customFormat="false" ht="14.4" hidden="false" customHeight="false" outlineLevel="0" collapsed="false">
      <c r="F623" s="0" t="s">
        <v>1456</v>
      </c>
      <c r="G623" s="6" t="s">
        <v>1457</v>
      </c>
    </row>
    <row r="624" customFormat="false" ht="14.4" hidden="false" customHeight="false" outlineLevel="0" collapsed="false">
      <c r="F624" s="0" t="s">
        <v>1458</v>
      </c>
      <c r="G624" s="6" t="s">
        <v>1459</v>
      </c>
    </row>
    <row r="625" customFormat="false" ht="14.4" hidden="false" customHeight="false" outlineLevel="0" collapsed="false">
      <c r="F625" s="0" t="s">
        <v>1460</v>
      </c>
      <c r="G625" s="6" t="s">
        <v>1461</v>
      </c>
    </row>
    <row r="626" customFormat="false" ht="14.4" hidden="false" customHeight="false" outlineLevel="0" collapsed="false">
      <c r="F626" s="0" t="s">
        <v>1462</v>
      </c>
      <c r="G626" s="6" t="s">
        <v>1463</v>
      </c>
    </row>
    <row r="627" customFormat="false" ht="14.4" hidden="false" customHeight="false" outlineLevel="0" collapsed="false">
      <c r="F627" s="0" t="s">
        <v>1464</v>
      </c>
      <c r="G627" s="6" t="s">
        <v>1465</v>
      </c>
    </row>
    <row r="628" customFormat="false" ht="14.4" hidden="false" customHeight="false" outlineLevel="0" collapsed="false">
      <c r="F628" s="0" t="s">
        <v>1466</v>
      </c>
      <c r="G628" s="6" t="s">
        <v>1467</v>
      </c>
    </row>
    <row r="629" customFormat="false" ht="14.4" hidden="false" customHeight="false" outlineLevel="0" collapsed="false">
      <c r="F629" s="0" t="s">
        <v>1468</v>
      </c>
      <c r="G629" s="6" t="s">
        <v>1469</v>
      </c>
    </row>
    <row r="630" customFormat="false" ht="14.4" hidden="false" customHeight="false" outlineLevel="0" collapsed="false">
      <c r="F630" s="0" t="s">
        <v>1470</v>
      </c>
      <c r="G630" s="6" t="s">
        <v>1471</v>
      </c>
    </row>
    <row r="631" customFormat="false" ht="14.4" hidden="false" customHeight="false" outlineLevel="0" collapsed="false">
      <c r="F631" s="0" t="s">
        <v>1472</v>
      </c>
      <c r="G631" s="6" t="s">
        <v>1473</v>
      </c>
    </row>
    <row r="632" customFormat="false" ht="14.4" hidden="false" customHeight="false" outlineLevel="0" collapsed="false">
      <c r="F632" s="0" t="s">
        <v>1474</v>
      </c>
      <c r="G632" s="6" t="s">
        <v>1475</v>
      </c>
    </row>
    <row r="633" customFormat="false" ht="14.4" hidden="false" customHeight="false" outlineLevel="0" collapsed="false">
      <c r="F633" s="0" t="s">
        <v>1476</v>
      </c>
      <c r="G633" s="6" t="s">
        <v>1477</v>
      </c>
    </row>
    <row r="634" customFormat="false" ht="14.4" hidden="false" customHeight="false" outlineLevel="0" collapsed="false">
      <c r="F634" s="0" t="s">
        <v>1478</v>
      </c>
      <c r="G634" s="6" t="s">
        <v>1479</v>
      </c>
    </row>
    <row r="635" customFormat="false" ht="14.4" hidden="false" customHeight="false" outlineLevel="0" collapsed="false">
      <c r="F635" s="0" t="s">
        <v>1480</v>
      </c>
      <c r="G635" s="6" t="s">
        <v>1481</v>
      </c>
    </row>
    <row r="636" customFormat="false" ht="14.4" hidden="false" customHeight="false" outlineLevel="0" collapsed="false">
      <c r="F636" s="0" t="s">
        <v>1482</v>
      </c>
      <c r="G636" s="6" t="s">
        <v>1483</v>
      </c>
    </row>
    <row r="637" customFormat="false" ht="14.4" hidden="false" customHeight="false" outlineLevel="0" collapsed="false">
      <c r="F637" s="0" t="s">
        <v>1484</v>
      </c>
      <c r="G637" s="6" t="s">
        <v>1485</v>
      </c>
    </row>
    <row r="638" customFormat="false" ht="14.4" hidden="false" customHeight="false" outlineLevel="0" collapsed="false">
      <c r="F638" s="0" t="s">
        <v>1486</v>
      </c>
      <c r="G638" s="6" t="s">
        <v>1487</v>
      </c>
    </row>
    <row r="639" customFormat="false" ht="14.4" hidden="false" customHeight="false" outlineLevel="0" collapsed="false">
      <c r="F639" s="0" t="s">
        <v>1488</v>
      </c>
      <c r="G639" s="6" t="s">
        <v>1489</v>
      </c>
    </row>
    <row r="640" customFormat="false" ht="14.4" hidden="false" customHeight="false" outlineLevel="0" collapsed="false">
      <c r="F640" s="0" t="s">
        <v>1490</v>
      </c>
      <c r="G640" s="6" t="s">
        <v>1491</v>
      </c>
    </row>
    <row r="641" customFormat="false" ht="14.4" hidden="false" customHeight="false" outlineLevel="0" collapsed="false">
      <c r="F641" s="0" t="s">
        <v>1492</v>
      </c>
      <c r="G641" s="6" t="s">
        <v>1493</v>
      </c>
    </row>
    <row r="642" customFormat="false" ht="14.4" hidden="false" customHeight="false" outlineLevel="0" collapsed="false">
      <c r="F642" s="0" t="s">
        <v>1494</v>
      </c>
      <c r="G642" s="6" t="s">
        <v>1495</v>
      </c>
    </row>
    <row r="643" customFormat="false" ht="14.4" hidden="false" customHeight="false" outlineLevel="0" collapsed="false">
      <c r="F643" s="0" t="s">
        <v>1496</v>
      </c>
      <c r="G643" s="6" t="s">
        <v>1497</v>
      </c>
    </row>
    <row r="644" customFormat="false" ht="14.4" hidden="false" customHeight="false" outlineLevel="0" collapsed="false">
      <c r="F644" s="0" t="s">
        <v>1498</v>
      </c>
      <c r="G644" s="6" t="s">
        <v>1499</v>
      </c>
    </row>
    <row r="645" customFormat="false" ht="14.4" hidden="false" customHeight="false" outlineLevel="0" collapsed="false">
      <c r="F645" s="0" t="s">
        <v>1500</v>
      </c>
      <c r="G645" s="6" t="s">
        <v>1501</v>
      </c>
    </row>
    <row r="646" customFormat="false" ht="14.4" hidden="false" customHeight="false" outlineLevel="0" collapsed="false">
      <c r="F646" s="0" t="s">
        <v>1502</v>
      </c>
      <c r="G646" s="6" t="s">
        <v>1503</v>
      </c>
    </row>
    <row r="647" customFormat="false" ht="14.4" hidden="false" customHeight="false" outlineLevel="0" collapsed="false">
      <c r="F647" s="0" t="s">
        <v>1504</v>
      </c>
      <c r="G647" s="6" t="s">
        <v>1505</v>
      </c>
    </row>
    <row r="648" customFormat="false" ht="14.4" hidden="false" customHeight="false" outlineLevel="0" collapsed="false">
      <c r="F648" s="0" t="s">
        <v>1506</v>
      </c>
      <c r="G648" s="6" t="s">
        <v>1507</v>
      </c>
    </row>
    <row r="649" customFormat="false" ht="14.4" hidden="false" customHeight="false" outlineLevel="0" collapsed="false">
      <c r="F649" s="0" t="s">
        <v>1508</v>
      </c>
      <c r="G649" s="6" t="s">
        <v>1509</v>
      </c>
    </row>
    <row r="650" customFormat="false" ht="14.4" hidden="false" customHeight="false" outlineLevel="0" collapsed="false">
      <c r="F650" s="0" t="s">
        <v>1510</v>
      </c>
      <c r="G650" s="6" t="s">
        <v>1511</v>
      </c>
    </row>
    <row r="651" customFormat="false" ht="14.4" hidden="false" customHeight="false" outlineLevel="0" collapsed="false">
      <c r="F651" s="0" t="s">
        <v>1512</v>
      </c>
      <c r="G651" s="6" t="s">
        <v>1513</v>
      </c>
    </row>
    <row r="652" customFormat="false" ht="14.4" hidden="false" customHeight="false" outlineLevel="0" collapsed="false">
      <c r="F652" s="0" t="s">
        <v>1514</v>
      </c>
      <c r="G652" s="6" t="s">
        <v>1515</v>
      </c>
    </row>
    <row r="653" customFormat="false" ht="14.4" hidden="false" customHeight="false" outlineLevel="0" collapsed="false">
      <c r="F653" s="4" t="s">
        <v>1516</v>
      </c>
      <c r="G653" s="5" t="s">
        <v>1517</v>
      </c>
    </row>
    <row r="654" customFormat="false" ht="14.4" hidden="false" customHeight="false" outlineLevel="0" collapsed="false">
      <c r="F654" s="0" t="s">
        <v>1518</v>
      </c>
      <c r="G654" s="6" t="s">
        <v>1519</v>
      </c>
    </row>
    <row r="655" customFormat="false" ht="14.4" hidden="false" customHeight="false" outlineLevel="0" collapsed="false">
      <c r="F655" s="0" t="s">
        <v>1520</v>
      </c>
      <c r="G655" s="6" t="s">
        <v>1521</v>
      </c>
    </row>
    <row r="656" customFormat="false" ht="14.4" hidden="false" customHeight="false" outlineLevel="0" collapsed="false">
      <c r="F656" s="0" t="s">
        <v>1522</v>
      </c>
      <c r="G656" s="6" t="s">
        <v>1523</v>
      </c>
    </row>
    <row r="657" customFormat="false" ht="14.4" hidden="false" customHeight="false" outlineLevel="0" collapsed="false">
      <c r="F657" s="0" t="s">
        <v>1524</v>
      </c>
      <c r="G657" s="6" t="s">
        <v>1525</v>
      </c>
    </row>
    <row r="658" customFormat="false" ht="14.4" hidden="false" customHeight="false" outlineLevel="0" collapsed="false">
      <c r="F658" s="0" t="s">
        <v>1526</v>
      </c>
      <c r="G658" s="6" t="s">
        <v>1527</v>
      </c>
    </row>
    <row r="659" customFormat="false" ht="14.4" hidden="false" customHeight="false" outlineLevel="0" collapsed="false">
      <c r="F659" s="0" t="s">
        <v>1528</v>
      </c>
      <c r="G659" s="6" t="s">
        <v>1529</v>
      </c>
    </row>
    <row r="660" customFormat="false" ht="14.4" hidden="false" customHeight="false" outlineLevel="0" collapsed="false">
      <c r="F660" s="0" t="s">
        <v>1530</v>
      </c>
      <c r="G660" s="6" t="s">
        <v>1531</v>
      </c>
    </row>
    <row r="661" customFormat="false" ht="14.4" hidden="false" customHeight="false" outlineLevel="0" collapsed="false">
      <c r="F661" s="0" t="s">
        <v>1532</v>
      </c>
      <c r="G661" s="6" t="s">
        <v>1533</v>
      </c>
    </row>
    <row r="662" customFormat="false" ht="14.4" hidden="false" customHeight="false" outlineLevel="0" collapsed="false">
      <c r="F662" s="0" t="s">
        <v>1534</v>
      </c>
      <c r="G662" s="6" t="s">
        <v>1535</v>
      </c>
    </row>
    <row r="663" customFormat="false" ht="14.4" hidden="false" customHeight="false" outlineLevel="0" collapsed="false">
      <c r="F663" s="0" t="s">
        <v>1536</v>
      </c>
      <c r="G663" s="6" t="s">
        <v>1537</v>
      </c>
    </row>
    <row r="664" customFormat="false" ht="14.4" hidden="false" customHeight="false" outlineLevel="0" collapsed="false">
      <c r="F664" s="0" t="s">
        <v>1538</v>
      </c>
      <c r="G664" s="6" t="s">
        <v>1539</v>
      </c>
    </row>
    <row r="665" customFormat="false" ht="14.4" hidden="false" customHeight="false" outlineLevel="0" collapsed="false">
      <c r="F665" s="0" t="s">
        <v>1540</v>
      </c>
      <c r="G665" s="6" t="s">
        <v>1541</v>
      </c>
    </row>
    <row r="666" customFormat="false" ht="14.4" hidden="false" customHeight="false" outlineLevel="0" collapsed="false">
      <c r="F666" s="0" t="s">
        <v>1542</v>
      </c>
      <c r="G666" s="6" t="s">
        <v>1543</v>
      </c>
    </row>
    <row r="667" customFormat="false" ht="14.4" hidden="false" customHeight="false" outlineLevel="0" collapsed="false">
      <c r="F667" s="0" t="s">
        <v>1544</v>
      </c>
      <c r="G667" s="6" t="s">
        <v>1545</v>
      </c>
    </row>
    <row r="668" customFormat="false" ht="14.4" hidden="false" customHeight="false" outlineLevel="0" collapsed="false">
      <c r="F668" s="4" t="s">
        <v>1546</v>
      </c>
      <c r="G668" s="5" t="s">
        <v>1547</v>
      </c>
    </row>
    <row r="669" customFormat="false" ht="14.4" hidden="false" customHeight="false" outlineLevel="0" collapsed="false">
      <c r="F669" s="0" t="s">
        <v>1548</v>
      </c>
      <c r="G669" s="6" t="s">
        <v>1549</v>
      </c>
    </row>
    <row r="670" customFormat="false" ht="14.4" hidden="false" customHeight="false" outlineLevel="0" collapsed="false">
      <c r="F670" s="0" t="s">
        <v>1550</v>
      </c>
      <c r="G670" s="6" t="s">
        <v>1551</v>
      </c>
    </row>
    <row r="671" customFormat="false" ht="14.4" hidden="false" customHeight="false" outlineLevel="0" collapsed="false">
      <c r="F671" s="4" t="s">
        <v>1552</v>
      </c>
      <c r="G671" s="5" t="s">
        <v>1553</v>
      </c>
    </row>
    <row r="672" customFormat="false" ht="14.4" hidden="false" customHeight="false" outlineLevel="0" collapsed="false">
      <c r="F672" s="0" t="s">
        <v>1554</v>
      </c>
      <c r="G672" s="6" t="s">
        <v>1555</v>
      </c>
    </row>
    <row r="673" customFormat="false" ht="14.4" hidden="false" customHeight="false" outlineLevel="0" collapsed="false">
      <c r="F673" s="0" t="s">
        <v>1556</v>
      </c>
      <c r="G673" s="6" t="s">
        <v>1557</v>
      </c>
    </row>
    <row r="674" customFormat="false" ht="14.4" hidden="false" customHeight="false" outlineLevel="0" collapsed="false">
      <c r="F674" s="0" t="s">
        <v>1558</v>
      </c>
      <c r="G674" s="6" t="s">
        <v>1559</v>
      </c>
    </row>
    <row r="675" customFormat="false" ht="14.4" hidden="false" customHeight="false" outlineLevel="0" collapsed="false">
      <c r="F675" s="0" t="s">
        <v>1560</v>
      </c>
      <c r="G675" s="6" t="s">
        <v>1561</v>
      </c>
    </row>
    <row r="676" customFormat="false" ht="14.4" hidden="false" customHeight="false" outlineLevel="0" collapsed="false">
      <c r="F676" s="0" t="s">
        <v>1562</v>
      </c>
      <c r="G676" s="6" t="s">
        <v>1563</v>
      </c>
    </row>
    <row r="677" customFormat="false" ht="14.4" hidden="false" customHeight="false" outlineLevel="0" collapsed="false">
      <c r="F677" s="0" t="s">
        <v>1564</v>
      </c>
      <c r="G677" s="6" t="s">
        <v>1565</v>
      </c>
    </row>
    <row r="678" customFormat="false" ht="14.4" hidden="false" customHeight="false" outlineLevel="0" collapsed="false">
      <c r="F678" s="0" t="s">
        <v>1566</v>
      </c>
      <c r="G678" s="6" t="s">
        <v>1567</v>
      </c>
    </row>
    <row r="679" customFormat="false" ht="14.4" hidden="false" customHeight="false" outlineLevel="0" collapsed="false">
      <c r="F679" s="0" t="s">
        <v>1568</v>
      </c>
      <c r="G679" s="6" t="s">
        <v>1569</v>
      </c>
    </row>
    <row r="680" customFormat="false" ht="14.4" hidden="false" customHeight="false" outlineLevel="0" collapsed="false">
      <c r="F680" s="0" t="s">
        <v>1570</v>
      </c>
      <c r="G680" s="6" t="s">
        <v>1571</v>
      </c>
    </row>
    <row r="681" customFormat="false" ht="14.4" hidden="false" customHeight="false" outlineLevel="0" collapsed="false">
      <c r="F681" s="0" t="s">
        <v>1572</v>
      </c>
      <c r="G681" s="6" t="s">
        <v>1573</v>
      </c>
    </row>
    <row r="682" customFormat="false" ht="14.4" hidden="false" customHeight="false" outlineLevel="0" collapsed="false">
      <c r="F682" s="0" t="s">
        <v>1574</v>
      </c>
      <c r="G682" s="6" t="s">
        <v>1575</v>
      </c>
    </row>
    <row r="683" customFormat="false" ht="14.4" hidden="false" customHeight="false" outlineLevel="0" collapsed="false">
      <c r="F683" s="0" t="s">
        <v>1576</v>
      </c>
      <c r="G683" s="6" t="s">
        <v>1577</v>
      </c>
    </row>
    <row r="684" customFormat="false" ht="14.4" hidden="false" customHeight="false" outlineLevel="0" collapsed="false">
      <c r="F684" s="0" t="s">
        <v>1578</v>
      </c>
      <c r="G684" s="6" t="s">
        <v>1579</v>
      </c>
    </row>
    <row r="685" customFormat="false" ht="14.4" hidden="false" customHeight="false" outlineLevel="0" collapsed="false">
      <c r="F685" s="0" t="s">
        <v>1580</v>
      </c>
      <c r="G685" s="6" t="s">
        <v>1581</v>
      </c>
    </row>
    <row r="686" customFormat="false" ht="14.4" hidden="false" customHeight="false" outlineLevel="0" collapsed="false">
      <c r="F686" s="0" t="s">
        <v>1582</v>
      </c>
      <c r="G686" s="6" t="s">
        <v>1583</v>
      </c>
    </row>
    <row r="687" customFormat="false" ht="14.4" hidden="false" customHeight="false" outlineLevel="0" collapsed="false">
      <c r="F687" s="0" t="s">
        <v>1584</v>
      </c>
      <c r="G687" s="6" t="s">
        <v>1585</v>
      </c>
    </row>
    <row r="688" customFormat="false" ht="14.4" hidden="false" customHeight="false" outlineLevel="0" collapsed="false">
      <c r="F688" s="0" t="s">
        <v>1586</v>
      </c>
      <c r="G688" s="6" t="s">
        <v>1587</v>
      </c>
    </row>
    <row r="689" customFormat="false" ht="14.4" hidden="false" customHeight="false" outlineLevel="0" collapsed="false">
      <c r="F689" s="0" t="s">
        <v>1588</v>
      </c>
      <c r="G689" s="6" t="s">
        <v>1589</v>
      </c>
    </row>
    <row r="690" customFormat="false" ht="14.4" hidden="false" customHeight="false" outlineLevel="0" collapsed="false">
      <c r="F690" s="0" t="s">
        <v>1590</v>
      </c>
      <c r="G690" s="6" t="s">
        <v>1591</v>
      </c>
    </row>
    <row r="691" customFormat="false" ht="14.4" hidden="false" customHeight="false" outlineLevel="0" collapsed="false">
      <c r="F691" s="4" t="s">
        <v>1592</v>
      </c>
      <c r="G691" s="5" t="s">
        <v>1593</v>
      </c>
    </row>
    <row r="692" customFormat="false" ht="14.4" hidden="false" customHeight="false" outlineLevel="0" collapsed="false">
      <c r="F692" s="0" t="s">
        <v>1594</v>
      </c>
      <c r="G692" s="6" t="s">
        <v>1595</v>
      </c>
    </row>
    <row r="693" customFormat="false" ht="14.4" hidden="false" customHeight="false" outlineLevel="0" collapsed="false">
      <c r="F693" s="0" t="s">
        <v>1596</v>
      </c>
      <c r="G693" s="6" t="s">
        <v>1597</v>
      </c>
    </row>
    <row r="694" customFormat="false" ht="14.4" hidden="false" customHeight="false" outlineLevel="0" collapsed="false">
      <c r="F694" s="0" t="s">
        <v>1598</v>
      </c>
      <c r="G694" s="6" t="s">
        <v>1599</v>
      </c>
    </row>
    <row r="695" customFormat="false" ht="14.4" hidden="false" customHeight="false" outlineLevel="0" collapsed="false">
      <c r="F695" s="0" t="s">
        <v>1600</v>
      </c>
      <c r="G695" s="6" t="s">
        <v>1601</v>
      </c>
    </row>
    <row r="696" customFormat="false" ht="14.4" hidden="false" customHeight="false" outlineLevel="0" collapsed="false">
      <c r="F696" s="0" t="s">
        <v>1602</v>
      </c>
      <c r="G696" s="6" t="s">
        <v>1603</v>
      </c>
    </row>
    <row r="697" customFormat="false" ht="14.4" hidden="false" customHeight="false" outlineLevel="0" collapsed="false">
      <c r="F697" s="0" t="s">
        <v>1604</v>
      </c>
      <c r="G697" s="6" t="s">
        <v>1605</v>
      </c>
    </row>
    <row r="698" customFormat="false" ht="14.4" hidden="false" customHeight="false" outlineLevel="0" collapsed="false">
      <c r="F698" s="0" t="s">
        <v>1606</v>
      </c>
      <c r="G698" s="6" t="s">
        <v>1607</v>
      </c>
    </row>
    <row r="699" customFormat="false" ht="14.4" hidden="false" customHeight="false" outlineLevel="0" collapsed="false">
      <c r="F699" s="0" t="s">
        <v>1608</v>
      </c>
      <c r="G699" s="6" t="s">
        <v>1609</v>
      </c>
    </row>
    <row r="700" customFormat="false" ht="14.4" hidden="false" customHeight="false" outlineLevel="0" collapsed="false">
      <c r="F700" s="0" t="s">
        <v>1610</v>
      </c>
      <c r="G700" s="6" t="s">
        <v>1611</v>
      </c>
    </row>
    <row r="701" customFormat="false" ht="14.4" hidden="false" customHeight="false" outlineLevel="0" collapsed="false">
      <c r="F701" s="0" t="s">
        <v>1612</v>
      </c>
      <c r="G701" s="6" t="s">
        <v>1613</v>
      </c>
    </row>
    <row r="702" customFormat="false" ht="14.4" hidden="false" customHeight="false" outlineLevel="0" collapsed="false">
      <c r="F702" s="0" t="s">
        <v>1614</v>
      </c>
      <c r="G702" s="6" t="s">
        <v>1615</v>
      </c>
    </row>
    <row r="703" customFormat="false" ht="14.4" hidden="false" customHeight="false" outlineLevel="0" collapsed="false">
      <c r="F703" s="0" t="s">
        <v>1616</v>
      </c>
      <c r="G703" s="6" t="s">
        <v>1617</v>
      </c>
    </row>
    <row r="704" customFormat="false" ht="14.4" hidden="false" customHeight="false" outlineLevel="0" collapsed="false">
      <c r="F704" s="0" t="s">
        <v>1618</v>
      </c>
      <c r="G704" s="6" t="s">
        <v>1619</v>
      </c>
    </row>
    <row r="705" customFormat="false" ht="14.4" hidden="false" customHeight="false" outlineLevel="0" collapsed="false">
      <c r="F705" s="0" t="s">
        <v>1620</v>
      </c>
      <c r="G705" s="6" t="s">
        <v>1621</v>
      </c>
    </row>
    <row r="706" customFormat="false" ht="14.4" hidden="false" customHeight="false" outlineLevel="0" collapsed="false">
      <c r="F706" s="0" t="s">
        <v>1622</v>
      </c>
      <c r="G706" s="6" t="s">
        <v>1623</v>
      </c>
    </row>
    <row r="707" customFormat="false" ht="14.4" hidden="false" customHeight="false" outlineLevel="0" collapsed="false">
      <c r="F707" s="0" t="s">
        <v>1624</v>
      </c>
      <c r="G707" s="6" t="s">
        <v>1625</v>
      </c>
    </row>
    <row r="708" customFormat="false" ht="14.4" hidden="false" customHeight="false" outlineLevel="0" collapsed="false">
      <c r="F708" s="0" t="s">
        <v>1626</v>
      </c>
      <c r="G708" s="6" t="s">
        <v>1627</v>
      </c>
    </row>
    <row r="709" customFormat="false" ht="14.4" hidden="false" customHeight="false" outlineLevel="0" collapsed="false">
      <c r="F709" s="0" t="s">
        <v>1628</v>
      </c>
      <c r="G709" s="6" t="s">
        <v>1629</v>
      </c>
    </row>
    <row r="710" customFormat="false" ht="14.4" hidden="false" customHeight="false" outlineLevel="0" collapsed="false">
      <c r="F710" s="0" t="s">
        <v>1630</v>
      </c>
      <c r="G710" s="6" t="s">
        <v>1631</v>
      </c>
    </row>
    <row r="711" customFormat="false" ht="14.4" hidden="false" customHeight="false" outlineLevel="0" collapsed="false">
      <c r="F711" s="4" t="s">
        <v>1632</v>
      </c>
      <c r="G711" s="5" t="s">
        <v>1633</v>
      </c>
    </row>
    <row r="712" customFormat="false" ht="14.4" hidden="false" customHeight="false" outlineLevel="0" collapsed="false">
      <c r="F712" s="0" t="s">
        <v>1634</v>
      </c>
      <c r="G712" s="6" t="s">
        <v>1635</v>
      </c>
    </row>
    <row r="713" customFormat="false" ht="14.4" hidden="false" customHeight="false" outlineLevel="0" collapsed="false">
      <c r="F713" s="0" t="s">
        <v>1636</v>
      </c>
      <c r="G713" s="6" t="s">
        <v>1637</v>
      </c>
    </row>
    <row r="714" customFormat="false" ht="14.4" hidden="false" customHeight="false" outlineLevel="0" collapsed="false">
      <c r="F714" s="4" t="s">
        <v>1638</v>
      </c>
      <c r="G714" s="5" t="s">
        <v>1639</v>
      </c>
    </row>
    <row r="715" customFormat="false" ht="14.4" hidden="false" customHeight="false" outlineLevel="0" collapsed="false">
      <c r="F715" s="0" t="s">
        <v>1640</v>
      </c>
      <c r="G715" s="6" t="s">
        <v>1641</v>
      </c>
    </row>
    <row r="716" customFormat="false" ht="14.4" hidden="false" customHeight="false" outlineLevel="0" collapsed="false">
      <c r="F716" s="0" t="s">
        <v>1642</v>
      </c>
      <c r="G716" s="6" t="s">
        <v>1643</v>
      </c>
    </row>
    <row r="717" customFormat="false" ht="14.4" hidden="false" customHeight="false" outlineLevel="0" collapsed="false">
      <c r="F717" s="0" t="s">
        <v>1644</v>
      </c>
      <c r="G717" s="6" t="s">
        <v>1645</v>
      </c>
    </row>
    <row r="718" customFormat="false" ht="14.4" hidden="false" customHeight="false" outlineLevel="0" collapsed="false">
      <c r="F718" s="0" t="s">
        <v>1646</v>
      </c>
      <c r="G718" s="6" t="s">
        <v>1647</v>
      </c>
    </row>
    <row r="719" customFormat="false" ht="14.4" hidden="false" customHeight="false" outlineLevel="0" collapsed="false">
      <c r="F719" s="0" t="s">
        <v>1648</v>
      </c>
      <c r="G719" s="6" t="s">
        <v>1649</v>
      </c>
    </row>
    <row r="720" customFormat="false" ht="14.4" hidden="false" customHeight="false" outlineLevel="0" collapsed="false">
      <c r="F720" s="0" t="s">
        <v>1650</v>
      </c>
      <c r="G720" s="6" t="s">
        <v>1651</v>
      </c>
    </row>
    <row r="721" customFormat="false" ht="14.4" hidden="false" customHeight="false" outlineLevel="0" collapsed="false">
      <c r="F721" s="4" t="s">
        <v>1652</v>
      </c>
      <c r="G721" s="5" t="s">
        <v>1653</v>
      </c>
    </row>
    <row r="722" customFormat="false" ht="14.4" hidden="false" customHeight="false" outlineLevel="0" collapsed="false">
      <c r="F722" s="0" t="s">
        <v>1654</v>
      </c>
      <c r="G722" s="6" t="s">
        <v>1655</v>
      </c>
    </row>
    <row r="723" customFormat="false" ht="14.4" hidden="false" customHeight="false" outlineLevel="0" collapsed="false">
      <c r="F723" s="0" t="s">
        <v>1656</v>
      </c>
      <c r="G723" s="6" t="s">
        <v>1657</v>
      </c>
    </row>
    <row r="724" customFormat="false" ht="14.4" hidden="false" customHeight="false" outlineLevel="0" collapsed="false">
      <c r="F724" s="0" t="s">
        <v>1658</v>
      </c>
      <c r="G724" s="6" t="s">
        <v>1659</v>
      </c>
    </row>
    <row r="725" customFormat="false" ht="14.4" hidden="false" customHeight="false" outlineLevel="0" collapsed="false">
      <c r="F725" s="0" t="s">
        <v>1660</v>
      </c>
      <c r="G725" s="6" t="s">
        <v>1661</v>
      </c>
    </row>
    <row r="726" customFormat="false" ht="14.4" hidden="false" customHeight="false" outlineLevel="0" collapsed="false">
      <c r="F726" s="0" t="s">
        <v>1662</v>
      </c>
      <c r="G726" s="6" t="s">
        <v>1663</v>
      </c>
    </row>
    <row r="727" customFormat="false" ht="14.4" hidden="false" customHeight="false" outlineLevel="0" collapsed="false">
      <c r="F727" s="0" t="s">
        <v>1664</v>
      </c>
      <c r="G727" s="6" t="s">
        <v>1665</v>
      </c>
    </row>
    <row r="728" customFormat="false" ht="14.4" hidden="false" customHeight="false" outlineLevel="0" collapsed="false">
      <c r="F728" s="0" t="s">
        <v>1666</v>
      </c>
      <c r="G728" s="6" t="s">
        <v>1667</v>
      </c>
    </row>
    <row r="729" customFormat="false" ht="14.4" hidden="false" customHeight="false" outlineLevel="0" collapsed="false">
      <c r="F729" s="0" t="s">
        <v>1668</v>
      </c>
      <c r="G729" s="6" t="s">
        <v>1669</v>
      </c>
    </row>
    <row r="730" customFormat="false" ht="14.4" hidden="false" customHeight="false" outlineLevel="0" collapsed="false">
      <c r="F730" s="0" t="s">
        <v>1670</v>
      </c>
      <c r="G730" s="6" t="s">
        <v>1671</v>
      </c>
    </row>
    <row r="731" customFormat="false" ht="14.4" hidden="false" customHeight="false" outlineLevel="0" collapsed="false">
      <c r="F731" s="0" t="s">
        <v>1672</v>
      </c>
      <c r="G731" s="6" t="s">
        <v>1673</v>
      </c>
    </row>
    <row r="732" customFormat="false" ht="14.4" hidden="false" customHeight="false" outlineLevel="0" collapsed="false">
      <c r="F732" s="0" t="s">
        <v>1674</v>
      </c>
      <c r="G732" s="6" t="s">
        <v>1675</v>
      </c>
    </row>
    <row r="733" customFormat="false" ht="14.4" hidden="false" customHeight="false" outlineLevel="0" collapsed="false">
      <c r="F733" s="0" t="s">
        <v>1676</v>
      </c>
      <c r="G733" s="6" t="s">
        <v>1677</v>
      </c>
    </row>
    <row r="734" customFormat="false" ht="14.4" hidden="false" customHeight="false" outlineLevel="0" collapsed="false">
      <c r="F734" s="0" t="s">
        <v>1678</v>
      </c>
      <c r="G734" s="6" t="s">
        <v>1679</v>
      </c>
    </row>
    <row r="735" customFormat="false" ht="14.4" hidden="false" customHeight="false" outlineLevel="0" collapsed="false">
      <c r="F735" s="0" t="s">
        <v>1680</v>
      </c>
      <c r="G735" s="6" t="s">
        <v>1681</v>
      </c>
    </row>
    <row r="736" customFormat="false" ht="14.4" hidden="false" customHeight="false" outlineLevel="0" collapsed="false">
      <c r="F736" s="0" t="s">
        <v>1682</v>
      </c>
      <c r="G736" s="6" t="s">
        <v>1683</v>
      </c>
    </row>
    <row r="737" customFormat="false" ht="14.4" hidden="false" customHeight="false" outlineLevel="0" collapsed="false">
      <c r="F737" s="0" t="s">
        <v>1684</v>
      </c>
      <c r="G737" s="6" t="s">
        <v>1685</v>
      </c>
    </row>
    <row r="738" customFormat="false" ht="14.4" hidden="false" customHeight="false" outlineLevel="0" collapsed="false">
      <c r="F738" s="0" t="s">
        <v>1686</v>
      </c>
      <c r="G738" s="6" t="s">
        <v>1687</v>
      </c>
    </row>
    <row r="739" customFormat="false" ht="14.4" hidden="false" customHeight="false" outlineLevel="0" collapsed="false">
      <c r="F739" s="0" t="s">
        <v>1688</v>
      </c>
      <c r="G739" s="6" t="s">
        <v>1689</v>
      </c>
    </row>
    <row r="740" customFormat="false" ht="14.4" hidden="false" customHeight="false" outlineLevel="0" collapsed="false">
      <c r="F740" s="0" t="s">
        <v>1690</v>
      </c>
      <c r="G740" s="6" t="s">
        <v>1691</v>
      </c>
    </row>
    <row r="741" customFormat="false" ht="14.4" hidden="false" customHeight="false" outlineLevel="0" collapsed="false">
      <c r="F741" s="0" t="s">
        <v>1692</v>
      </c>
      <c r="G741" s="6" t="s">
        <v>1693</v>
      </c>
    </row>
    <row r="742" customFormat="false" ht="14.4" hidden="false" customHeight="false" outlineLevel="0" collapsed="false">
      <c r="F742" s="0" t="s">
        <v>1694</v>
      </c>
      <c r="G742" s="6" t="s">
        <v>1695</v>
      </c>
    </row>
    <row r="743" customFormat="false" ht="14.4" hidden="false" customHeight="false" outlineLevel="0" collapsed="false">
      <c r="F743" s="0" t="s">
        <v>1696</v>
      </c>
      <c r="G743" s="6" t="s">
        <v>1697</v>
      </c>
    </row>
    <row r="744" customFormat="false" ht="14.4" hidden="false" customHeight="false" outlineLevel="0" collapsed="false">
      <c r="F744" s="0" t="s">
        <v>1698</v>
      </c>
      <c r="G744" s="6" t="s">
        <v>1699</v>
      </c>
    </row>
    <row r="745" customFormat="false" ht="14.4" hidden="false" customHeight="false" outlineLevel="0" collapsed="false">
      <c r="F745" s="0" t="s">
        <v>1700</v>
      </c>
      <c r="G745" s="6" t="s">
        <v>1701</v>
      </c>
    </row>
    <row r="746" customFormat="false" ht="14.4" hidden="false" customHeight="false" outlineLevel="0" collapsed="false">
      <c r="F746" s="0" t="s">
        <v>1702</v>
      </c>
      <c r="G746" s="6" t="s">
        <v>1703</v>
      </c>
    </row>
    <row r="747" customFormat="false" ht="14.4" hidden="false" customHeight="false" outlineLevel="0" collapsed="false">
      <c r="F747" s="0" t="s">
        <v>1704</v>
      </c>
      <c r="G747" s="6" t="s">
        <v>1705</v>
      </c>
    </row>
    <row r="748" customFormat="false" ht="14.4" hidden="false" customHeight="false" outlineLevel="0" collapsed="false">
      <c r="F748" s="4" t="s">
        <v>1706</v>
      </c>
      <c r="G748" s="5" t="s">
        <v>1707</v>
      </c>
    </row>
    <row r="749" customFormat="false" ht="14.4" hidden="false" customHeight="false" outlineLevel="0" collapsed="false">
      <c r="F749" s="4" t="s">
        <v>1708</v>
      </c>
      <c r="G749" s="5" t="s">
        <v>1709</v>
      </c>
    </row>
    <row r="750" customFormat="false" ht="14.4" hidden="false" customHeight="false" outlineLevel="0" collapsed="false">
      <c r="F750" s="4" t="s">
        <v>1710</v>
      </c>
      <c r="G750" s="5" t="s">
        <v>1711</v>
      </c>
    </row>
    <row r="751" customFormat="false" ht="14.4" hidden="false" customHeight="false" outlineLevel="0" collapsed="false">
      <c r="F751" s="0" t="s">
        <v>1712</v>
      </c>
      <c r="G751" s="6" t="s">
        <v>1713</v>
      </c>
    </row>
    <row r="752" customFormat="false" ht="14.4" hidden="false" customHeight="false" outlineLevel="0" collapsed="false">
      <c r="F752" s="0" t="s">
        <v>1714</v>
      </c>
      <c r="G752" s="6" t="s">
        <v>1715</v>
      </c>
    </row>
    <row r="753" customFormat="false" ht="14.4" hidden="false" customHeight="false" outlineLevel="0" collapsed="false">
      <c r="F753" s="0" t="s">
        <v>1716</v>
      </c>
      <c r="G753" s="6" t="s">
        <v>1717</v>
      </c>
    </row>
    <row r="754" customFormat="false" ht="14.4" hidden="false" customHeight="false" outlineLevel="0" collapsed="false">
      <c r="F754" s="0" t="s">
        <v>1718</v>
      </c>
      <c r="G754" s="6" t="s">
        <v>1719</v>
      </c>
    </row>
    <row r="755" customFormat="false" ht="14.4" hidden="false" customHeight="false" outlineLevel="0" collapsed="false">
      <c r="F755" s="0" t="s">
        <v>1720</v>
      </c>
      <c r="G755" s="6" t="s">
        <v>1721</v>
      </c>
    </row>
    <row r="756" customFormat="false" ht="14.4" hidden="false" customHeight="false" outlineLevel="0" collapsed="false">
      <c r="F756" s="0" t="s">
        <v>1722</v>
      </c>
      <c r="G756" s="6" t="s">
        <v>1723</v>
      </c>
    </row>
    <row r="757" customFormat="false" ht="14.4" hidden="false" customHeight="false" outlineLevel="0" collapsed="false">
      <c r="F757" s="0" t="s">
        <v>1724</v>
      </c>
      <c r="G757" s="6" t="s">
        <v>1725</v>
      </c>
    </row>
    <row r="758" customFormat="false" ht="14.4" hidden="false" customHeight="false" outlineLevel="0" collapsed="false">
      <c r="F758" s="0" t="s">
        <v>1726</v>
      </c>
      <c r="G758" s="6" t="s">
        <v>1727</v>
      </c>
    </row>
    <row r="759" customFormat="false" ht="14.4" hidden="false" customHeight="false" outlineLevel="0" collapsed="false">
      <c r="F759" s="0" t="s">
        <v>1728</v>
      </c>
      <c r="G759" s="6" t="s">
        <v>1729</v>
      </c>
    </row>
    <row r="760" customFormat="false" ht="14.4" hidden="false" customHeight="false" outlineLevel="0" collapsed="false">
      <c r="F760" s="0" t="s">
        <v>1730</v>
      </c>
      <c r="G760" s="6" t="s">
        <v>1731</v>
      </c>
    </row>
    <row r="761" customFormat="false" ht="14.4" hidden="false" customHeight="false" outlineLevel="0" collapsed="false">
      <c r="F761" s="0" t="s">
        <v>1732</v>
      </c>
      <c r="G761" s="6" t="s">
        <v>1733</v>
      </c>
    </row>
    <row r="762" customFormat="false" ht="14.4" hidden="false" customHeight="false" outlineLevel="0" collapsed="false">
      <c r="F762" s="0" t="s">
        <v>1734</v>
      </c>
      <c r="G762" s="6" t="s">
        <v>1735</v>
      </c>
    </row>
    <row r="763" customFormat="false" ht="14.4" hidden="false" customHeight="false" outlineLevel="0" collapsed="false">
      <c r="F763" s="4" t="s">
        <v>1736</v>
      </c>
      <c r="G763" s="5" t="s">
        <v>1737</v>
      </c>
    </row>
    <row r="764" customFormat="false" ht="14.4" hidden="false" customHeight="false" outlineLevel="0" collapsed="false">
      <c r="F764" s="0" t="s">
        <v>1738</v>
      </c>
      <c r="G764" s="6" t="s">
        <v>1739</v>
      </c>
    </row>
    <row r="765" customFormat="false" ht="14.4" hidden="false" customHeight="false" outlineLevel="0" collapsed="false">
      <c r="F765" s="0" t="s">
        <v>1740</v>
      </c>
      <c r="G765" s="6" t="s">
        <v>1741</v>
      </c>
    </row>
    <row r="766" customFormat="false" ht="14.4" hidden="false" customHeight="false" outlineLevel="0" collapsed="false">
      <c r="F766" s="4" t="s">
        <v>1742</v>
      </c>
      <c r="G766" s="5" t="s">
        <v>1743</v>
      </c>
    </row>
    <row r="767" customFormat="false" ht="14.4" hidden="false" customHeight="false" outlineLevel="0" collapsed="false">
      <c r="F767" s="4" t="s">
        <v>1744</v>
      </c>
      <c r="G767" s="5" t="s">
        <v>1745</v>
      </c>
    </row>
    <row r="768" customFormat="false" ht="14.4" hidden="false" customHeight="false" outlineLevel="0" collapsed="false">
      <c r="F768" s="0" t="s">
        <v>1746</v>
      </c>
      <c r="G768" s="6" t="s">
        <v>1747</v>
      </c>
    </row>
    <row r="769" customFormat="false" ht="14.4" hidden="false" customHeight="false" outlineLevel="0" collapsed="false">
      <c r="F769" s="0" t="s">
        <v>1748</v>
      </c>
      <c r="G769" s="6" t="s">
        <v>1749</v>
      </c>
    </row>
    <row r="770" customFormat="false" ht="14.4" hidden="false" customHeight="false" outlineLevel="0" collapsed="false">
      <c r="F770" s="0" t="s">
        <v>1750</v>
      </c>
      <c r="G770" s="6" t="s">
        <v>1751</v>
      </c>
    </row>
    <row r="771" customFormat="false" ht="14.4" hidden="false" customHeight="false" outlineLevel="0" collapsed="false">
      <c r="F771" s="0" t="s">
        <v>1752</v>
      </c>
      <c r="G771" s="6" t="s">
        <v>1753</v>
      </c>
    </row>
    <row r="772" customFormat="false" ht="14.4" hidden="false" customHeight="false" outlineLevel="0" collapsed="false">
      <c r="F772" s="0" t="s">
        <v>1754</v>
      </c>
      <c r="G772" s="6" t="s">
        <v>1755</v>
      </c>
    </row>
    <row r="773" customFormat="false" ht="14.4" hidden="false" customHeight="false" outlineLevel="0" collapsed="false">
      <c r="F773" s="0" t="s">
        <v>1756</v>
      </c>
      <c r="G773" s="6" t="s">
        <v>1757</v>
      </c>
    </row>
    <row r="774" customFormat="false" ht="14.4" hidden="false" customHeight="false" outlineLevel="0" collapsed="false">
      <c r="F774" s="0" t="s">
        <v>1758</v>
      </c>
      <c r="G774" s="6" t="s">
        <v>1759</v>
      </c>
    </row>
    <row r="775" customFormat="false" ht="14.4" hidden="false" customHeight="false" outlineLevel="0" collapsed="false">
      <c r="F775" s="0" t="s">
        <v>1760</v>
      </c>
      <c r="G775" s="6" t="s">
        <v>1761</v>
      </c>
    </row>
    <row r="776" customFormat="false" ht="14.4" hidden="false" customHeight="false" outlineLevel="0" collapsed="false">
      <c r="F776" s="0" t="s">
        <v>1762</v>
      </c>
      <c r="G776" s="6" t="s">
        <v>1763</v>
      </c>
    </row>
    <row r="777" customFormat="false" ht="14.4" hidden="false" customHeight="false" outlineLevel="0" collapsed="false">
      <c r="F777" s="0" t="s">
        <v>1764</v>
      </c>
      <c r="G777" s="6" t="s">
        <v>1765</v>
      </c>
    </row>
    <row r="778" customFormat="false" ht="14.4" hidden="false" customHeight="false" outlineLevel="0" collapsed="false">
      <c r="F778" s="4" t="s">
        <v>1766</v>
      </c>
      <c r="G778" s="5" t="s">
        <v>1767</v>
      </c>
    </row>
    <row r="779" customFormat="false" ht="14.4" hidden="false" customHeight="false" outlineLevel="0" collapsed="false">
      <c r="F779" s="0" t="s">
        <v>1768</v>
      </c>
      <c r="G779" s="6" t="s">
        <v>1769</v>
      </c>
    </row>
    <row r="780" customFormat="false" ht="14.4" hidden="false" customHeight="false" outlineLevel="0" collapsed="false">
      <c r="F780" s="0" t="s">
        <v>1770</v>
      </c>
      <c r="G780" s="6" t="s">
        <v>1771</v>
      </c>
    </row>
    <row r="781" customFormat="false" ht="14.4" hidden="false" customHeight="false" outlineLevel="0" collapsed="false">
      <c r="F781" s="0" t="s">
        <v>1772</v>
      </c>
      <c r="G781" s="6" t="s">
        <v>1773</v>
      </c>
    </row>
    <row r="782" customFormat="false" ht="14.4" hidden="false" customHeight="false" outlineLevel="0" collapsed="false">
      <c r="F782" s="0" t="s">
        <v>1774</v>
      </c>
      <c r="G782" s="6" t="s">
        <v>1775</v>
      </c>
    </row>
    <row r="783" customFormat="false" ht="14.4" hidden="false" customHeight="false" outlineLevel="0" collapsed="false">
      <c r="F783" s="0" t="s">
        <v>1776</v>
      </c>
      <c r="G783" s="6" t="s">
        <v>1777</v>
      </c>
    </row>
    <row r="784" customFormat="false" ht="14.4" hidden="false" customHeight="false" outlineLevel="0" collapsed="false">
      <c r="F784" s="0" t="s">
        <v>1778</v>
      </c>
      <c r="G784" s="6" t="s">
        <v>1779</v>
      </c>
    </row>
    <row r="785" customFormat="false" ht="14.4" hidden="false" customHeight="false" outlineLevel="0" collapsed="false">
      <c r="F785" s="0" t="s">
        <v>1780</v>
      </c>
      <c r="G785" s="6" t="s">
        <v>1781</v>
      </c>
    </row>
    <row r="786" customFormat="false" ht="14.4" hidden="false" customHeight="false" outlineLevel="0" collapsed="false">
      <c r="F786" s="0" t="s">
        <v>1782</v>
      </c>
      <c r="G786" s="6" t="s">
        <v>1783</v>
      </c>
    </row>
    <row r="787" customFormat="false" ht="14.4" hidden="false" customHeight="false" outlineLevel="0" collapsed="false">
      <c r="F787" s="0" t="s">
        <v>1784</v>
      </c>
      <c r="G787" s="6" t="s">
        <v>1785</v>
      </c>
    </row>
    <row r="788" customFormat="false" ht="14.4" hidden="false" customHeight="false" outlineLevel="0" collapsed="false">
      <c r="F788" s="0" t="s">
        <v>1786</v>
      </c>
      <c r="G788" s="6" t="s">
        <v>1787</v>
      </c>
    </row>
    <row r="789" customFormat="false" ht="14.4" hidden="false" customHeight="false" outlineLevel="0" collapsed="false">
      <c r="F789" s="0" t="s">
        <v>1788</v>
      </c>
      <c r="G789" s="6" t="s">
        <v>1789</v>
      </c>
    </row>
    <row r="790" customFormat="false" ht="14.4" hidden="false" customHeight="false" outlineLevel="0" collapsed="false">
      <c r="F790" s="0" t="s">
        <v>1790</v>
      </c>
      <c r="G790" s="6" t="s">
        <v>1791</v>
      </c>
    </row>
    <row r="791" customFormat="false" ht="14.4" hidden="false" customHeight="false" outlineLevel="0" collapsed="false">
      <c r="F791" s="0" t="s">
        <v>1792</v>
      </c>
      <c r="G791" s="6" t="s">
        <v>1793</v>
      </c>
    </row>
    <row r="792" customFormat="false" ht="14.4" hidden="false" customHeight="false" outlineLevel="0" collapsed="false">
      <c r="F792" s="0" t="s">
        <v>1794</v>
      </c>
      <c r="G792" s="6" t="s">
        <v>1795</v>
      </c>
    </row>
    <row r="793" customFormat="false" ht="14.4" hidden="false" customHeight="false" outlineLevel="0" collapsed="false">
      <c r="F793" s="0" t="s">
        <v>1796</v>
      </c>
      <c r="G793" s="6" t="s">
        <v>1797</v>
      </c>
    </row>
    <row r="794" customFormat="false" ht="14.4" hidden="false" customHeight="false" outlineLevel="0" collapsed="false">
      <c r="F794" s="4" t="s">
        <v>1798</v>
      </c>
      <c r="G794" s="5" t="s">
        <v>1799</v>
      </c>
    </row>
    <row r="795" customFormat="false" ht="14.4" hidden="false" customHeight="false" outlineLevel="0" collapsed="false">
      <c r="F795" s="0" t="s">
        <v>1800</v>
      </c>
      <c r="G795" s="6" t="s">
        <v>1801</v>
      </c>
    </row>
    <row r="796" customFormat="false" ht="14.4" hidden="false" customHeight="false" outlineLevel="0" collapsed="false">
      <c r="F796" s="0" t="s">
        <v>1802</v>
      </c>
      <c r="G796" s="6" t="s">
        <v>1803</v>
      </c>
    </row>
    <row r="797" customFormat="false" ht="14.4" hidden="false" customHeight="false" outlineLevel="0" collapsed="false">
      <c r="F797" s="0" t="s">
        <v>1804</v>
      </c>
      <c r="G797" s="6" t="s">
        <v>1805</v>
      </c>
    </row>
    <row r="798" customFormat="false" ht="14.4" hidden="false" customHeight="false" outlineLevel="0" collapsed="false">
      <c r="F798" s="0" t="s">
        <v>1806</v>
      </c>
      <c r="G798" s="6" t="s">
        <v>1807</v>
      </c>
    </row>
    <row r="799" customFormat="false" ht="14.4" hidden="false" customHeight="false" outlineLevel="0" collapsed="false">
      <c r="F799" s="0" t="s">
        <v>1808</v>
      </c>
      <c r="G799" s="6" t="s">
        <v>1809</v>
      </c>
    </row>
    <row r="800" customFormat="false" ht="14.4" hidden="false" customHeight="false" outlineLevel="0" collapsed="false">
      <c r="F800" s="0" t="s">
        <v>1810</v>
      </c>
      <c r="G800" s="6" t="s">
        <v>1811</v>
      </c>
    </row>
    <row r="801" customFormat="false" ht="14.4" hidden="false" customHeight="false" outlineLevel="0" collapsed="false">
      <c r="F801" s="0" t="s">
        <v>1812</v>
      </c>
      <c r="G801" s="6" t="s">
        <v>1813</v>
      </c>
    </row>
    <row r="802" customFormat="false" ht="14.4" hidden="false" customHeight="false" outlineLevel="0" collapsed="false">
      <c r="F802" s="0" t="s">
        <v>1814</v>
      </c>
      <c r="G802" s="6" t="s">
        <v>1815</v>
      </c>
    </row>
    <row r="803" customFormat="false" ht="14.4" hidden="false" customHeight="false" outlineLevel="0" collapsed="false">
      <c r="F803" s="0" t="s">
        <v>1816</v>
      </c>
      <c r="G803" s="6" t="s">
        <v>1817</v>
      </c>
    </row>
    <row r="804" customFormat="false" ht="14.4" hidden="false" customHeight="false" outlineLevel="0" collapsed="false">
      <c r="F804" s="0" t="s">
        <v>1818</v>
      </c>
      <c r="G804" s="6" t="s">
        <v>1819</v>
      </c>
    </row>
    <row r="805" customFormat="false" ht="14.4" hidden="false" customHeight="false" outlineLevel="0" collapsed="false">
      <c r="F805" s="0" t="s">
        <v>1820</v>
      </c>
      <c r="G805" s="6" t="s">
        <v>1821</v>
      </c>
    </row>
    <row r="806" customFormat="false" ht="14.4" hidden="false" customHeight="false" outlineLevel="0" collapsed="false">
      <c r="F806" s="0" t="s">
        <v>1822</v>
      </c>
      <c r="G806" s="6" t="s">
        <v>1823</v>
      </c>
    </row>
    <row r="807" customFormat="false" ht="14.4" hidden="false" customHeight="false" outlineLevel="0" collapsed="false">
      <c r="F807" s="0" t="s">
        <v>1824</v>
      </c>
      <c r="G807" s="6" t="s">
        <v>1825</v>
      </c>
    </row>
    <row r="808" customFormat="false" ht="14.4" hidden="false" customHeight="false" outlineLevel="0" collapsed="false">
      <c r="F808" s="4" t="s">
        <v>1826</v>
      </c>
      <c r="G808" s="5" t="s">
        <v>1827</v>
      </c>
    </row>
    <row r="809" customFormat="false" ht="14.4" hidden="false" customHeight="false" outlineLevel="0" collapsed="false">
      <c r="F809" s="0" t="s">
        <v>1828</v>
      </c>
      <c r="G809" s="6" t="s">
        <v>1829</v>
      </c>
    </row>
    <row r="810" customFormat="false" ht="14.4" hidden="false" customHeight="false" outlineLevel="0" collapsed="false">
      <c r="F810" s="0" t="s">
        <v>1830</v>
      </c>
      <c r="G810" s="6" t="s">
        <v>1831</v>
      </c>
    </row>
    <row r="811" customFormat="false" ht="14.4" hidden="false" customHeight="false" outlineLevel="0" collapsed="false">
      <c r="F811" s="0" t="s">
        <v>1832</v>
      </c>
      <c r="G811" s="6" t="s">
        <v>1833</v>
      </c>
    </row>
    <row r="812" customFormat="false" ht="14.4" hidden="false" customHeight="false" outlineLevel="0" collapsed="false">
      <c r="F812" s="0" t="s">
        <v>1834</v>
      </c>
      <c r="G812" s="6" t="s">
        <v>1835</v>
      </c>
    </row>
    <row r="813" customFormat="false" ht="14.4" hidden="false" customHeight="false" outlineLevel="0" collapsed="false">
      <c r="F813" s="0" t="s">
        <v>1836</v>
      </c>
      <c r="G813" s="6" t="s">
        <v>1837</v>
      </c>
    </row>
    <row r="814" customFormat="false" ht="14.4" hidden="false" customHeight="false" outlineLevel="0" collapsed="false">
      <c r="F814" s="0" t="s">
        <v>1838</v>
      </c>
      <c r="G814" s="6" t="s">
        <v>1839</v>
      </c>
    </row>
    <row r="815" customFormat="false" ht="14.4" hidden="false" customHeight="false" outlineLevel="0" collapsed="false">
      <c r="F815" s="0" t="s">
        <v>1840</v>
      </c>
      <c r="G815" s="6" t="s">
        <v>1841</v>
      </c>
    </row>
    <row r="816" customFormat="false" ht="14.4" hidden="false" customHeight="false" outlineLevel="0" collapsed="false">
      <c r="F816" s="0" t="s">
        <v>1842</v>
      </c>
      <c r="G816" s="6" t="s">
        <v>1843</v>
      </c>
    </row>
    <row r="817" customFormat="false" ht="14.4" hidden="false" customHeight="false" outlineLevel="0" collapsed="false">
      <c r="F817" s="0" t="s">
        <v>1844</v>
      </c>
      <c r="G817" s="6" t="s">
        <v>1845</v>
      </c>
    </row>
    <row r="818" customFormat="false" ht="14.4" hidden="false" customHeight="false" outlineLevel="0" collapsed="false">
      <c r="F818" s="0" t="s">
        <v>1846</v>
      </c>
      <c r="G818" s="6" t="s">
        <v>1847</v>
      </c>
    </row>
    <row r="819" customFormat="false" ht="14.4" hidden="false" customHeight="false" outlineLevel="0" collapsed="false">
      <c r="F819" s="0" t="s">
        <v>1848</v>
      </c>
      <c r="G819" s="6" t="s">
        <v>1849</v>
      </c>
    </row>
    <row r="820" customFormat="false" ht="14.4" hidden="false" customHeight="false" outlineLevel="0" collapsed="false">
      <c r="F820" s="0" t="s">
        <v>1850</v>
      </c>
      <c r="G820" s="6" t="s">
        <v>1851</v>
      </c>
    </row>
    <row r="821" customFormat="false" ht="14.4" hidden="false" customHeight="false" outlineLevel="0" collapsed="false">
      <c r="F821" s="0" t="s">
        <v>1852</v>
      </c>
      <c r="G821" s="6" t="s">
        <v>1853</v>
      </c>
    </row>
    <row r="822" customFormat="false" ht="14.4" hidden="false" customHeight="false" outlineLevel="0" collapsed="false">
      <c r="F822" s="0" t="s">
        <v>1854</v>
      </c>
      <c r="G822" s="6" t="s">
        <v>1855</v>
      </c>
    </row>
    <row r="823" customFormat="false" ht="14.4" hidden="false" customHeight="false" outlineLevel="0" collapsed="false">
      <c r="F823" s="0" t="s">
        <v>1856</v>
      </c>
      <c r="G823" s="6" t="s">
        <v>1857</v>
      </c>
    </row>
    <row r="824" customFormat="false" ht="14.4" hidden="false" customHeight="false" outlineLevel="0" collapsed="false">
      <c r="F824" s="0" t="s">
        <v>1858</v>
      </c>
      <c r="G824" s="6" t="s">
        <v>1859</v>
      </c>
    </row>
    <row r="825" customFormat="false" ht="14.4" hidden="false" customHeight="false" outlineLevel="0" collapsed="false">
      <c r="F825" s="0" t="s">
        <v>1860</v>
      </c>
      <c r="G825" s="6" t="s">
        <v>1861</v>
      </c>
    </row>
    <row r="826" customFormat="false" ht="14.4" hidden="false" customHeight="false" outlineLevel="0" collapsed="false">
      <c r="F826" s="0" t="s">
        <v>1862</v>
      </c>
      <c r="G826" s="6" t="s">
        <v>1863</v>
      </c>
    </row>
    <row r="827" customFormat="false" ht="14.4" hidden="false" customHeight="false" outlineLevel="0" collapsed="false">
      <c r="F827" s="0" t="s">
        <v>1864</v>
      </c>
      <c r="G827" s="6" t="s">
        <v>1865</v>
      </c>
    </row>
    <row r="828" customFormat="false" ht="14.4" hidden="false" customHeight="false" outlineLevel="0" collapsed="false">
      <c r="F828" s="0" t="s">
        <v>1866</v>
      </c>
      <c r="G828" s="6" t="s">
        <v>1867</v>
      </c>
    </row>
    <row r="829" customFormat="false" ht="14.4" hidden="false" customHeight="false" outlineLevel="0" collapsed="false">
      <c r="F829" s="0" t="s">
        <v>1868</v>
      </c>
      <c r="G829" s="6" t="s">
        <v>1869</v>
      </c>
    </row>
    <row r="830" customFormat="false" ht="14.4" hidden="false" customHeight="false" outlineLevel="0" collapsed="false">
      <c r="F830" s="0" t="s">
        <v>1870</v>
      </c>
      <c r="G830" s="6" t="s">
        <v>1871</v>
      </c>
    </row>
    <row r="831" customFormat="false" ht="14.4" hidden="false" customHeight="false" outlineLevel="0" collapsed="false">
      <c r="F831" s="0" t="s">
        <v>1872</v>
      </c>
      <c r="G831" s="6" t="s">
        <v>1873</v>
      </c>
    </row>
    <row r="832" customFormat="false" ht="14.4" hidden="false" customHeight="false" outlineLevel="0" collapsed="false">
      <c r="F832" s="0" t="s">
        <v>1874</v>
      </c>
      <c r="G832" s="6" t="s">
        <v>1875</v>
      </c>
    </row>
    <row r="833" customFormat="false" ht="14.4" hidden="false" customHeight="false" outlineLevel="0" collapsed="false">
      <c r="F833" s="0" t="s">
        <v>1876</v>
      </c>
      <c r="G833" s="6" t="s">
        <v>1877</v>
      </c>
    </row>
    <row r="834" customFormat="false" ht="14.4" hidden="false" customHeight="false" outlineLevel="0" collapsed="false">
      <c r="F834" s="0" t="s">
        <v>1878</v>
      </c>
      <c r="G834" s="6" t="s">
        <v>1879</v>
      </c>
    </row>
    <row r="835" customFormat="false" ht="14.4" hidden="false" customHeight="false" outlineLevel="0" collapsed="false">
      <c r="F835" s="0" t="s">
        <v>1880</v>
      </c>
      <c r="G835" s="6" t="s">
        <v>1881</v>
      </c>
    </row>
    <row r="836" customFormat="false" ht="14.4" hidden="false" customHeight="false" outlineLevel="0" collapsed="false">
      <c r="F836" s="0" t="s">
        <v>1882</v>
      </c>
      <c r="G836" s="6" t="s">
        <v>1883</v>
      </c>
    </row>
    <row r="837" customFormat="false" ht="14.4" hidden="false" customHeight="false" outlineLevel="0" collapsed="false">
      <c r="F837" s="0" t="s">
        <v>1884</v>
      </c>
      <c r="G837" s="6" t="s">
        <v>1885</v>
      </c>
    </row>
    <row r="838" customFormat="false" ht="14.4" hidden="false" customHeight="false" outlineLevel="0" collapsed="false">
      <c r="F838" s="0" t="s">
        <v>1886</v>
      </c>
      <c r="G838" s="6" t="s">
        <v>1887</v>
      </c>
    </row>
    <row r="839" customFormat="false" ht="14.4" hidden="false" customHeight="false" outlineLevel="0" collapsed="false">
      <c r="F839" s="0" t="s">
        <v>1888</v>
      </c>
      <c r="G839" s="6" t="s">
        <v>1889</v>
      </c>
    </row>
    <row r="840" customFormat="false" ht="14.4" hidden="false" customHeight="false" outlineLevel="0" collapsed="false">
      <c r="F840" s="0" t="s">
        <v>1890</v>
      </c>
      <c r="G840" s="6" t="s">
        <v>1891</v>
      </c>
    </row>
    <row r="841" customFormat="false" ht="14.4" hidden="false" customHeight="false" outlineLevel="0" collapsed="false">
      <c r="F841" s="0" t="s">
        <v>1892</v>
      </c>
      <c r="G841" s="6" t="s">
        <v>1893</v>
      </c>
    </row>
    <row r="842" customFormat="false" ht="14.4" hidden="false" customHeight="false" outlineLevel="0" collapsed="false">
      <c r="F842" s="0" t="s">
        <v>1894</v>
      </c>
      <c r="G842" s="6" t="s">
        <v>1895</v>
      </c>
    </row>
    <row r="843" customFormat="false" ht="14.4" hidden="false" customHeight="false" outlineLevel="0" collapsed="false">
      <c r="F843" s="0" t="s">
        <v>1896</v>
      </c>
      <c r="G843" s="6" t="s">
        <v>1897</v>
      </c>
    </row>
    <row r="844" customFormat="false" ht="14.4" hidden="false" customHeight="false" outlineLevel="0" collapsed="false">
      <c r="F844" s="0" t="s">
        <v>1898</v>
      </c>
      <c r="G844" s="6" t="s">
        <v>1899</v>
      </c>
    </row>
    <row r="845" customFormat="false" ht="14.4" hidden="false" customHeight="false" outlineLevel="0" collapsed="false">
      <c r="F845" s="0" t="s">
        <v>1900</v>
      </c>
      <c r="G845" s="6" t="s">
        <v>1901</v>
      </c>
    </row>
    <row r="846" customFormat="false" ht="14.4" hidden="false" customHeight="false" outlineLevel="0" collapsed="false">
      <c r="F846" s="0" t="s">
        <v>1902</v>
      </c>
      <c r="G846" s="6" t="s">
        <v>1903</v>
      </c>
    </row>
    <row r="847" customFormat="false" ht="14.4" hidden="false" customHeight="false" outlineLevel="0" collapsed="false">
      <c r="F847" s="0" t="s">
        <v>1904</v>
      </c>
      <c r="G847" s="6" t="s">
        <v>1905</v>
      </c>
    </row>
    <row r="848" customFormat="false" ht="14.4" hidden="false" customHeight="false" outlineLevel="0" collapsed="false">
      <c r="F848" s="0" t="s">
        <v>1906</v>
      </c>
      <c r="G848" s="6" t="s">
        <v>1907</v>
      </c>
    </row>
    <row r="849" customFormat="false" ht="14.4" hidden="false" customHeight="false" outlineLevel="0" collapsed="false">
      <c r="F849" s="0" t="s">
        <v>1908</v>
      </c>
      <c r="G849" s="6" t="s">
        <v>1909</v>
      </c>
    </row>
    <row r="850" customFormat="false" ht="14.4" hidden="false" customHeight="false" outlineLevel="0" collapsed="false">
      <c r="F850" s="0" t="s">
        <v>1910</v>
      </c>
      <c r="G850" s="6" t="s">
        <v>1911</v>
      </c>
    </row>
    <row r="851" customFormat="false" ht="14.4" hidden="false" customHeight="false" outlineLevel="0" collapsed="false">
      <c r="F851" s="0" t="s">
        <v>1912</v>
      </c>
      <c r="G851" s="6" t="s">
        <v>1913</v>
      </c>
    </row>
    <row r="852" customFormat="false" ht="14.4" hidden="false" customHeight="false" outlineLevel="0" collapsed="false">
      <c r="F852" s="0" t="s">
        <v>1914</v>
      </c>
      <c r="G852" s="6" t="s">
        <v>1915</v>
      </c>
    </row>
    <row r="853" customFormat="false" ht="14.4" hidden="false" customHeight="false" outlineLevel="0" collapsed="false">
      <c r="F853" s="0" t="s">
        <v>1916</v>
      </c>
      <c r="G853" s="6" t="s">
        <v>1917</v>
      </c>
    </row>
    <row r="854" customFormat="false" ht="14.4" hidden="false" customHeight="false" outlineLevel="0" collapsed="false">
      <c r="F854" s="0" t="s">
        <v>1918</v>
      </c>
      <c r="G854" s="6" t="s">
        <v>1919</v>
      </c>
    </row>
    <row r="855" customFormat="false" ht="14.4" hidden="false" customHeight="false" outlineLevel="0" collapsed="false">
      <c r="F855" s="0" t="s">
        <v>1920</v>
      </c>
      <c r="G855" s="6" t="s">
        <v>1921</v>
      </c>
    </row>
    <row r="856" customFormat="false" ht="14.4" hidden="false" customHeight="false" outlineLevel="0" collapsed="false">
      <c r="F856" s="4" t="s">
        <v>1922</v>
      </c>
      <c r="G856" s="5" t="s">
        <v>1923</v>
      </c>
    </row>
    <row r="857" customFormat="false" ht="14.4" hidden="false" customHeight="false" outlineLevel="0" collapsed="false">
      <c r="F857" s="0" t="s">
        <v>1924</v>
      </c>
      <c r="G857" s="6" t="s">
        <v>1925</v>
      </c>
    </row>
    <row r="858" customFormat="false" ht="14.4" hidden="false" customHeight="false" outlineLevel="0" collapsed="false">
      <c r="F858" s="4" t="s">
        <v>1926</v>
      </c>
      <c r="G858" s="5" t="s">
        <v>1927</v>
      </c>
    </row>
    <row r="859" customFormat="false" ht="14.4" hidden="false" customHeight="false" outlineLevel="0" collapsed="false">
      <c r="F859" s="0" t="s">
        <v>1928</v>
      </c>
      <c r="G859" s="6" t="s">
        <v>1929</v>
      </c>
    </row>
    <row r="860" customFormat="false" ht="14.4" hidden="false" customHeight="false" outlineLevel="0" collapsed="false">
      <c r="F860" s="0" t="s">
        <v>1930</v>
      </c>
      <c r="G860" s="6" t="s">
        <v>1931</v>
      </c>
    </row>
    <row r="861" customFormat="false" ht="14.4" hidden="false" customHeight="false" outlineLevel="0" collapsed="false">
      <c r="F861" s="0" t="s">
        <v>1932</v>
      </c>
      <c r="G861" s="6" t="s">
        <v>1933</v>
      </c>
    </row>
    <row r="862" customFormat="false" ht="14.4" hidden="false" customHeight="false" outlineLevel="0" collapsed="false">
      <c r="F862" s="0" t="s">
        <v>1934</v>
      </c>
      <c r="G862" s="6" t="s">
        <v>1935</v>
      </c>
    </row>
    <row r="863" customFormat="false" ht="14.4" hidden="false" customHeight="false" outlineLevel="0" collapsed="false">
      <c r="F863" s="0" t="s">
        <v>1936</v>
      </c>
      <c r="G863" s="6" t="s">
        <v>1937</v>
      </c>
    </row>
    <row r="864" customFormat="false" ht="14.4" hidden="false" customHeight="false" outlineLevel="0" collapsed="false">
      <c r="F864" s="0" t="s">
        <v>1938</v>
      </c>
      <c r="G864" s="6" t="s">
        <v>1939</v>
      </c>
    </row>
    <row r="865" customFormat="false" ht="14.4" hidden="false" customHeight="false" outlineLevel="0" collapsed="false">
      <c r="F865" s="0" t="s">
        <v>1940</v>
      </c>
      <c r="G865" s="6" t="s">
        <v>1941</v>
      </c>
    </row>
    <row r="866" customFormat="false" ht="14.4" hidden="false" customHeight="false" outlineLevel="0" collapsed="false">
      <c r="F866" s="0" t="s">
        <v>1942</v>
      </c>
      <c r="G866" s="6" t="s">
        <v>1943</v>
      </c>
    </row>
    <row r="867" customFormat="false" ht="14.4" hidden="false" customHeight="false" outlineLevel="0" collapsed="false">
      <c r="F867" s="0" t="s">
        <v>1944</v>
      </c>
      <c r="G867" s="6" t="s">
        <v>1945</v>
      </c>
    </row>
    <row r="868" customFormat="false" ht="14.4" hidden="false" customHeight="false" outlineLevel="0" collapsed="false">
      <c r="F868" s="0" t="s">
        <v>1946</v>
      </c>
      <c r="G868" s="6" t="s">
        <v>1947</v>
      </c>
    </row>
    <row r="869" customFormat="false" ht="14.4" hidden="false" customHeight="false" outlineLevel="0" collapsed="false">
      <c r="F869" s="0" t="s">
        <v>1948</v>
      </c>
      <c r="G869" s="6" t="s">
        <v>1949</v>
      </c>
    </row>
    <row r="870" customFormat="false" ht="14.4" hidden="false" customHeight="false" outlineLevel="0" collapsed="false">
      <c r="F870" s="0" t="s">
        <v>1950</v>
      </c>
      <c r="G870" s="6" t="s">
        <v>1951</v>
      </c>
    </row>
    <row r="871" customFormat="false" ht="14.4" hidden="false" customHeight="false" outlineLevel="0" collapsed="false">
      <c r="F871" s="0" t="s">
        <v>1952</v>
      </c>
      <c r="G871" s="6" t="s">
        <v>1953</v>
      </c>
    </row>
    <row r="872" customFormat="false" ht="14.4" hidden="false" customHeight="false" outlineLevel="0" collapsed="false">
      <c r="F872" s="0" t="s">
        <v>1954</v>
      </c>
      <c r="G872" s="6" t="s">
        <v>1955</v>
      </c>
    </row>
    <row r="873" customFormat="false" ht="14.4" hidden="false" customHeight="false" outlineLevel="0" collapsed="false">
      <c r="F873" s="0" t="s">
        <v>1956</v>
      </c>
      <c r="G873" s="6" t="s">
        <v>1957</v>
      </c>
    </row>
    <row r="874" customFormat="false" ht="14.4" hidden="false" customHeight="false" outlineLevel="0" collapsed="false">
      <c r="F874" s="0" t="s">
        <v>1958</v>
      </c>
      <c r="G874" s="6" t="s">
        <v>1959</v>
      </c>
    </row>
    <row r="875" customFormat="false" ht="14.4" hidden="false" customHeight="false" outlineLevel="0" collapsed="false">
      <c r="F875" s="0" t="s">
        <v>1960</v>
      </c>
      <c r="G875" s="6" t="s">
        <v>1961</v>
      </c>
    </row>
    <row r="876" customFormat="false" ht="14.4" hidden="false" customHeight="false" outlineLevel="0" collapsed="false">
      <c r="F876" s="0" t="s">
        <v>1962</v>
      </c>
      <c r="G876" s="6" t="s">
        <v>1963</v>
      </c>
    </row>
    <row r="877" customFormat="false" ht="14.4" hidden="false" customHeight="false" outlineLevel="0" collapsed="false">
      <c r="F877" s="0" t="s">
        <v>1964</v>
      </c>
      <c r="G877" s="6" t="s">
        <v>1965</v>
      </c>
    </row>
    <row r="878" customFormat="false" ht="14.4" hidden="false" customHeight="false" outlineLevel="0" collapsed="false">
      <c r="F878" s="0" t="s">
        <v>1966</v>
      </c>
      <c r="G878" s="6" t="s">
        <v>1967</v>
      </c>
    </row>
    <row r="879" customFormat="false" ht="14.4" hidden="false" customHeight="false" outlineLevel="0" collapsed="false">
      <c r="F879" s="0" t="s">
        <v>1968</v>
      </c>
      <c r="G879" s="6" t="s">
        <v>1969</v>
      </c>
    </row>
    <row r="880" customFormat="false" ht="14.4" hidden="false" customHeight="false" outlineLevel="0" collapsed="false">
      <c r="F880" s="0" t="s">
        <v>1970</v>
      </c>
      <c r="G880" s="6" t="s">
        <v>1971</v>
      </c>
    </row>
    <row r="881" customFormat="false" ht="14.4" hidden="false" customHeight="false" outlineLevel="0" collapsed="false">
      <c r="F881" s="0" t="s">
        <v>1972</v>
      </c>
      <c r="G881" s="6" t="s">
        <v>1973</v>
      </c>
    </row>
    <row r="882" customFormat="false" ht="14.4" hidden="false" customHeight="false" outlineLevel="0" collapsed="false">
      <c r="F882" s="0" t="s">
        <v>1974</v>
      </c>
      <c r="G882" s="6" t="s">
        <v>1975</v>
      </c>
    </row>
    <row r="883" customFormat="false" ht="14.4" hidden="false" customHeight="false" outlineLevel="0" collapsed="false">
      <c r="F883" s="0" t="s">
        <v>1976</v>
      </c>
      <c r="G883" s="6" t="s">
        <v>1977</v>
      </c>
    </row>
    <row r="884" customFormat="false" ht="14.4" hidden="false" customHeight="false" outlineLevel="0" collapsed="false">
      <c r="F884" s="4" t="s">
        <v>1978</v>
      </c>
      <c r="G884" s="5" t="s">
        <v>1979</v>
      </c>
    </row>
    <row r="885" customFormat="false" ht="14.4" hidden="false" customHeight="false" outlineLevel="0" collapsed="false">
      <c r="F885" s="0" t="s">
        <v>1980</v>
      </c>
      <c r="G885" s="6" t="s">
        <v>1981</v>
      </c>
    </row>
    <row r="886" customFormat="false" ht="14.4" hidden="false" customHeight="false" outlineLevel="0" collapsed="false">
      <c r="F886" s="0" t="s">
        <v>1982</v>
      </c>
      <c r="G886" s="6" t="s">
        <v>1983</v>
      </c>
    </row>
    <row r="887" customFormat="false" ht="14.4" hidden="false" customHeight="false" outlineLevel="0" collapsed="false">
      <c r="F887" s="0" t="s">
        <v>1984</v>
      </c>
      <c r="G887" s="6" t="s">
        <v>1985</v>
      </c>
    </row>
    <row r="888" customFormat="false" ht="14.4" hidden="false" customHeight="false" outlineLevel="0" collapsed="false">
      <c r="F888" s="0" t="s">
        <v>1986</v>
      </c>
      <c r="G888" s="6" t="s">
        <v>1987</v>
      </c>
    </row>
    <row r="889" customFormat="false" ht="14.4" hidden="false" customHeight="false" outlineLevel="0" collapsed="false">
      <c r="F889" s="0" t="s">
        <v>1988</v>
      </c>
      <c r="G889" s="6" t="s">
        <v>1989</v>
      </c>
    </row>
    <row r="890" customFormat="false" ht="14.4" hidden="false" customHeight="false" outlineLevel="0" collapsed="false">
      <c r="F890" s="0" t="s">
        <v>1990</v>
      </c>
      <c r="G890" s="6" t="s">
        <v>1991</v>
      </c>
    </row>
    <row r="891" customFormat="false" ht="14.4" hidden="false" customHeight="false" outlineLevel="0" collapsed="false">
      <c r="F891" s="0" t="s">
        <v>1992</v>
      </c>
      <c r="G891" s="6" t="s">
        <v>1993</v>
      </c>
    </row>
    <row r="892" customFormat="false" ht="14.4" hidden="false" customHeight="false" outlineLevel="0" collapsed="false">
      <c r="F892" s="0" t="s">
        <v>1994</v>
      </c>
      <c r="G892" s="6" t="s">
        <v>1995</v>
      </c>
    </row>
    <row r="893" customFormat="false" ht="14.4" hidden="false" customHeight="false" outlineLevel="0" collapsed="false">
      <c r="F893" s="0" t="s">
        <v>1996</v>
      </c>
      <c r="G893" s="6" t="s">
        <v>1997</v>
      </c>
    </row>
    <row r="894" customFormat="false" ht="14.4" hidden="false" customHeight="false" outlineLevel="0" collapsed="false">
      <c r="F894" s="4" t="s">
        <v>1998</v>
      </c>
      <c r="G894" s="5" t="s">
        <v>1999</v>
      </c>
    </row>
    <row r="895" customFormat="false" ht="14.4" hidden="false" customHeight="false" outlineLevel="0" collapsed="false">
      <c r="F895" s="0" t="s">
        <v>2000</v>
      </c>
      <c r="G895" s="6" t="s">
        <v>2001</v>
      </c>
    </row>
    <row r="896" customFormat="false" ht="14.4" hidden="false" customHeight="false" outlineLevel="0" collapsed="false">
      <c r="F896" s="4" t="s">
        <v>2002</v>
      </c>
      <c r="G896" s="5" t="s">
        <v>2003</v>
      </c>
    </row>
    <row r="897" customFormat="false" ht="14.4" hidden="false" customHeight="false" outlineLevel="0" collapsed="false">
      <c r="F897" s="0" t="s">
        <v>2004</v>
      </c>
      <c r="G897" s="6" t="s">
        <v>2005</v>
      </c>
    </row>
    <row r="898" customFormat="false" ht="14.4" hidden="false" customHeight="false" outlineLevel="0" collapsed="false">
      <c r="F898" s="0" t="s">
        <v>2006</v>
      </c>
      <c r="G898" s="6" t="s">
        <v>2007</v>
      </c>
    </row>
    <row r="899" customFormat="false" ht="14.4" hidden="false" customHeight="false" outlineLevel="0" collapsed="false">
      <c r="F899" s="0" t="s">
        <v>2008</v>
      </c>
      <c r="G899" s="6" t="s">
        <v>2009</v>
      </c>
    </row>
    <row r="900" customFormat="false" ht="14.4" hidden="false" customHeight="false" outlineLevel="0" collapsed="false">
      <c r="F900" s="0" t="s">
        <v>2010</v>
      </c>
      <c r="G900" s="6" t="s">
        <v>2011</v>
      </c>
    </row>
    <row r="901" customFormat="false" ht="14.4" hidden="false" customHeight="false" outlineLevel="0" collapsed="false">
      <c r="F901" s="0" t="s">
        <v>2012</v>
      </c>
      <c r="G901" s="6" t="s">
        <v>2013</v>
      </c>
    </row>
    <row r="902" customFormat="false" ht="14.4" hidden="false" customHeight="false" outlineLevel="0" collapsed="false">
      <c r="F902" s="0" t="s">
        <v>2014</v>
      </c>
      <c r="G902" s="6" t="s">
        <v>2015</v>
      </c>
    </row>
    <row r="903" customFormat="false" ht="14.4" hidden="false" customHeight="false" outlineLevel="0" collapsed="false">
      <c r="F903" s="0" t="s">
        <v>2016</v>
      </c>
      <c r="G903" s="6" t="s">
        <v>2017</v>
      </c>
    </row>
    <row r="904" customFormat="false" ht="14.4" hidden="false" customHeight="false" outlineLevel="0" collapsed="false">
      <c r="F904" s="0" t="s">
        <v>2018</v>
      </c>
      <c r="G904" s="6" t="s">
        <v>2019</v>
      </c>
    </row>
    <row r="905" customFormat="false" ht="14.4" hidden="false" customHeight="false" outlineLevel="0" collapsed="false">
      <c r="F905" s="0" t="s">
        <v>2020</v>
      </c>
      <c r="G905" s="6" t="s">
        <v>2021</v>
      </c>
    </row>
    <row r="906" customFormat="false" ht="14.4" hidden="false" customHeight="false" outlineLevel="0" collapsed="false">
      <c r="F906" s="0" t="s">
        <v>2022</v>
      </c>
      <c r="G906" s="6" t="s">
        <v>2023</v>
      </c>
    </row>
    <row r="907" customFormat="false" ht="14.4" hidden="false" customHeight="false" outlineLevel="0" collapsed="false">
      <c r="F907" s="0" t="s">
        <v>2024</v>
      </c>
      <c r="G907" s="6" t="s">
        <v>2025</v>
      </c>
    </row>
    <row r="908" customFormat="false" ht="14.4" hidden="false" customHeight="false" outlineLevel="0" collapsed="false">
      <c r="F908" s="0" t="s">
        <v>2026</v>
      </c>
      <c r="G908" s="6" t="s">
        <v>2027</v>
      </c>
    </row>
    <row r="909" customFormat="false" ht="14.4" hidden="false" customHeight="false" outlineLevel="0" collapsed="false">
      <c r="F909" s="0" t="s">
        <v>2028</v>
      </c>
      <c r="G909" s="6" t="s">
        <v>2029</v>
      </c>
    </row>
    <row r="910" customFormat="false" ht="14.4" hidden="false" customHeight="false" outlineLevel="0" collapsed="false">
      <c r="F910" s="0" t="s">
        <v>2030</v>
      </c>
      <c r="G910" s="6" t="s">
        <v>2031</v>
      </c>
    </row>
    <row r="911" customFormat="false" ht="14.4" hidden="false" customHeight="false" outlineLevel="0" collapsed="false">
      <c r="F911" s="0" t="s">
        <v>2032</v>
      </c>
      <c r="G911" s="6" t="s">
        <v>2033</v>
      </c>
    </row>
    <row r="912" customFormat="false" ht="14.4" hidden="false" customHeight="false" outlineLevel="0" collapsed="false">
      <c r="F912" s="0" t="s">
        <v>2034</v>
      </c>
      <c r="G912" s="6" t="s">
        <v>2035</v>
      </c>
    </row>
    <row r="913" customFormat="false" ht="14.4" hidden="false" customHeight="false" outlineLevel="0" collapsed="false">
      <c r="F913" s="0" t="s">
        <v>2036</v>
      </c>
      <c r="G913" s="6" t="s">
        <v>2037</v>
      </c>
    </row>
    <row r="914" customFormat="false" ht="14.4" hidden="false" customHeight="false" outlineLevel="0" collapsed="false">
      <c r="F914" s="0" t="s">
        <v>2038</v>
      </c>
      <c r="G914" s="6" t="s">
        <v>2039</v>
      </c>
    </row>
    <row r="915" customFormat="false" ht="14.4" hidden="false" customHeight="false" outlineLevel="0" collapsed="false">
      <c r="F915" s="4" t="s">
        <v>2040</v>
      </c>
      <c r="G915" s="5" t="s">
        <v>2041</v>
      </c>
    </row>
    <row r="916" customFormat="false" ht="14.4" hidden="false" customHeight="false" outlineLevel="0" collapsed="false">
      <c r="F916" s="0" t="s">
        <v>2042</v>
      </c>
      <c r="G916" s="6" t="s">
        <v>2043</v>
      </c>
    </row>
    <row r="917" customFormat="false" ht="14.4" hidden="false" customHeight="false" outlineLevel="0" collapsed="false">
      <c r="F917" s="0" t="s">
        <v>2044</v>
      </c>
      <c r="G917" s="6" t="s">
        <v>2045</v>
      </c>
    </row>
    <row r="918" customFormat="false" ht="14.4" hidden="false" customHeight="false" outlineLevel="0" collapsed="false">
      <c r="F918" s="0" t="s">
        <v>2046</v>
      </c>
      <c r="G918" s="6" t="s">
        <v>2047</v>
      </c>
    </row>
    <row r="919" customFormat="false" ht="14.4" hidden="false" customHeight="false" outlineLevel="0" collapsed="false">
      <c r="F919" s="0" t="s">
        <v>2048</v>
      </c>
      <c r="G919" s="6" t="s">
        <v>2049</v>
      </c>
    </row>
    <row r="920" customFormat="false" ht="14.4" hidden="false" customHeight="false" outlineLevel="0" collapsed="false">
      <c r="F920" s="0" t="s">
        <v>2050</v>
      </c>
      <c r="G920" s="6" t="s">
        <v>2051</v>
      </c>
    </row>
    <row r="921" customFormat="false" ht="14.4" hidden="false" customHeight="false" outlineLevel="0" collapsed="false">
      <c r="F921" s="0" t="s">
        <v>2052</v>
      </c>
      <c r="G921" s="6" t="s">
        <v>2053</v>
      </c>
    </row>
    <row r="922" customFormat="false" ht="14.4" hidden="false" customHeight="false" outlineLevel="0" collapsed="false">
      <c r="F922" s="0" t="s">
        <v>2054</v>
      </c>
      <c r="G922" s="6" t="s">
        <v>2055</v>
      </c>
    </row>
    <row r="923" customFormat="false" ht="14.4" hidden="false" customHeight="false" outlineLevel="0" collapsed="false">
      <c r="F923" s="0" t="s">
        <v>2056</v>
      </c>
      <c r="G923" s="6" t="s">
        <v>2057</v>
      </c>
    </row>
    <row r="924" customFormat="false" ht="14.4" hidden="false" customHeight="false" outlineLevel="0" collapsed="false">
      <c r="F924" s="0" t="s">
        <v>2058</v>
      </c>
      <c r="G924" s="6" t="s">
        <v>2059</v>
      </c>
    </row>
    <row r="925" customFormat="false" ht="14.4" hidden="false" customHeight="false" outlineLevel="0" collapsed="false">
      <c r="F925" s="0" t="s">
        <v>2060</v>
      </c>
      <c r="G925" s="6" t="s">
        <v>2061</v>
      </c>
    </row>
    <row r="926" customFormat="false" ht="14.4" hidden="false" customHeight="false" outlineLevel="0" collapsed="false">
      <c r="F926" s="0" t="s">
        <v>2062</v>
      </c>
      <c r="G926" s="6" t="s">
        <v>2063</v>
      </c>
    </row>
    <row r="927" customFormat="false" ht="14.4" hidden="false" customHeight="false" outlineLevel="0" collapsed="false">
      <c r="F927" s="0" t="s">
        <v>2064</v>
      </c>
      <c r="G927" s="6" t="s">
        <v>2065</v>
      </c>
    </row>
    <row r="928" customFormat="false" ht="14.4" hidden="false" customHeight="false" outlineLevel="0" collapsed="false">
      <c r="F928" s="0" t="s">
        <v>2066</v>
      </c>
      <c r="G928" s="6" t="s">
        <v>2067</v>
      </c>
    </row>
    <row r="929" customFormat="false" ht="14.4" hidden="false" customHeight="false" outlineLevel="0" collapsed="false">
      <c r="F929" s="0" t="s">
        <v>2068</v>
      </c>
      <c r="G929" s="6" t="s">
        <v>2069</v>
      </c>
    </row>
    <row r="930" customFormat="false" ht="14.4" hidden="false" customHeight="false" outlineLevel="0" collapsed="false">
      <c r="F930" s="0" t="s">
        <v>2070</v>
      </c>
      <c r="G930" s="6" t="s">
        <v>2071</v>
      </c>
    </row>
    <row r="931" customFormat="false" ht="14.4" hidden="false" customHeight="false" outlineLevel="0" collapsed="false">
      <c r="F931" s="0" t="s">
        <v>2072</v>
      </c>
      <c r="G931" s="6" t="s">
        <v>2073</v>
      </c>
    </row>
    <row r="932" customFormat="false" ht="14.4" hidden="false" customHeight="false" outlineLevel="0" collapsed="false">
      <c r="F932" s="0" t="s">
        <v>2074</v>
      </c>
      <c r="G932" s="6" t="s">
        <v>2075</v>
      </c>
    </row>
    <row r="933" customFormat="false" ht="14.4" hidden="false" customHeight="false" outlineLevel="0" collapsed="false">
      <c r="F933" s="0" t="s">
        <v>2076</v>
      </c>
      <c r="G933" s="6" t="s">
        <v>2077</v>
      </c>
    </row>
    <row r="934" customFormat="false" ht="14.4" hidden="false" customHeight="false" outlineLevel="0" collapsed="false">
      <c r="F934" s="0" t="s">
        <v>2078</v>
      </c>
      <c r="G934" s="6" t="s">
        <v>2079</v>
      </c>
    </row>
    <row r="935" customFormat="false" ht="14.4" hidden="false" customHeight="false" outlineLevel="0" collapsed="false">
      <c r="F935" s="0" t="s">
        <v>2080</v>
      </c>
      <c r="G935" s="6" t="s">
        <v>2081</v>
      </c>
    </row>
    <row r="936" customFormat="false" ht="14.4" hidden="false" customHeight="false" outlineLevel="0" collapsed="false">
      <c r="F936" s="0" t="s">
        <v>2082</v>
      </c>
      <c r="G936" s="6" t="s">
        <v>2083</v>
      </c>
    </row>
    <row r="937" customFormat="false" ht="14.4" hidden="false" customHeight="false" outlineLevel="0" collapsed="false">
      <c r="F937" s="0" t="s">
        <v>2084</v>
      </c>
      <c r="G937" s="6" t="s">
        <v>2085</v>
      </c>
    </row>
    <row r="938" customFormat="false" ht="14.4" hidden="false" customHeight="false" outlineLevel="0" collapsed="false">
      <c r="F938" s="0" t="s">
        <v>2086</v>
      </c>
      <c r="G938" s="6" t="s">
        <v>2087</v>
      </c>
    </row>
    <row r="939" customFormat="false" ht="14.4" hidden="false" customHeight="false" outlineLevel="0" collapsed="false">
      <c r="F939" s="0" t="s">
        <v>2088</v>
      </c>
      <c r="G939" s="6" t="s">
        <v>2089</v>
      </c>
    </row>
    <row r="940" customFormat="false" ht="14.4" hidden="false" customHeight="false" outlineLevel="0" collapsed="false">
      <c r="F940" s="4" t="s">
        <v>2090</v>
      </c>
      <c r="G940" s="5" t="s">
        <v>2091</v>
      </c>
    </row>
    <row r="941" customFormat="false" ht="14.4" hidden="false" customHeight="false" outlineLevel="0" collapsed="false">
      <c r="F941" s="0" t="s">
        <v>2092</v>
      </c>
      <c r="G941" s="6" t="s">
        <v>2093</v>
      </c>
    </row>
    <row r="942" customFormat="false" ht="14.4" hidden="false" customHeight="false" outlineLevel="0" collapsed="false">
      <c r="F942" s="0" t="s">
        <v>2094</v>
      </c>
      <c r="G942" s="6" t="s">
        <v>2095</v>
      </c>
    </row>
    <row r="943" customFormat="false" ht="14.4" hidden="false" customHeight="false" outlineLevel="0" collapsed="false">
      <c r="F943" s="0" t="s">
        <v>2096</v>
      </c>
      <c r="G943" s="6" t="s">
        <v>2097</v>
      </c>
    </row>
    <row r="944" customFormat="false" ht="14.4" hidden="false" customHeight="false" outlineLevel="0" collapsed="false">
      <c r="F944" s="0" t="s">
        <v>2098</v>
      </c>
      <c r="G944" s="6" t="s">
        <v>2099</v>
      </c>
    </row>
    <row r="945" customFormat="false" ht="14.4" hidden="false" customHeight="false" outlineLevel="0" collapsed="false">
      <c r="F945" s="0" t="s">
        <v>2100</v>
      </c>
      <c r="G945" s="6" t="s">
        <v>2101</v>
      </c>
    </row>
    <row r="946" customFormat="false" ht="14.4" hidden="false" customHeight="false" outlineLevel="0" collapsed="false">
      <c r="F946" s="0" t="s">
        <v>2102</v>
      </c>
      <c r="G946" s="6" t="s">
        <v>2103</v>
      </c>
    </row>
    <row r="947" customFormat="false" ht="14.4" hidden="false" customHeight="false" outlineLevel="0" collapsed="false">
      <c r="F947" s="0" t="s">
        <v>2104</v>
      </c>
      <c r="G947" s="6" t="s">
        <v>2105</v>
      </c>
    </row>
    <row r="948" customFormat="false" ht="14.4" hidden="false" customHeight="false" outlineLevel="0" collapsed="false">
      <c r="F948" s="0" t="s">
        <v>2106</v>
      </c>
      <c r="G948" s="6" t="s">
        <v>2107</v>
      </c>
    </row>
    <row r="949" customFormat="false" ht="14.4" hidden="false" customHeight="false" outlineLevel="0" collapsed="false">
      <c r="F949" s="0" t="s">
        <v>2108</v>
      </c>
      <c r="G949" s="6" t="s">
        <v>2109</v>
      </c>
    </row>
    <row r="950" customFormat="false" ht="14.4" hidden="false" customHeight="false" outlineLevel="0" collapsed="false">
      <c r="F950" s="0" t="s">
        <v>2110</v>
      </c>
      <c r="G950" s="6" t="s">
        <v>2111</v>
      </c>
    </row>
    <row r="951" customFormat="false" ht="14.4" hidden="false" customHeight="false" outlineLevel="0" collapsed="false">
      <c r="F951" s="0" t="s">
        <v>2112</v>
      </c>
      <c r="G951" s="6" t="s">
        <v>2113</v>
      </c>
    </row>
    <row r="952" customFormat="false" ht="14.4" hidden="false" customHeight="false" outlineLevel="0" collapsed="false">
      <c r="F952" s="0" t="s">
        <v>2114</v>
      </c>
      <c r="G952" s="6" t="s">
        <v>2115</v>
      </c>
    </row>
    <row r="953" customFormat="false" ht="14.4" hidden="false" customHeight="false" outlineLevel="0" collapsed="false">
      <c r="F953" s="0" t="s">
        <v>2116</v>
      </c>
      <c r="G953" s="6" t="s">
        <v>2117</v>
      </c>
    </row>
    <row r="954" customFormat="false" ht="14.4" hidden="false" customHeight="false" outlineLevel="0" collapsed="false">
      <c r="F954" s="0" t="s">
        <v>2118</v>
      </c>
      <c r="G954" s="6" t="s">
        <v>2119</v>
      </c>
    </row>
    <row r="955" customFormat="false" ht="14.4" hidden="false" customHeight="false" outlineLevel="0" collapsed="false">
      <c r="F955" s="0" t="s">
        <v>2120</v>
      </c>
      <c r="G955" s="6" t="s">
        <v>2121</v>
      </c>
    </row>
    <row r="956" customFormat="false" ht="14.4" hidden="false" customHeight="false" outlineLevel="0" collapsed="false">
      <c r="F956" s="0" t="s">
        <v>2122</v>
      </c>
      <c r="G956" s="6" t="s">
        <v>2123</v>
      </c>
    </row>
    <row r="957" customFormat="false" ht="14.4" hidden="false" customHeight="false" outlineLevel="0" collapsed="false">
      <c r="F957" s="0" t="s">
        <v>2124</v>
      </c>
      <c r="G957" s="6" t="s">
        <v>2125</v>
      </c>
    </row>
    <row r="958" customFormat="false" ht="14.4" hidden="false" customHeight="false" outlineLevel="0" collapsed="false">
      <c r="F958" s="0" t="s">
        <v>2126</v>
      </c>
      <c r="G958" s="6" t="s">
        <v>2127</v>
      </c>
    </row>
    <row r="959" customFormat="false" ht="14.4" hidden="false" customHeight="false" outlineLevel="0" collapsed="false">
      <c r="F959" s="0" t="s">
        <v>2128</v>
      </c>
      <c r="G959" s="6" t="s">
        <v>2129</v>
      </c>
    </row>
    <row r="960" customFormat="false" ht="14.4" hidden="false" customHeight="false" outlineLevel="0" collapsed="false">
      <c r="F960" s="0" t="s">
        <v>2130</v>
      </c>
      <c r="G960" s="6" t="s">
        <v>2131</v>
      </c>
    </row>
    <row r="961" customFormat="false" ht="14.4" hidden="false" customHeight="false" outlineLevel="0" collapsed="false">
      <c r="F961" s="0" t="s">
        <v>2132</v>
      </c>
      <c r="G961" s="6" t="s">
        <v>2133</v>
      </c>
    </row>
    <row r="962" customFormat="false" ht="14.4" hidden="false" customHeight="false" outlineLevel="0" collapsed="false">
      <c r="F962" s="0" t="s">
        <v>2134</v>
      </c>
      <c r="G962" s="6" t="s">
        <v>2135</v>
      </c>
    </row>
    <row r="963" customFormat="false" ht="14.4" hidden="false" customHeight="false" outlineLevel="0" collapsed="false">
      <c r="F963" s="4" t="s">
        <v>2136</v>
      </c>
      <c r="G963" s="5" t="s">
        <v>2137</v>
      </c>
    </row>
    <row r="964" customFormat="false" ht="14.4" hidden="false" customHeight="false" outlineLevel="0" collapsed="false">
      <c r="F964" s="0" t="s">
        <v>2138</v>
      </c>
      <c r="G964" s="6" t="s">
        <v>2139</v>
      </c>
    </row>
    <row r="965" customFormat="false" ht="14.4" hidden="false" customHeight="false" outlineLevel="0" collapsed="false">
      <c r="F965" s="0" t="s">
        <v>2140</v>
      </c>
      <c r="G965" s="6" t="s">
        <v>2141</v>
      </c>
    </row>
    <row r="966" customFormat="false" ht="14.4" hidden="false" customHeight="false" outlineLevel="0" collapsed="false">
      <c r="F966" s="0" t="s">
        <v>2142</v>
      </c>
      <c r="G966" s="6" t="s">
        <v>2143</v>
      </c>
    </row>
    <row r="967" customFormat="false" ht="14.4" hidden="false" customHeight="false" outlineLevel="0" collapsed="false">
      <c r="F967" s="4" t="s">
        <v>2144</v>
      </c>
      <c r="G967" s="5" t="s">
        <v>2145</v>
      </c>
    </row>
    <row r="968" customFormat="false" ht="14.4" hidden="false" customHeight="false" outlineLevel="0" collapsed="false">
      <c r="F968" s="4" t="s">
        <v>2146</v>
      </c>
      <c r="G968" s="5" t="s">
        <v>2147</v>
      </c>
    </row>
    <row r="969" customFormat="false" ht="14.4" hidden="false" customHeight="false" outlineLevel="0" collapsed="false">
      <c r="F969" s="0" t="s">
        <v>2148</v>
      </c>
      <c r="G969" s="6" t="s">
        <v>2149</v>
      </c>
    </row>
    <row r="970" customFormat="false" ht="14.4" hidden="false" customHeight="false" outlineLevel="0" collapsed="false">
      <c r="F970" s="0" t="s">
        <v>2150</v>
      </c>
      <c r="G970" s="6" t="s">
        <v>2151</v>
      </c>
    </row>
    <row r="971" customFormat="false" ht="14.4" hidden="false" customHeight="false" outlineLevel="0" collapsed="false">
      <c r="F971" s="0" t="s">
        <v>2152</v>
      </c>
      <c r="G971" s="6" t="s">
        <v>2153</v>
      </c>
    </row>
    <row r="972" customFormat="false" ht="14.4" hidden="false" customHeight="false" outlineLevel="0" collapsed="false">
      <c r="F972" s="0" t="s">
        <v>2154</v>
      </c>
      <c r="G972" s="6" t="s">
        <v>2155</v>
      </c>
    </row>
    <row r="973" customFormat="false" ht="14.4" hidden="false" customHeight="false" outlineLevel="0" collapsed="false">
      <c r="F973" s="0" t="s">
        <v>2156</v>
      </c>
      <c r="G973" s="6" t="s">
        <v>2157</v>
      </c>
    </row>
    <row r="974" customFormat="false" ht="14.4" hidden="false" customHeight="false" outlineLevel="0" collapsed="false">
      <c r="F974" s="0" t="s">
        <v>2158</v>
      </c>
      <c r="G974" s="6" t="s">
        <v>2159</v>
      </c>
    </row>
    <row r="975" customFormat="false" ht="14.4" hidden="false" customHeight="false" outlineLevel="0" collapsed="false">
      <c r="F975" s="0" t="s">
        <v>2160</v>
      </c>
      <c r="G975" s="6" t="s">
        <v>2161</v>
      </c>
    </row>
    <row r="976" customFormat="false" ht="14.4" hidden="false" customHeight="false" outlineLevel="0" collapsed="false">
      <c r="F976" s="0" t="s">
        <v>2162</v>
      </c>
      <c r="G976" s="6" t="s">
        <v>2163</v>
      </c>
    </row>
    <row r="977" customFormat="false" ht="14.4" hidden="false" customHeight="false" outlineLevel="0" collapsed="false">
      <c r="F977" s="0" t="s">
        <v>2164</v>
      </c>
      <c r="G977" s="6" t="s">
        <v>2165</v>
      </c>
    </row>
    <row r="978" customFormat="false" ht="14.4" hidden="false" customHeight="false" outlineLevel="0" collapsed="false">
      <c r="F978" s="0" t="s">
        <v>2166</v>
      </c>
      <c r="G978" s="6" t="s">
        <v>2167</v>
      </c>
    </row>
    <row r="979" customFormat="false" ht="14.4" hidden="false" customHeight="false" outlineLevel="0" collapsed="false">
      <c r="F979" s="0" t="s">
        <v>2168</v>
      </c>
      <c r="G979" s="6" t="s">
        <v>2169</v>
      </c>
    </row>
    <row r="980" customFormat="false" ht="14.4" hidden="false" customHeight="false" outlineLevel="0" collapsed="false">
      <c r="F980" s="0" t="s">
        <v>2170</v>
      </c>
      <c r="G980" s="6" t="s">
        <v>2171</v>
      </c>
    </row>
    <row r="981" customFormat="false" ht="14.4" hidden="false" customHeight="false" outlineLevel="0" collapsed="false">
      <c r="F981" s="0" t="s">
        <v>2172</v>
      </c>
      <c r="G981" s="6" t="s">
        <v>2173</v>
      </c>
    </row>
    <row r="982" customFormat="false" ht="14.4" hidden="false" customHeight="false" outlineLevel="0" collapsed="false">
      <c r="F982" s="0" t="s">
        <v>2174</v>
      </c>
      <c r="G982" s="6" t="s">
        <v>2175</v>
      </c>
    </row>
    <row r="983" customFormat="false" ht="14.4" hidden="false" customHeight="false" outlineLevel="0" collapsed="false">
      <c r="F983" s="0" t="s">
        <v>2176</v>
      </c>
      <c r="G983" s="6" t="s">
        <v>2177</v>
      </c>
    </row>
    <row r="984" customFormat="false" ht="14.4" hidden="false" customHeight="false" outlineLevel="0" collapsed="false">
      <c r="F984" s="0" t="s">
        <v>2178</v>
      </c>
      <c r="G984" s="6" t="s">
        <v>2179</v>
      </c>
    </row>
    <row r="985" customFormat="false" ht="14.4" hidden="false" customHeight="false" outlineLevel="0" collapsed="false">
      <c r="F985" s="0" t="s">
        <v>2180</v>
      </c>
      <c r="G985" s="6" t="s">
        <v>2181</v>
      </c>
    </row>
    <row r="986" customFormat="false" ht="14.4" hidden="false" customHeight="false" outlineLevel="0" collapsed="false">
      <c r="F986" s="0" t="s">
        <v>2182</v>
      </c>
      <c r="G986" s="6" t="s">
        <v>2183</v>
      </c>
    </row>
    <row r="987" customFormat="false" ht="14.4" hidden="false" customHeight="false" outlineLevel="0" collapsed="false">
      <c r="F987" s="0" t="s">
        <v>2184</v>
      </c>
      <c r="G987" s="6" t="s">
        <v>2185</v>
      </c>
    </row>
    <row r="988" customFormat="false" ht="14.4" hidden="false" customHeight="false" outlineLevel="0" collapsed="false">
      <c r="F988" s="0" t="s">
        <v>2186</v>
      </c>
      <c r="G988" s="6" t="s">
        <v>2187</v>
      </c>
    </row>
    <row r="989" customFormat="false" ht="14.4" hidden="false" customHeight="false" outlineLevel="0" collapsed="false">
      <c r="F989" s="0" t="s">
        <v>2188</v>
      </c>
      <c r="G989" s="6" t="s">
        <v>2189</v>
      </c>
    </row>
    <row r="990" customFormat="false" ht="14.4" hidden="false" customHeight="false" outlineLevel="0" collapsed="false">
      <c r="F990" s="0" t="s">
        <v>2190</v>
      </c>
      <c r="G990" s="6" t="s">
        <v>2191</v>
      </c>
    </row>
    <row r="991" customFormat="false" ht="14.4" hidden="false" customHeight="false" outlineLevel="0" collapsed="false">
      <c r="F991" s="0" t="s">
        <v>2192</v>
      </c>
      <c r="G991" s="6" t="s">
        <v>2193</v>
      </c>
    </row>
    <row r="992" customFormat="false" ht="14.4" hidden="false" customHeight="false" outlineLevel="0" collapsed="false">
      <c r="F992" s="0" t="s">
        <v>2194</v>
      </c>
      <c r="G992" s="6" t="s">
        <v>2195</v>
      </c>
    </row>
    <row r="993" customFormat="false" ht="14.4" hidden="false" customHeight="false" outlineLevel="0" collapsed="false">
      <c r="F993" s="0" t="s">
        <v>2196</v>
      </c>
      <c r="G993" s="6" t="s">
        <v>2197</v>
      </c>
    </row>
    <row r="994" customFormat="false" ht="14.4" hidden="false" customHeight="false" outlineLevel="0" collapsed="false">
      <c r="F994" s="0" t="s">
        <v>2198</v>
      </c>
      <c r="G994" s="6" t="s">
        <v>2199</v>
      </c>
    </row>
    <row r="995" customFormat="false" ht="14.4" hidden="false" customHeight="false" outlineLevel="0" collapsed="false">
      <c r="F995" s="0" t="s">
        <v>2200</v>
      </c>
      <c r="G995" s="6" t="s">
        <v>2201</v>
      </c>
    </row>
    <row r="996" customFormat="false" ht="14.4" hidden="false" customHeight="false" outlineLevel="0" collapsed="false">
      <c r="F996" s="0" t="s">
        <v>2202</v>
      </c>
      <c r="G996" s="6" t="s">
        <v>2203</v>
      </c>
    </row>
    <row r="997" customFormat="false" ht="14.4" hidden="false" customHeight="false" outlineLevel="0" collapsed="false">
      <c r="F997" s="0" t="s">
        <v>2204</v>
      </c>
      <c r="G997" s="6" t="s">
        <v>2205</v>
      </c>
    </row>
    <row r="998" customFormat="false" ht="14.4" hidden="false" customHeight="false" outlineLevel="0" collapsed="false">
      <c r="F998" s="0" t="s">
        <v>2206</v>
      </c>
      <c r="G998" s="6" t="s">
        <v>2207</v>
      </c>
    </row>
    <row r="999" customFormat="false" ht="14.4" hidden="false" customHeight="false" outlineLevel="0" collapsed="false">
      <c r="F999" s="0" t="s">
        <v>2208</v>
      </c>
      <c r="G999" s="6" t="s">
        <v>2209</v>
      </c>
    </row>
    <row r="1000" customFormat="false" ht="14.4" hidden="false" customHeight="false" outlineLevel="0" collapsed="false">
      <c r="F1000" s="0" t="s">
        <v>2210</v>
      </c>
      <c r="G1000" s="6" t="s">
        <v>2211</v>
      </c>
    </row>
    <row r="1001" customFormat="false" ht="14.4" hidden="false" customHeight="false" outlineLevel="0" collapsed="false">
      <c r="F1001" s="0" t="s">
        <v>2212</v>
      </c>
      <c r="G1001" s="6" t="s">
        <v>2213</v>
      </c>
    </row>
    <row r="1002" customFormat="false" ht="14.4" hidden="false" customHeight="false" outlineLevel="0" collapsed="false">
      <c r="F1002" s="0" t="s">
        <v>2214</v>
      </c>
      <c r="G1002" s="6" t="s">
        <v>2215</v>
      </c>
    </row>
    <row r="1003" customFormat="false" ht="14.4" hidden="false" customHeight="false" outlineLevel="0" collapsed="false">
      <c r="F1003" s="0" t="s">
        <v>2216</v>
      </c>
      <c r="G1003" s="6" t="s">
        <v>2217</v>
      </c>
    </row>
    <row r="1004" customFormat="false" ht="14.4" hidden="false" customHeight="false" outlineLevel="0" collapsed="false">
      <c r="F1004" s="0" t="s">
        <v>2218</v>
      </c>
      <c r="G1004" s="6" t="s">
        <v>2219</v>
      </c>
    </row>
    <row r="1005" customFormat="false" ht="14.4" hidden="false" customHeight="false" outlineLevel="0" collapsed="false">
      <c r="F1005" s="4" t="s">
        <v>2220</v>
      </c>
      <c r="G1005" s="5" t="s">
        <v>2221</v>
      </c>
    </row>
    <row r="1006" customFormat="false" ht="14.4" hidden="false" customHeight="false" outlineLevel="0" collapsed="false">
      <c r="F1006" s="0" t="s">
        <v>2222</v>
      </c>
      <c r="G1006" s="6" t="s">
        <v>2223</v>
      </c>
    </row>
    <row r="1007" customFormat="false" ht="14.4" hidden="false" customHeight="false" outlineLevel="0" collapsed="false">
      <c r="F1007" s="0" t="s">
        <v>2224</v>
      </c>
      <c r="G1007" s="6" t="s">
        <v>2225</v>
      </c>
    </row>
    <row r="1008" customFormat="false" ht="14.4" hidden="false" customHeight="false" outlineLevel="0" collapsed="false">
      <c r="F1008" s="0" t="s">
        <v>2226</v>
      </c>
      <c r="G1008" s="6" t="s">
        <v>2227</v>
      </c>
    </row>
    <row r="1009" customFormat="false" ht="14.4" hidden="false" customHeight="false" outlineLevel="0" collapsed="false">
      <c r="F1009" s="0" t="s">
        <v>2228</v>
      </c>
      <c r="G1009" s="6" t="s">
        <v>2229</v>
      </c>
    </row>
    <row r="1010" customFormat="false" ht="14.4" hidden="false" customHeight="false" outlineLevel="0" collapsed="false">
      <c r="F1010" s="0" t="s">
        <v>2230</v>
      </c>
      <c r="G1010" s="6" t="s">
        <v>2231</v>
      </c>
    </row>
    <row r="1011" customFormat="false" ht="14.4" hidden="false" customHeight="false" outlineLevel="0" collapsed="false">
      <c r="F1011" s="0" t="s">
        <v>2232</v>
      </c>
      <c r="G1011" s="6" t="s">
        <v>2233</v>
      </c>
    </row>
    <row r="1012" customFormat="false" ht="14.4" hidden="false" customHeight="false" outlineLevel="0" collapsed="false">
      <c r="F1012" s="0" t="s">
        <v>2234</v>
      </c>
      <c r="G1012" s="6" t="s">
        <v>2235</v>
      </c>
    </row>
    <row r="1013" customFormat="false" ht="14.4" hidden="false" customHeight="false" outlineLevel="0" collapsed="false">
      <c r="F1013" s="0" t="s">
        <v>2236</v>
      </c>
      <c r="G1013" s="6" t="s">
        <v>2237</v>
      </c>
    </row>
    <row r="1014" customFormat="false" ht="14.4" hidden="false" customHeight="false" outlineLevel="0" collapsed="false">
      <c r="F1014" s="0" t="s">
        <v>2238</v>
      </c>
      <c r="G1014" s="6" t="s">
        <v>2239</v>
      </c>
    </row>
    <row r="1015" customFormat="false" ht="14.4" hidden="false" customHeight="false" outlineLevel="0" collapsed="false">
      <c r="F1015" s="0" t="s">
        <v>2240</v>
      </c>
      <c r="G1015" s="6" t="s">
        <v>2241</v>
      </c>
    </row>
    <row r="1016" customFormat="false" ht="14.4" hidden="false" customHeight="false" outlineLevel="0" collapsed="false">
      <c r="F1016" s="0" t="s">
        <v>2242</v>
      </c>
      <c r="G1016" s="6" t="s">
        <v>2243</v>
      </c>
    </row>
    <row r="1017" customFormat="false" ht="14.4" hidden="false" customHeight="false" outlineLevel="0" collapsed="false">
      <c r="F1017" s="0" t="s">
        <v>2244</v>
      </c>
      <c r="G1017" s="6" t="s">
        <v>2245</v>
      </c>
    </row>
    <row r="1018" customFormat="false" ht="14.4" hidden="false" customHeight="false" outlineLevel="0" collapsed="false">
      <c r="F1018" s="0" t="s">
        <v>2246</v>
      </c>
      <c r="G1018" s="6" t="s">
        <v>2247</v>
      </c>
    </row>
    <row r="1019" customFormat="false" ht="14.4" hidden="false" customHeight="false" outlineLevel="0" collapsed="false">
      <c r="F1019" s="0" t="s">
        <v>2248</v>
      </c>
      <c r="G1019" s="6" t="s">
        <v>2249</v>
      </c>
    </row>
    <row r="1020" customFormat="false" ht="14.4" hidden="false" customHeight="false" outlineLevel="0" collapsed="false">
      <c r="F1020" s="0" t="s">
        <v>2250</v>
      </c>
      <c r="G1020" s="6" t="s">
        <v>2251</v>
      </c>
    </row>
    <row r="1021" customFormat="false" ht="14.4" hidden="false" customHeight="false" outlineLevel="0" collapsed="false">
      <c r="F1021" s="0" t="s">
        <v>2252</v>
      </c>
      <c r="G1021" s="6" t="s">
        <v>2253</v>
      </c>
    </row>
    <row r="1022" customFormat="false" ht="14.4" hidden="false" customHeight="false" outlineLevel="0" collapsed="false">
      <c r="F1022" s="0" t="s">
        <v>2254</v>
      </c>
      <c r="G1022" s="6" t="s">
        <v>2255</v>
      </c>
    </row>
    <row r="1023" customFormat="false" ht="14.4" hidden="false" customHeight="false" outlineLevel="0" collapsed="false">
      <c r="F1023" s="0" t="s">
        <v>2256</v>
      </c>
      <c r="G1023" s="6" t="s">
        <v>2257</v>
      </c>
    </row>
    <row r="1024" customFormat="false" ht="14.4" hidden="false" customHeight="false" outlineLevel="0" collapsed="false">
      <c r="F1024" s="0" t="s">
        <v>2258</v>
      </c>
      <c r="G1024" s="6" t="s">
        <v>2259</v>
      </c>
    </row>
    <row r="1025" customFormat="false" ht="14.4" hidden="false" customHeight="false" outlineLevel="0" collapsed="false">
      <c r="F1025" s="0" t="s">
        <v>2260</v>
      </c>
      <c r="G1025" s="6" t="s">
        <v>2261</v>
      </c>
    </row>
    <row r="1026" customFormat="false" ht="14.4" hidden="false" customHeight="false" outlineLevel="0" collapsed="false">
      <c r="F1026" s="0" t="s">
        <v>2262</v>
      </c>
      <c r="G1026" s="6" t="s">
        <v>2263</v>
      </c>
    </row>
    <row r="1027" customFormat="false" ht="14.4" hidden="false" customHeight="false" outlineLevel="0" collapsed="false">
      <c r="F1027" s="0" t="s">
        <v>2264</v>
      </c>
      <c r="G1027" s="6" t="s">
        <v>2265</v>
      </c>
    </row>
    <row r="1028" customFormat="false" ht="14.4" hidden="false" customHeight="false" outlineLevel="0" collapsed="false">
      <c r="F1028" s="0" t="s">
        <v>2266</v>
      </c>
      <c r="G1028" s="6" t="s">
        <v>2267</v>
      </c>
    </row>
    <row r="1029" customFormat="false" ht="14.4" hidden="false" customHeight="false" outlineLevel="0" collapsed="false">
      <c r="F1029" s="0" t="s">
        <v>2268</v>
      </c>
      <c r="G1029" s="6" t="s">
        <v>2269</v>
      </c>
    </row>
    <row r="1030" customFormat="false" ht="14.4" hidden="false" customHeight="false" outlineLevel="0" collapsed="false">
      <c r="F1030" s="0" t="s">
        <v>2270</v>
      </c>
      <c r="G1030" s="6" t="s">
        <v>2271</v>
      </c>
    </row>
    <row r="1031" customFormat="false" ht="14.4" hidden="false" customHeight="false" outlineLevel="0" collapsed="false">
      <c r="F1031" s="0" t="s">
        <v>2272</v>
      </c>
      <c r="G1031" s="6" t="s">
        <v>2273</v>
      </c>
    </row>
    <row r="1032" customFormat="false" ht="14.4" hidden="false" customHeight="false" outlineLevel="0" collapsed="false">
      <c r="F1032" s="0" t="s">
        <v>2274</v>
      </c>
      <c r="G1032" s="6" t="s">
        <v>2275</v>
      </c>
    </row>
    <row r="1033" customFormat="false" ht="14.4" hidden="false" customHeight="false" outlineLevel="0" collapsed="false">
      <c r="F1033" s="0" t="s">
        <v>2276</v>
      </c>
      <c r="G1033" s="6" t="s">
        <v>2277</v>
      </c>
    </row>
    <row r="1034" customFormat="false" ht="14.4" hidden="false" customHeight="false" outlineLevel="0" collapsed="false">
      <c r="F1034" s="0" t="s">
        <v>2278</v>
      </c>
      <c r="G1034" s="6" t="s">
        <v>2279</v>
      </c>
    </row>
    <row r="1035" customFormat="false" ht="14.4" hidden="false" customHeight="false" outlineLevel="0" collapsed="false">
      <c r="F1035" s="0" t="s">
        <v>2280</v>
      </c>
      <c r="G1035" s="6" t="s">
        <v>2281</v>
      </c>
    </row>
    <row r="1036" customFormat="false" ht="14.4" hidden="false" customHeight="false" outlineLevel="0" collapsed="false">
      <c r="F1036" s="0" t="s">
        <v>2282</v>
      </c>
      <c r="G1036" s="6" t="s">
        <v>2283</v>
      </c>
    </row>
    <row r="1037" customFormat="false" ht="14.4" hidden="false" customHeight="false" outlineLevel="0" collapsed="false">
      <c r="F1037" s="0" t="s">
        <v>2284</v>
      </c>
      <c r="G1037" s="6" t="s">
        <v>2285</v>
      </c>
    </row>
    <row r="1038" customFormat="false" ht="14.4" hidden="false" customHeight="false" outlineLevel="0" collapsed="false">
      <c r="F1038" s="0" t="s">
        <v>2286</v>
      </c>
      <c r="G1038" s="6" t="s">
        <v>2287</v>
      </c>
    </row>
    <row r="1039" customFormat="false" ht="14.4" hidden="false" customHeight="false" outlineLevel="0" collapsed="false">
      <c r="F1039" s="0" t="s">
        <v>2288</v>
      </c>
      <c r="G1039" s="6" t="s">
        <v>2289</v>
      </c>
    </row>
    <row r="1040" customFormat="false" ht="14.4" hidden="false" customHeight="false" outlineLevel="0" collapsed="false">
      <c r="F1040" s="0" t="s">
        <v>2290</v>
      </c>
      <c r="G1040" s="6" t="s">
        <v>2291</v>
      </c>
    </row>
    <row r="1041" customFormat="false" ht="14.4" hidden="false" customHeight="false" outlineLevel="0" collapsed="false">
      <c r="F1041" s="0" t="s">
        <v>2292</v>
      </c>
      <c r="G1041" s="6" t="s">
        <v>2293</v>
      </c>
    </row>
    <row r="1042" customFormat="false" ht="14.4" hidden="false" customHeight="false" outlineLevel="0" collapsed="false">
      <c r="F1042" s="0" t="s">
        <v>2294</v>
      </c>
      <c r="G1042" s="6" t="s">
        <v>2295</v>
      </c>
    </row>
    <row r="1043" customFormat="false" ht="14.4" hidden="false" customHeight="false" outlineLevel="0" collapsed="false">
      <c r="F1043" s="0" t="s">
        <v>2296</v>
      </c>
      <c r="G1043" s="6" t="s">
        <v>2297</v>
      </c>
    </row>
    <row r="1044" customFormat="false" ht="14.4" hidden="false" customHeight="false" outlineLevel="0" collapsed="false">
      <c r="F1044" s="0" t="s">
        <v>2298</v>
      </c>
      <c r="G1044" s="6" t="s">
        <v>2299</v>
      </c>
    </row>
    <row r="1045" customFormat="false" ht="14.4" hidden="false" customHeight="false" outlineLevel="0" collapsed="false">
      <c r="F1045" s="0" t="s">
        <v>2300</v>
      </c>
      <c r="G1045" s="6" t="s">
        <v>2301</v>
      </c>
    </row>
    <row r="1046" customFormat="false" ht="14.4" hidden="false" customHeight="false" outlineLevel="0" collapsed="false">
      <c r="F1046" s="0" t="s">
        <v>2302</v>
      </c>
      <c r="G1046" s="6" t="s">
        <v>2303</v>
      </c>
    </row>
    <row r="1047" customFormat="false" ht="14.4" hidden="false" customHeight="false" outlineLevel="0" collapsed="false">
      <c r="F1047" s="0" t="s">
        <v>2304</v>
      </c>
      <c r="G1047" s="6" t="s">
        <v>2305</v>
      </c>
    </row>
    <row r="1048" customFormat="false" ht="14.4" hidden="false" customHeight="false" outlineLevel="0" collapsed="false">
      <c r="F1048" s="0" t="s">
        <v>2306</v>
      </c>
      <c r="G1048" s="6" t="s">
        <v>2307</v>
      </c>
    </row>
    <row r="1049" customFormat="false" ht="14.4" hidden="false" customHeight="false" outlineLevel="0" collapsed="false">
      <c r="F1049" s="0" t="s">
        <v>2308</v>
      </c>
      <c r="G1049" s="6" t="s">
        <v>2309</v>
      </c>
    </row>
    <row r="1050" customFormat="false" ht="14.4" hidden="false" customHeight="false" outlineLevel="0" collapsed="false">
      <c r="F1050" s="0" t="s">
        <v>2310</v>
      </c>
      <c r="G1050" s="6" t="s">
        <v>2311</v>
      </c>
    </row>
    <row r="1051" customFormat="false" ht="14.4" hidden="false" customHeight="false" outlineLevel="0" collapsed="false">
      <c r="F1051" s="0" t="s">
        <v>2312</v>
      </c>
      <c r="G1051" s="6" t="s">
        <v>2313</v>
      </c>
    </row>
    <row r="1052" customFormat="false" ht="14.4" hidden="false" customHeight="false" outlineLevel="0" collapsed="false">
      <c r="F1052" s="0" t="s">
        <v>2314</v>
      </c>
      <c r="G1052" s="6" t="s">
        <v>2315</v>
      </c>
    </row>
    <row r="1053" customFormat="false" ht="14.4" hidden="false" customHeight="false" outlineLevel="0" collapsed="false">
      <c r="F1053" s="0" t="s">
        <v>2316</v>
      </c>
      <c r="G1053" s="6" t="s">
        <v>2317</v>
      </c>
    </row>
    <row r="1054" customFormat="false" ht="14.4" hidden="false" customHeight="false" outlineLevel="0" collapsed="false">
      <c r="F1054" s="0" t="s">
        <v>2318</v>
      </c>
      <c r="G1054" s="6" t="s">
        <v>2319</v>
      </c>
    </row>
    <row r="1055" customFormat="false" ht="14.4" hidden="false" customHeight="false" outlineLevel="0" collapsed="false">
      <c r="F1055" s="0" t="s">
        <v>2320</v>
      </c>
      <c r="G1055" s="6" t="s">
        <v>2321</v>
      </c>
    </row>
    <row r="1056" customFormat="false" ht="14.4" hidden="false" customHeight="false" outlineLevel="0" collapsed="false">
      <c r="F1056" s="0" t="s">
        <v>2322</v>
      </c>
      <c r="G1056" s="6" t="s">
        <v>2323</v>
      </c>
    </row>
    <row r="1057" customFormat="false" ht="14.4" hidden="false" customHeight="false" outlineLevel="0" collapsed="false">
      <c r="F1057" s="0" t="s">
        <v>2324</v>
      </c>
      <c r="G1057" s="6" t="s">
        <v>2325</v>
      </c>
    </row>
    <row r="1058" customFormat="false" ht="14.4" hidden="false" customHeight="false" outlineLevel="0" collapsed="false">
      <c r="F1058" s="0" t="s">
        <v>2326</v>
      </c>
      <c r="G1058" s="6" t="s">
        <v>2327</v>
      </c>
    </row>
    <row r="1059" customFormat="false" ht="14.4" hidden="false" customHeight="false" outlineLevel="0" collapsed="false">
      <c r="F1059" s="4" t="s">
        <v>2328</v>
      </c>
      <c r="G1059" s="5" t="s">
        <v>2329</v>
      </c>
    </row>
    <row r="1060" customFormat="false" ht="14.4" hidden="false" customHeight="false" outlineLevel="0" collapsed="false">
      <c r="F1060" s="4" t="s">
        <v>2330</v>
      </c>
      <c r="G1060" s="5" t="s">
        <v>2331</v>
      </c>
    </row>
    <row r="1061" customFormat="false" ht="14.4" hidden="false" customHeight="false" outlineLevel="0" collapsed="false">
      <c r="F1061" s="0" t="s">
        <v>2332</v>
      </c>
      <c r="G1061" s="6" t="s">
        <v>2333</v>
      </c>
    </row>
    <row r="1062" customFormat="false" ht="14.4" hidden="false" customHeight="false" outlineLevel="0" collapsed="false">
      <c r="F1062" s="0" t="s">
        <v>2334</v>
      </c>
      <c r="G1062" s="6" t="s">
        <v>2335</v>
      </c>
    </row>
    <row r="1063" customFormat="false" ht="14.4" hidden="false" customHeight="false" outlineLevel="0" collapsed="false">
      <c r="F1063" s="0" t="s">
        <v>2336</v>
      </c>
      <c r="G1063" s="6" t="s">
        <v>2337</v>
      </c>
    </row>
    <row r="1064" customFormat="false" ht="14.4" hidden="false" customHeight="false" outlineLevel="0" collapsed="false">
      <c r="F1064" s="0" t="s">
        <v>2338</v>
      </c>
      <c r="G1064" s="6" t="s">
        <v>2339</v>
      </c>
    </row>
    <row r="1065" customFormat="false" ht="14.4" hidden="false" customHeight="false" outlineLevel="0" collapsed="false">
      <c r="F1065" s="0" t="s">
        <v>2340</v>
      </c>
      <c r="G1065" s="6" t="s">
        <v>2341</v>
      </c>
    </row>
    <row r="1066" customFormat="false" ht="14.4" hidden="false" customHeight="false" outlineLevel="0" collapsed="false">
      <c r="F1066" s="0" t="s">
        <v>2342</v>
      </c>
      <c r="G1066" s="6" t="s">
        <v>2343</v>
      </c>
    </row>
    <row r="1067" customFormat="false" ht="14.4" hidden="false" customHeight="false" outlineLevel="0" collapsed="false">
      <c r="F1067" s="0" t="s">
        <v>2344</v>
      </c>
      <c r="G1067" s="6" t="s">
        <v>2345</v>
      </c>
    </row>
    <row r="1068" customFormat="false" ht="14.4" hidden="false" customHeight="false" outlineLevel="0" collapsed="false">
      <c r="F1068" s="0" t="s">
        <v>2346</v>
      </c>
      <c r="G1068" s="6" t="s">
        <v>2347</v>
      </c>
    </row>
    <row r="1069" customFormat="false" ht="14.4" hidden="false" customHeight="false" outlineLevel="0" collapsed="false">
      <c r="F1069" s="0" t="s">
        <v>2348</v>
      </c>
      <c r="G1069" s="6" t="s">
        <v>2349</v>
      </c>
    </row>
    <row r="1070" customFormat="false" ht="14.4" hidden="false" customHeight="false" outlineLevel="0" collapsed="false">
      <c r="F1070" s="0" t="s">
        <v>2350</v>
      </c>
      <c r="G1070" s="6" t="s">
        <v>2351</v>
      </c>
    </row>
    <row r="1071" customFormat="false" ht="14.4" hidden="false" customHeight="false" outlineLevel="0" collapsed="false">
      <c r="F1071" s="0" t="s">
        <v>2352</v>
      </c>
      <c r="G1071" s="6" t="s">
        <v>2353</v>
      </c>
    </row>
    <row r="1072" customFormat="false" ht="14.4" hidden="false" customHeight="false" outlineLevel="0" collapsed="false">
      <c r="F1072" s="0" t="s">
        <v>2354</v>
      </c>
      <c r="G1072" s="6" t="s">
        <v>2355</v>
      </c>
    </row>
    <row r="1073" customFormat="false" ht="14.4" hidden="false" customHeight="false" outlineLevel="0" collapsed="false">
      <c r="F1073" s="0" t="s">
        <v>2356</v>
      </c>
      <c r="G1073" s="6" t="s">
        <v>2357</v>
      </c>
    </row>
    <row r="1074" customFormat="false" ht="14.4" hidden="false" customHeight="false" outlineLevel="0" collapsed="false">
      <c r="F1074" s="0" t="s">
        <v>2358</v>
      </c>
      <c r="G1074" s="6" t="s">
        <v>2359</v>
      </c>
    </row>
    <row r="1075" customFormat="false" ht="14.4" hidden="false" customHeight="false" outlineLevel="0" collapsed="false">
      <c r="F1075" s="0" t="s">
        <v>2360</v>
      </c>
      <c r="G1075" s="6" t="s">
        <v>2361</v>
      </c>
    </row>
    <row r="1076" customFormat="false" ht="14.4" hidden="false" customHeight="false" outlineLevel="0" collapsed="false">
      <c r="F1076" s="4" t="s">
        <v>2362</v>
      </c>
      <c r="G1076" s="5" t="s">
        <v>2363</v>
      </c>
    </row>
    <row r="1077" customFormat="false" ht="14.4" hidden="false" customHeight="false" outlineLevel="0" collapsed="false">
      <c r="F1077" s="0" t="s">
        <v>2364</v>
      </c>
      <c r="G1077" s="6" t="s">
        <v>2365</v>
      </c>
    </row>
    <row r="1078" customFormat="false" ht="14.4" hidden="false" customHeight="false" outlineLevel="0" collapsed="false">
      <c r="F1078" s="0" t="s">
        <v>2366</v>
      </c>
      <c r="G1078" s="6" t="s">
        <v>2367</v>
      </c>
    </row>
    <row r="1079" customFormat="false" ht="14.4" hidden="false" customHeight="false" outlineLevel="0" collapsed="false">
      <c r="F1079" s="0" t="s">
        <v>2368</v>
      </c>
      <c r="G1079" s="6" t="s">
        <v>2369</v>
      </c>
    </row>
    <row r="1080" customFormat="false" ht="14.4" hidden="false" customHeight="false" outlineLevel="0" collapsed="false">
      <c r="F1080" s="4" t="s">
        <v>2370</v>
      </c>
      <c r="G1080" s="5" t="s">
        <v>2371</v>
      </c>
    </row>
    <row r="1081" customFormat="false" ht="14.4" hidden="false" customHeight="false" outlineLevel="0" collapsed="false">
      <c r="F1081" s="0" t="s">
        <v>2372</v>
      </c>
      <c r="G1081" s="6" t="s">
        <v>2373</v>
      </c>
    </row>
    <row r="1082" customFormat="false" ht="14.4" hidden="false" customHeight="false" outlineLevel="0" collapsed="false">
      <c r="F1082" s="0" t="s">
        <v>2374</v>
      </c>
      <c r="G1082" s="6" t="s">
        <v>2375</v>
      </c>
    </row>
    <row r="1083" customFormat="false" ht="14.4" hidden="false" customHeight="false" outlineLevel="0" collapsed="false">
      <c r="F1083" s="4" t="s">
        <v>2376</v>
      </c>
      <c r="G1083" s="5" t="s">
        <v>2377</v>
      </c>
    </row>
    <row r="1084" customFormat="false" ht="14.4" hidden="false" customHeight="false" outlineLevel="0" collapsed="false">
      <c r="F1084" s="0" t="s">
        <v>2378</v>
      </c>
      <c r="G1084" s="6" t="s">
        <v>2379</v>
      </c>
    </row>
    <row r="1085" customFormat="false" ht="14.4" hidden="false" customHeight="false" outlineLevel="0" collapsed="false">
      <c r="F1085" s="0" t="s">
        <v>2380</v>
      </c>
      <c r="G1085" s="6" t="s">
        <v>2381</v>
      </c>
    </row>
    <row r="1086" customFormat="false" ht="14.4" hidden="false" customHeight="false" outlineLevel="0" collapsed="false">
      <c r="F1086" s="0" t="s">
        <v>2382</v>
      </c>
      <c r="G1086" s="6" t="s">
        <v>2383</v>
      </c>
    </row>
    <row r="1087" customFormat="false" ht="14.4" hidden="false" customHeight="false" outlineLevel="0" collapsed="false">
      <c r="F1087" s="0" t="s">
        <v>2384</v>
      </c>
      <c r="G1087" s="6" t="s">
        <v>2385</v>
      </c>
    </row>
    <row r="1088" customFormat="false" ht="14.4" hidden="false" customHeight="false" outlineLevel="0" collapsed="false">
      <c r="F1088" s="0" t="s">
        <v>2386</v>
      </c>
      <c r="G1088" s="6" t="s">
        <v>2387</v>
      </c>
    </row>
    <row r="1089" customFormat="false" ht="14.4" hidden="false" customHeight="false" outlineLevel="0" collapsed="false">
      <c r="F1089" s="0" t="s">
        <v>2388</v>
      </c>
      <c r="G1089" s="6" t="s">
        <v>2389</v>
      </c>
    </row>
    <row r="1090" customFormat="false" ht="14.4" hidden="false" customHeight="false" outlineLevel="0" collapsed="false">
      <c r="F1090" s="0" t="s">
        <v>2390</v>
      </c>
      <c r="G1090" s="6" t="s">
        <v>2391</v>
      </c>
    </row>
    <row r="1091" customFormat="false" ht="14.4" hidden="false" customHeight="false" outlineLevel="0" collapsed="false">
      <c r="F1091" s="0" t="s">
        <v>2392</v>
      </c>
      <c r="G1091" s="6" t="s">
        <v>2393</v>
      </c>
    </row>
    <row r="1092" customFormat="false" ht="14.4" hidden="false" customHeight="false" outlineLevel="0" collapsed="false">
      <c r="F1092" s="0" t="s">
        <v>2394</v>
      </c>
      <c r="G1092" s="6" t="s">
        <v>2395</v>
      </c>
    </row>
    <row r="1093" customFormat="false" ht="14.4" hidden="false" customHeight="false" outlineLevel="0" collapsed="false">
      <c r="F1093" s="0" t="s">
        <v>2396</v>
      </c>
      <c r="G1093" s="6" t="s">
        <v>2397</v>
      </c>
    </row>
    <row r="1094" customFormat="false" ht="14.4" hidden="false" customHeight="false" outlineLevel="0" collapsed="false">
      <c r="F1094" s="0" t="s">
        <v>2398</v>
      </c>
      <c r="G1094" s="6" t="s">
        <v>2399</v>
      </c>
    </row>
    <row r="1095" customFormat="false" ht="14.4" hidden="false" customHeight="false" outlineLevel="0" collapsed="false">
      <c r="F1095" s="0" t="s">
        <v>2400</v>
      </c>
      <c r="G1095" s="6" t="s">
        <v>2401</v>
      </c>
    </row>
    <row r="1096" customFormat="false" ht="14.4" hidden="false" customHeight="false" outlineLevel="0" collapsed="false">
      <c r="F1096" s="0" t="s">
        <v>2402</v>
      </c>
      <c r="G1096" s="6" t="s">
        <v>2403</v>
      </c>
    </row>
    <row r="1097" customFormat="false" ht="14.4" hidden="false" customHeight="false" outlineLevel="0" collapsed="false">
      <c r="F1097" s="4" t="s">
        <v>2404</v>
      </c>
      <c r="G1097" s="5" t="s">
        <v>2405</v>
      </c>
    </row>
    <row r="1098" customFormat="false" ht="14.4" hidden="false" customHeight="false" outlineLevel="0" collapsed="false">
      <c r="F1098" s="0" t="s">
        <v>2406</v>
      </c>
      <c r="G1098" s="6" t="s">
        <v>2407</v>
      </c>
    </row>
    <row r="1099" customFormat="false" ht="14.4" hidden="false" customHeight="false" outlineLevel="0" collapsed="false">
      <c r="F1099" s="0" t="s">
        <v>2408</v>
      </c>
      <c r="G1099" s="6" t="s">
        <v>2409</v>
      </c>
    </row>
    <row r="1100" customFormat="false" ht="14.4" hidden="false" customHeight="false" outlineLevel="0" collapsed="false">
      <c r="F1100" s="0" t="s">
        <v>2410</v>
      </c>
      <c r="G1100" s="6" t="s">
        <v>2411</v>
      </c>
    </row>
    <row r="1101" customFormat="false" ht="14.4" hidden="false" customHeight="false" outlineLevel="0" collapsed="false">
      <c r="F1101" s="0" t="s">
        <v>2412</v>
      </c>
      <c r="G1101" s="6" t="s">
        <v>2413</v>
      </c>
    </row>
    <row r="1102" customFormat="false" ht="14.4" hidden="false" customHeight="false" outlineLevel="0" collapsed="false">
      <c r="F1102" s="0" t="s">
        <v>2414</v>
      </c>
      <c r="G1102" s="6" t="s">
        <v>2415</v>
      </c>
    </row>
    <row r="1103" customFormat="false" ht="14.4" hidden="false" customHeight="false" outlineLevel="0" collapsed="false">
      <c r="F1103" s="0" t="s">
        <v>2416</v>
      </c>
      <c r="G1103" s="6" t="s">
        <v>2417</v>
      </c>
    </row>
    <row r="1104" customFormat="false" ht="14.4" hidden="false" customHeight="false" outlineLevel="0" collapsed="false">
      <c r="F1104" s="0" t="s">
        <v>2418</v>
      </c>
      <c r="G1104" s="6" t="s">
        <v>2419</v>
      </c>
    </row>
    <row r="1105" customFormat="false" ht="14.4" hidden="false" customHeight="false" outlineLevel="0" collapsed="false">
      <c r="F1105" s="0" t="s">
        <v>2420</v>
      </c>
      <c r="G1105" s="6" t="s">
        <v>2421</v>
      </c>
    </row>
    <row r="1106" customFormat="false" ht="14.4" hidden="false" customHeight="false" outlineLevel="0" collapsed="false">
      <c r="F1106" s="0" t="s">
        <v>2422</v>
      </c>
      <c r="G1106" s="6" t="s">
        <v>2423</v>
      </c>
    </row>
    <row r="1107" customFormat="false" ht="14.4" hidden="false" customHeight="false" outlineLevel="0" collapsed="false">
      <c r="F1107" s="0" t="s">
        <v>2424</v>
      </c>
      <c r="G1107" s="6" t="s">
        <v>2425</v>
      </c>
    </row>
    <row r="1108" customFormat="false" ht="14.4" hidden="false" customHeight="false" outlineLevel="0" collapsed="false">
      <c r="F1108" s="0" t="s">
        <v>2426</v>
      </c>
      <c r="G1108" s="6" t="s">
        <v>2427</v>
      </c>
    </row>
    <row r="1109" customFormat="false" ht="14.4" hidden="false" customHeight="false" outlineLevel="0" collapsed="false">
      <c r="F1109" s="0" t="s">
        <v>2428</v>
      </c>
      <c r="G1109" s="6" t="s">
        <v>2429</v>
      </c>
    </row>
    <row r="1110" customFormat="false" ht="14.4" hidden="false" customHeight="false" outlineLevel="0" collapsed="false">
      <c r="F1110" s="0" t="s">
        <v>2430</v>
      </c>
      <c r="G1110" s="6" t="s">
        <v>2431</v>
      </c>
    </row>
    <row r="1111" customFormat="false" ht="14.4" hidden="false" customHeight="false" outlineLevel="0" collapsed="false">
      <c r="F1111" s="0" t="s">
        <v>2432</v>
      </c>
      <c r="G1111" s="6" t="s">
        <v>2433</v>
      </c>
    </row>
    <row r="1112" customFormat="false" ht="14.4" hidden="false" customHeight="false" outlineLevel="0" collapsed="false">
      <c r="F1112" s="0" t="s">
        <v>2434</v>
      </c>
      <c r="G1112" s="6" t="s">
        <v>2435</v>
      </c>
    </row>
    <row r="1113" customFormat="false" ht="14.4" hidden="false" customHeight="false" outlineLevel="0" collapsed="false">
      <c r="F1113" s="0" t="s">
        <v>2436</v>
      </c>
      <c r="G1113" s="6" t="s">
        <v>2437</v>
      </c>
    </row>
    <row r="1114" customFormat="false" ht="14.4" hidden="false" customHeight="false" outlineLevel="0" collapsed="false">
      <c r="F1114" s="4" t="s">
        <v>2438</v>
      </c>
      <c r="G1114" s="5" t="s">
        <v>2439</v>
      </c>
    </row>
    <row r="1115" customFormat="false" ht="14.4" hidden="false" customHeight="false" outlineLevel="0" collapsed="false">
      <c r="F1115" s="0" t="s">
        <v>2440</v>
      </c>
      <c r="G1115" s="6" t="s">
        <v>2441</v>
      </c>
    </row>
    <row r="1116" customFormat="false" ht="14.4" hidden="false" customHeight="false" outlineLevel="0" collapsed="false">
      <c r="F1116" s="0" t="s">
        <v>2442</v>
      </c>
      <c r="G1116" s="6" t="s">
        <v>2443</v>
      </c>
    </row>
    <row r="1117" customFormat="false" ht="14.4" hidden="false" customHeight="false" outlineLevel="0" collapsed="false">
      <c r="F1117" s="0" t="s">
        <v>2444</v>
      </c>
      <c r="G1117" s="6" t="s">
        <v>2445</v>
      </c>
    </row>
    <row r="1118" customFormat="false" ht="14.4" hidden="false" customHeight="false" outlineLevel="0" collapsed="false">
      <c r="F1118" s="0" t="s">
        <v>2446</v>
      </c>
      <c r="G1118" s="6" t="s">
        <v>2447</v>
      </c>
    </row>
    <row r="1119" customFormat="false" ht="14.4" hidden="false" customHeight="false" outlineLevel="0" collapsed="false">
      <c r="F1119" s="0" t="s">
        <v>2448</v>
      </c>
      <c r="G1119" s="6" t="s">
        <v>2449</v>
      </c>
    </row>
    <row r="1120" customFormat="false" ht="14.4" hidden="false" customHeight="false" outlineLevel="0" collapsed="false">
      <c r="F1120" s="0" t="s">
        <v>2450</v>
      </c>
      <c r="G1120" s="6" t="s">
        <v>2451</v>
      </c>
    </row>
    <row r="1121" customFormat="false" ht="14.4" hidden="false" customHeight="false" outlineLevel="0" collapsed="false">
      <c r="F1121" s="0" t="s">
        <v>2452</v>
      </c>
      <c r="G1121" s="6" t="s">
        <v>2453</v>
      </c>
    </row>
    <row r="1122" customFormat="false" ht="14.4" hidden="false" customHeight="false" outlineLevel="0" collapsed="false">
      <c r="F1122" s="0" t="s">
        <v>2454</v>
      </c>
      <c r="G1122" s="6" t="s">
        <v>2455</v>
      </c>
    </row>
    <row r="1123" customFormat="false" ht="14.4" hidden="false" customHeight="false" outlineLevel="0" collapsed="false">
      <c r="F1123" s="0" t="s">
        <v>2456</v>
      </c>
      <c r="G1123" s="6" t="s">
        <v>2457</v>
      </c>
    </row>
    <row r="1124" customFormat="false" ht="14.4" hidden="false" customHeight="false" outlineLevel="0" collapsed="false">
      <c r="F1124" s="0" t="s">
        <v>2458</v>
      </c>
      <c r="G1124" s="6" t="s">
        <v>2459</v>
      </c>
    </row>
    <row r="1125" customFormat="false" ht="14.4" hidden="false" customHeight="false" outlineLevel="0" collapsed="false">
      <c r="F1125" s="0" t="s">
        <v>2460</v>
      </c>
      <c r="G1125" s="6" t="s">
        <v>2461</v>
      </c>
    </row>
    <row r="1126" customFormat="false" ht="14.4" hidden="false" customHeight="false" outlineLevel="0" collapsed="false">
      <c r="F1126" s="0" t="s">
        <v>2462</v>
      </c>
      <c r="G1126" s="6" t="s">
        <v>2463</v>
      </c>
    </row>
    <row r="1127" customFormat="false" ht="14.4" hidden="false" customHeight="false" outlineLevel="0" collapsed="false">
      <c r="F1127" s="0" t="s">
        <v>2464</v>
      </c>
      <c r="G1127" s="6" t="s">
        <v>2465</v>
      </c>
    </row>
    <row r="1128" customFormat="false" ht="14.4" hidden="false" customHeight="false" outlineLevel="0" collapsed="false">
      <c r="F1128" s="0" t="s">
        <v>2466</v>
      </c>
      <c r="G1128" s="6" t="s">
        <v>2467</v>
      </c>
    </row>
    <row r="1129" customFormat="false" ht="14.4" hidden="false" customHeight="false" outlineLevel="0" collapsed="false">
      <c r="F1129" s="0" t="s">
        <v>2468</v>
      </c>
      <c r="G1129" s="6" t="s">
        <v>2469</v>
      </c>
    </row>
    <row r="1130" customFormat="false" ht="14.4" hidden="false" customHeight="false" outlineLevel="0" collapsed="false">
      <c r="F1130" s="0" t="s">
        <v>2470</v>
      </c>
      <c r="G1130" s="6" t="s">
        <v>2471</v>
      </c>
    </row>
    <row r="1131" customFormat="false" ht="14.4" hidden="false" customHeight="false" outlineLevel="0" collapsed="false">
      <c r="F1131" s="0" t="s">
        <v>2472</v>
      </c>
      <c r="G1131" s="6" t="s">
        <v>2473</v>
      </c>
    </row>
    <row r="1132" customFormat="false" ht="14.4" hidden="false" customHeight="false" outlineLevel="0" collapsed="false">
      <c r="F1132" s="0" t="s">
        <v>2474</v>
      </c>
      <c r="G1132" s="6" t="s">
        <v>2475</v>
      </c>
    </row>
    <row r="1133" customFormat="false" ht="14.4" hidden="false" customHeight="false" outlineLevel="0" collapsed="false">
      <c r="F1133" s="0" t="s">
        <v>2476</v>
      </c>
      <c r="G1133" s="6" t="s">
        <v>2477</v>
      </c>
    </row>
    <row r="1134" customFormat="false" ht="14.4" hidden="false" customHeight="false" outlineLevel="0" collapsed="false">
      <c r="F1134" s="0" t="s">
        <v>2478</v>
      </c>
      <c r="G1134" s="6" t="s">
        <v>2479</v>
      </c>
    </row>
    <row r="1135" customFormat="false" ht="14.4" hidden="false" customHeight="false" outlineLevel="0" collapsed="false">
      <c r="F1135" s="0" t="s">
        <v>2480</v>
      </c>
      <c r="G1135" s="6" t="s">
        <v>2481</v>
      </c>
    </row>
    <row r="1136" customFormat="false" ht="14.4" hidden="false" customHeight="false" outlineLevel="0" collapsed="false">
      <c r="F1136" s="0" t="s">
        <v>2482</v>
      </c>
      <c r="G1136" s="6" t="s">
        <v>2483</v>
      </c>
    </row>
    <row r="1137" customFormat="false" ht="14.4" hidden="false" customHeight="false" outlineLevel="0" collapsed="false">
      <c r="F1137" s="0" t="s">
        <v>2484</v>
      </c>
      <c r="G1137" s="6" t="s">
        <v>2485</v>
      </c>
    </row>
    <row r="1138" customFormat="false" ht="14.4" hidden="false" customHeight="false" outlineLevel="0" collapsed="false">
      <c r="F1138" s="0" t="s">
        <v>2486</v>
      </c>
      <c r="G1138" s="6" t="s">
        <v>2487</v>
      </c>
    </row>
    <row r="1139" customFormat="false" ht="14.4" hidden="false" customHeight="false" outlineLevel="0" collapsed="false">
      <c r="F1139" s="0" t="s">
        <v>2488</v>
      </c>
      <c r="G1139" s="6" t="s">
        <v>2489</v>
      </c>
    </row>
    <row r="1140" customFormat="false" ht="14.4" hidden="false" customHeight="false" outlineLevel="0" collapsed="false">
      <c r="F1140" s="0" t="s">
        <v>2490</v>
      </c>
      <c r="G1140" s="6" t="s">
        <v>2491</v>
      </c>
    </row>
    <row r="1141" customFormat="false" ht="14.4" hidden="false" customHeight="false" outlineLevel="0" collapsed="false">
      <c r="F1141" s="0" t="s">
        <v>2492</v>
      </c>
      <c r="G1141" s="6" t="s">
        <v>2493</v>
      </c>
    </row>
    <row r="1142" customFormat="false" ht="14.4" hidden="false" customHeight="false" outlineLevel="0" collapsed="false">
      <c r="F1142" s="0" t="s">
        <v>2494</v>
      </c>
      <c r="G1142" s="6" t="s">
        <v>2495</v>
      </c>
    </row>
    <row r="1143" customFormat="false" ht="14.4" hidden="false" customHeight="false" outlineLevel="0" collapsed="false">
      <c r="F1143" s="0" t="s">
        <v>2496</v>
      </c>
      <c r="G1143" s="6" t="s">
        <v>2497</v>
      </c>
    </row>
    <row r="1144" customFormat="false" ht="14.4" hidden="false" customHeight="false" outlineLevel="0" collapsed="false">
      <c r="F1144" s="0" t="s">
        <v>2498</v>
      </c>
      <c r="G1144" s="6" t="s">
        <v>2499</v>
      </c>
    </row>
    <row r="1145" customFormat="false" ht="14.4" hidden="false" customHeight="false" outlineLevel="0" collapsed="false">
      <c r="F1145" s="0" t="s">
        <v>2500</v>
      </c>
      <c r="G1145" s="6" t="s">
        <v>2501</v>
      </c>
    </row>
    <row r="1146" customFormat="false" ht="14.4" hidden="false" customHeight="false" outlineLevel="0" collapsed="false">
      <c r="F1146" s="0" t="s">
        <v>2502</v>
      </c>
      <c r="G1146" s="6" t="s">
        <v>2503</v>
      </c>
    </row>
    <row r="1147" customFormat="false" ht="14.4" hidden="false" customHeight="false" outlineLevel="0" collapsed="false">
      <c r="F1147" s="0" t="s">
        <v>2504</v>
      </c>
      <c r="G1147" s="6" t="s">
        <v>2505</v>
      </c>
    </row>
    <row r="1148" customFormat="false" ht="14.4" hidden="false" customHeight="false" outlineLevel="0" collapsed="false">
      <c r="F1148" s="0" t="s">
        <v>2506</v>
      </c>
      <c r="G1148" s="6" t="s">
        <v>2507</v>
      </c>
    </row>
    <row r="1149" customFormat="false" ht="14.4" hidden="false" customHeight="false" outlineLevel="0" collapsed="false">
      <c r="F1149" s="0" t="s">
        <v>2508</v>
      </c>
      <c r="G1149" s="6" t="s">
        <v>2509</v>
      </c>
    </row>
    <row r="1150" customFormat="false" ht="14.4" hidden="false" customHeight="false" outlineLevel="0" collapsed="false">
      <c r="F1150" s="0" t="s">
        <v>2510</v>
      </c>
      <c r="G1150" s="6" t="s">
        <v>2511</v>
      </c>
    </row>
    <row r="1151" customFormat="false" ht="14.4" hidden="false" customHeight="false" outlineLevel="0" collapsed="false">
      <c r="F1151" s="0" t="s">
        <v>2512</v>
      </c>
      <c r="G1151" s="6" t="s">
        <v>2513</v>
      </c>
    </row>
    <row r="1152" customFormat="false" ht="14.4" hidden="false" customHeight="false" outlineLevel="0" collapsed="false">
      <c r="F1152" s="0" t="s">
        <v>2514</v>
      </c>
      <c r="G1152" s="6" t="s">
        <v>2515</v>
      </c>
    </row>
    <row r="1153" customFormat="false" ht="14.4" hidden="false" customHeight="false" outlineLevel="0" collapsed="false">
      <c r="F1153" s="0" t="s">
        <v>2516</v>
      </c>
      <c r="G1153" s="6" t="s">
        <v>2517</v>
      </c>
    </row>
    <row r="1154" customFormat="false" ht="14.4" hidden="false" customHeight="false" outlineLevel="0" collapsed="false">
      <c r="F1154" s="0" t="s">
        <v>2518</v>
      </c>
      <c r="G1154" s="6" t="s">
        <v>2519</v>
      </c>
    </row>
    <row r="1155" customFormat="false" ht="14.4" hidden="false" customHeight="false" outlineLevel="0" collapsed="false">
      <c r="F1155" s="0" t="s">
        <v>2520</v>
      </c>
      <c r="G1155" s="6" t="s">
        <v>2521</v>
      </c>
    </row>
    <row r="1156" customFormat="false" ht="14.4" hidden="false" customHeight="false" outlineLevel="0" collapsed="false">
      <c r="F1156" s="0" t="s">
        <v>2522</v>
      </c>
      <c r="G1156" s="6" t="s">
        <v>2523</v>
      </c>
    </row>
    <row r="1157" customFormat="false" ht="14.4" hidden="false" customHeight="false" outlineLevel="0" collapsed="false">
      <c r="F1157" s="0" t="s">
        <v>2524</v>
      </c>
      <c r="G1157" s="6" t="s">
        <v>2525</v>
      </c>
    </row>
    <row r="1158" customFormat="false" ht="14.4" hidden="false" customHeight="false" outlineLevel="0" collapsed="false">
      <c r="F1158" s="0" t="s">
        <v>2526</v>
      </c>
      <c r="G1158" s="6" t="s">
        <v>2527</v>
      </c>
    </row>
    <row r="1159" customFormat="false" ht="14.4" hidden="false" customHeight="false" outlineLevel="0" collapsed="false">
      <c r="F1159" s="4" t="s">
        <v>2528</v>
      </c>
      <c r="G1159" s="5" t="s">
        <v>2529</v>
      </c>
    </row>
    <row r="1160" customFormat="false" ht="14.4" hidden="false" customHeight="false" outlineLevel="0" collapsed="false">
      <c r="F1160" s="0" t="s">
        <v>2530</v>
      </c>
      <c r="G1160" s="6" t="s">
        <v>2531</v>
      </c>
    </row>
    <row r="1161" customFormat="false" ht="14.4" hidden="false" customHeight="false" outlineLevel="0" collapsed="false">
      <c r="F1161" s="0" t="s">
        <v>2532</v>
      </c>
      <c r="G1161" s="6" t="s">
        <v>2533</v>
      </c>
    </row>
    <row r="1162" customFormat="false" ht="14.4" hidden="false" customHeight="false" outlineLevel="0" collapsed="false">
      <c r="F1162" s="0" t="s">
        <v>2534</v>
      </c>
      <c r="G1162" s="6" t="s">
        <v>2535</v>
      </c>
    </row>
    <row r="1163" customFormat="false" ht="14.4" hidden="false" customHeight="false" outlineLevel="0" collapsed="false">
      <c r="F1163" s="0" t="s">
        <v>2536</v>
      </c>
      <c r="G1163" s="6" t="s">
        <v>2537</v>
      </c>
    </row>
    <row r="1164" customFormat="false" ht="14.4" hidden="false" customHeight="false" outlineLevel="0" collapsed="false">
      <c r="F1164" s="0" t="s">
        <v>2538</v>
      </c>
      <c r="G1164" s="6" t="s">
        <v>2539</v>
      </c>
    </row>
    <row r="1165" customFormat="false" ht="14.4" hidden="false" customHeight="false" outlineLevel="0" collapsed="false">
      <c r="F1165" s="4" t="s">
        <v>2540</v>
      </c>
      <c r="G1165" s="5" t="s">
        <v>2541</v>
      </c>
    </row>
    <row r="1166" customFormat="false" ht="14.4" hidden="false" customHeight="false" outlineLevel="0" collapsed="false">
      <c r="F1166" s="0" t="s">
        <v>2542</v>
      </c>
      <c r="G1166" s="6" t="s">
        <v>2543</v>
      </c>
    </row>
    <row r="1167" customFormat="false" ht="14.4" hidden="false" customHeight="false" outlineLevel="0" collapsed="false">
      <c r="F1167" s="0" t="s">
        <v>2544</v>
      </c>
      <c r="G1167" s="6" t="s">
        <v>2545</v>
      </c>
    </row>
    <row r="1168" customFormat="false" ht="14.4" hidden="false" customHeight="false" outlineLevel="0" collapsed="false">
      <c r="F1168" s="0" t="s">
        <v>2546</v>
      </c>
      <c r="G1168" s="6" t="s">
        <v>2547</v>
      </c>
    </row>
    <row r="1169" customFormat="false" ht="14.4" hidden="false" customHeight="false" outlineLevel="0" collapsed="false">
      <c r="F1169" s="0" t="s">
        <v>2548</v>
      </c>
      <c r="G1169" s="6" t="s">
        <v>2549</v>
      </c>
    </row>
    <row r="1170" customFormat="false" ht="14.4" hidden="false" customHeight="false" outlineLevel="0" collapsed="false">
      <c r="F1170" s="0" t="s">
        <v>2550</v>
      </c>
      <c r="G1170" s="6" t="s">
        <v>2551</v>
      </c>
    </row>
    <row r="1171" customFormat="false" ht="14.4" hidden="false" customHeight="false" outlineLevel="0" collapsed="false">
      <c r="F1171" s="0" t="s">
        <v>2552</v>
      </c>
      <c r="G1171" s="6" t="s">
        <v>2553</v>
      </c>
    </row>
    <row r="1172" customFormat="false" ht="14.4" hidden="false" customHeight="false" outlineLevel="0" collapsed="false">
      <c r="F1172" s="0" t="s">
        <v>2554</v>
      </c>
      <c r="G1172" s="6" t="s">
        <v>2555</v>
      </c>
    </row>
    <row r="1173" customFormat="false" ht="14.4" hidden="false" customHeight="false" outlineLevel="0" collapsed="false">
      <c r="F1173" s="0" t="s">
        <v>2556</v>
      </c>
      <c r="G1173" s="6" t="s">
        <v>2557</v>
      </c>
    </row>
    <row r="1174" customFormat="false" ht="14.4" hidden="false" customHeight="false" outlineLevel="0" collapsed="false">
      <c r="F1174" s="0" t="s">
        <v>2558</v>
      </c>
      <c r="G1174" s="6" t="s">
        <v>2559</v>
      </c>
    </row>
    <row r="1175" customFormat="false" ht="14.4" hidden="false" customHeight="false" outlineLevel="0" collapsed="false">
      <c r="F1175" s="0" t="s">
        <v>2560</v>
      </c>
      <c r="G1175" s="6" t="s">
        <v>2561</v>
      </c>
    </row>
    <row r="1176" customFormat="false" ht="14.4" hidden="false" customHeight="false" outlineLevel="0" collapsed="false">
      <c r="F1176" s="0" t="s">
        <v>2562</v>
      </c>
      <c r="G1176" s="6" t="s">
        <v>2563</v>
      </c>
    </row>
    <row r="1177" customFormat="false" ht="14.4" hidden="false" customHeight="false" outlineLevel="0" collapsed="false">
      <c r="F1177" s="0" t="s">
        <v>2564</v>
      </c>
      <c r="G1177" s="6" t="s">
        <v>2565</v>
      </c>
    </row>
    <row r="1178" customFormat="false" ht="14.4" hidden="false" customHeight="false" outlineLevel="0" collapsed="false">
      <c r="F1178" s="0" t="s">
        <v>2566</v>
      </c>
      <c r="G1178" s="6" t="s">
        <v>2567</v>
      </c>
    </row>
    <row r="1179" customFormat="false" ht="14.4" hidden="false" customHeight="false" outlineLevel="0" collapsed="false">
      <c r="F1179" s="0" t="s">
        <v>2568</v>
      </c>
      <c r="G1179" s="6" t="s">
        <v>2569</v>
      </c>
    </row>
    <row r="1180" customFormat="false" ht="14.4" hidden="false" customHeight="false" outlineLevel="0" collapsed="false">
      <c r="F1180" s="0" t="s">
        <v>2570</v>
      </c>
      <c r="G1180" s="6" t="s">
        <v>2571</v>
      </c>
    </row>
    <row r="1181" customFormat="false" ht="14.4" hidden="false" customHeight="false" outlineLevel="0" collapsed="false">
      <c r="F1181" s="4" t="s">
        <v>2572</v>
      </c>
      <c r="G1181" s="5" t="s">
        <v>2573</v>
      </c>
    </row>
    <row r="1182" customFormat="false" ht="14.4" hidden="false" customHeight="false" outlineLevel="0" collapsed="false">
      <c r="F1182" s="0" t="s">
        <v>2574</v>
      </c>
      <c r="G1182" s="6" t="s">
        <v>2575</v>
      </c>
    </row>
    <row r="1183" customFormat="false" ht="14.4" hidden="false" customHeight="false" outlineLevel="0" collapsed="false">
      <c r="F1183" s="0" t="s">
        <v>2576</v>
      </c>
      <c r="G1183" s="6" t="s">
        <v>2577</v>
      </c>
    </row>
    <row r="1184" customFormat="false" ht="14.4" hidden="false" customHeight="false" outlineLevel="0" collapsed="false">
      <c r="F1184" s="0" t="s">
        <v>2578</v>
      </c>
      <c r="G1184" s="6" t="s">
        <v>2579</v>
      </c>
    </row>
    <row r="1185" customFormat="false" ht="14.4" hidden="false" customHeight="false" outlineLevel="0" collapsed="false">
      <c r="F1185" s="0" t="s">
        <v>2580</v>
      </c>
      <c r="G1185" s="6" t="s">
        <v>2581</v>
      </c>
    </row>
    <row r="1186" customFormat="false" ht="14.4" hidden="false" customHeight="false" outlineLevel="0" collapsed="false">
      <c r="F1186" s="0" t="s">
        <v>2582</v>
      </c>
      <c r="G1186" s="6" t="s">
        <v>2583</v>
      </c>
    </row>
    <row r="1187" customFormat="false" ht="14.4" hidden="false" customHeight="false" outlineLevel="0" collapsed="false">
      <c r="F1187" s="0" t="s">
        <v>2584</v>
      </c>
      <c r="G1187" s="6" t="s">
        <v>2585</v>
      </c>
    </row>
    <row r="1188" customFormat="false" ht="14.4" hidden="false" customHeight="false" outlineLevel="0" collapsed="false">
      <c r="F1188" s="0" t="s">
        <v>2586</v>
      </c>
      <c r="G1188" s="6" t="s">
        <v>2587</v>
      </c>
    </row>
    <row r="1189" customFormat="false" ht="14.4" hidden="false" customHeight="false" outlineLevel="0" collapsed="false">
      <c r="F1189" s="4" t="s">
        <v>2588</v>
      </c>
      <c r="G1189" s="5" t="s">
        <v>2589</v>
      </c>
    </row>
    <row r="1190" customFormat="false" ht="14.4" hidden="false" customHeight="false" outlineLevel="0" collapsed="false">
      <c r="F1190" s="0" t="s">
        <v>2590</v>
      </c>
      <c r="G1190" s="6" t="s">
        <v>2591</v>
      </c>
    </row>
    <row r="1191" customFormat="false" ht="14.4" hidden="false" customHeight="false" outlineLevel="0" collapsed="false">
      <c r="F1191" s="0" t="s">
        <v>2592</v>
      </c>
      <c r="G1191" s="6" t="s">
        <v>2593</v>
      </c>
    </row>
    <row r="1192" customFormat="false" ht="14.4" hidden="false" customHeight="false" outlineLevel="0" collapsed="false">
      <c r="F1192" s="0" t="s">
        <v>2594</v>
      </c>
      <c r="G1192" s="6" t="s">
        <v>2595</v>
      </c>
    </row>
    <row r="1193" customFormat="false" ht="14.4" hidden="false" customHeight="false" outlineLevel="0" collapsed="false">
      <c r="F1193" s="0" t="s">
        <v>2596</v>
      </c>
      <c r="G1193" s="6" t="s">
        <v>2597</v>
      </c>
    </row>
    <row r="1194" customFormat="false" ht="14.4" hidden="false" customHeight="false" outlineLevel="0" collapsed="false">
      <c r="F1194" s="0" t="s">
        <v>2598</v>
      </c>
      <c r="G1194" s="6" t="s">
        <v>2599</v>
      </c>
    </row>
    <row r="1195" customFormat="false" ht="14.4" hidden="false" customHeight="false" outlineLevel="0" collapsed="false">
      <c r="F1195" s="0" t="s">
        <v>2600</v>
      </c>
      <c r="G1195" s="6" t="s">
        <v>2601</v>
      </c>
    </row>
    <row r="1196" customFormat="false" ht="14.4" hidden="false" customHeight="false" outlineLevel="0" collapsed="false">
      <c r="F1196" s="0" t="s">
        <v>2602</v>
      </c>
      <c r="G1196" s="6" t="s">
        <v>2603</v>
      </c>
    </row>
    <row r="1197" customFormat="false" ht="14.4" hidden="false" customHeight="false" outlineLevel="0" collapsed="false">
      <c r="F1197" s="0" t="s">
        <v>2604</v>
      </c>
      <c r="G1197" s="6" t="s">
        <v>2605</v>
      </c>
    </row>
    <row r="1198" customFormat="false" ht="14.4" hidden="false" customHeight="false" outlineLevel="0" collapsed="false">
      <c r="F1198" s="0" t="s">
        <v>2606</v>
      </c>
      <c r="G1198" s="6" t="s">
        <v>2607</v>
      </c>
    </row>
    <row r="1199" customFormat="false" ht="14.4" hidden="false" customHeight="false" outlineLevel="0" collapsed="false">
      <c r="F1199" s="0" t="s">
        <v>2608</v>
      </c>
      <c r="G1199" s="6" t="s">
        <v>2609</v>
      </c>
    </row>
    <row r="1200" customFormat="false" ht="14.4" hidden="false" customHeight="false" outlineLevel="0" collapsed="false">
      <c r="F1200" s="0" t="s">
        <v>2610</v>
      </c>
      <c r="G1200" s="6" t="s">
        <v>2611</v>
      </c>
    </row>
    <row r="1201" customFormat="false" ht="14.4" hidden="false" customHeight="false" outlineLevel="0" collapsed="false">
      <c r="F1201" s="0" t="s">
        <v>2612</v>
      </c>
      <c r="G1201" s="6" t="s">
        <v>2613</v>
      </c>
    </row>
    <row r="1202" customFormat="false" ht="14.4" hidden="false" customHeight="false" outlineLevel="0" collapsed="false">
      <c r="F1202" s="0" t="s">
        <v>2614</v>
      </c>
      <c r="G1202" s="6" t="s">
        <v>2615</v>
      </c>
    </row>
    <row r="1203" customFormat="false" ht="14.4" hidden="false" customHeight="false" outlineLevel="0" collapsed="false">
      <c r="F1203" s="0" t="s">
        <v>2616</v>
      </c>
      <c r="G1203" s="6" t="s">
        <v>2617</v>
      </c>
    </row>
    <row r="1204" customFormat="false" ht="14.4" hidden="false" customHeight="false" outlineLevel="0" collapsed="false">
      <c r="F1204" s="0" t="s">
        <v>2618</v>
      </c>
      <c r="G1204" s="6" t="s">
        <v>2619</v>
      </c>
    </row>
    <row r="1205" customFormat="false" ht="14.4" hidden="false" customHeight="false" outlineLevel="0" collapsed="false">
      <c r="F1205" s="0" t="s">
        <v>2620</v>
      </c>
      <c r="G1205" s="6" t="s">
        <v>2621</v>
      </c>
    </row>
    <row r="1206" customFormat="false" ht="14.4" hidden="false" customHeight="false" outlineLevel="0" collapsed="false">
      <c r="F1206" s="0" t="s">
        <v>2622</v>
      </c>
      <c r="G1206" s="6" t="s">
        <v>2623</v>
      </c>
    </row>
    <row r="1207" customFormat="false" ht="14.4" hidden="false" customHeight="false" outlineLevel="0" collapsed="false">
      <c r="F1207" s="0" t="s">
        <v>2624</v>
      </c>
      <c r="G1207" s="6" t="s">
        <v>2625</v>
      </c>
    </row>
    <row r="1208" customFormat="false" ht="14.4" hidden="false" customHeight="false" outlineLevel="0" collapsed="false">
      <c r="F1208" s="0" t="s">
        <v>2626</v>
      </c>
      <c r="G1208" s="6" t="s">
        <v>2627</v>
      </c>
    </row>
    <row r="1209" customFormat="false" ht="14.4" hidden="false" customHeight="false" outlineLevel="0" collapsed="false">
      <c r="F1209" s="0" t="s">
        <v>2628</v>
      </c>
      <c r="G1209" s="6" t="s">
        <v>2629</v>
      </c>
    </row>
    <row r="1210" customFormat="false" ht="14.4" hidden="false" customHeight="false" outlineLevel="0" collapsed="false">
      <c r="F1210" s="0" t="s">
        <v>2630</v>
      </c>
      <c r="G1210" s="6" t="s">
        <v>2631</v>
      </c>
    </row>
    <row r="1211" customFormat="false" ht="14.4" hidden="false" customHeight="false" outlineLevel="0" collapsed="false">
      <c r="F1211" s="0" t="s">
        <v>2632</v>
      </c>
      <c r="G1211" s="6" t="s">
        <v>2633</v>
      </c>
    </row>
    <row r="1212" customFormat="false" ht="14.4" hidden="false" customHeight="false" outlineLevel="0" collapsed="false">
      <c r="F1212" s="0" t="s">
        <v>2634</v>
      </c>
      <c r="G1212" s="6" t="s">
        <v>2635</v>
      </c>
    </row>
    <row r="1213" customFormat="false" ht="14.4" hidden="false" customHeight="false" outlineLevel="0" collapsed="false">
      <c r="F1213" s="0" t="s">
        <v>2636</v>
      </c>
      <c r="G1213" s="6" t="s">
        <v>2637</v>
      </c>
    </row>
    <row r="1214" customFormat="false" ht="14.4" hidden="false" customHeight="false" outlineLevel="0" collapsed="false">
      <c r="F1214" s="0" t="s">
        <v>2638</v>
      </c>
      <c r="G1214" s="6" t="s">
        <v>2639</v>
      </c>
    </row>
    <row r="1215" customFormat="false" ht="14.4" hidden="false" customHeight="false" outlineLevel="0" collapsed="false">
      <c r="F1215" s="0" t="s">
        <v>2640</v>
      </c>
      <c r="G1215" s="6" t="s">
        <v>2641</v>
      </c>
    </row>
    <row r="1216" customFormat="false" ht="14.4" hidden="false" customHeight="false" outlineLevel="0" collapsed="false">
      <c r="F1216" s="0" t="s">
        <v>2642</v>
      </c>
      <c r="G1216" s="6" t="s">
        <v>2643</v>
      </c>
    </row>
    <row r="1217" customFormat="false" ht="14.4" hidden="false" customHeight="false" outlineLevel="0" collapsed="false">
      <c r="F1217" s="4" t="s">
        <v>2644</v>
      </c>
      <c r="G1217" s="5" t="s">
        <v>2645</v>
      </c>
    </row>
    <row r="1218" customFormat="false" ht="14.4" hidden="false" customHeight="false" outlineLevel="0" collapsed="false">
      <c r="F1218" s="4" t="s">
        <v>2646</v>
      </c>
      <c r="G1218" s="5" t="s">
        <v>2647</v>
      </c>
    </row>
    <row r="1219" customFormat="false" ht="14.4" hidden="false" customHeight="false" outlineLevel="0" collapsed="false">
      <c r="F1219" s="0" t="s">
        <v>2648</v>
      </c>
      <c r="G1219" s="6" t="s">
        <v>2649</v>
      </c>
    </row>
    <row r="1220" customFormat="false" ht="14.4" hidden="false" customHeight="false" outlineLevel="0" collapsed="false">
      <c r="F1220" s="0" t="s">
        <v>2650</v>
      </c>
      <c r="G1220" s="6" t="s">
        <v>2651</v>
      </c>
    </row>
    <row r="1221" customFormat="false" ht="14.4" hidden="false" customHeight="false" outlineLevel="0" collapsed="false">
      <c r="F1221" s="0" t="s">
        <v>2652</v>
      </c>
      <c r="G1221" s="6" t="s">
        <v>2653</v>
      </c>
    </row>
    <row r="1222" customFormat="false" ht="14.4" hidden="false" customHeight="false" outlineLevel="0" collapsed="false">
      <c r="F1222" s="0" t="s">
        <v>2654</v>
      </c>
      <c r="G1222" s="6" t="s">
        <v>2655</v>
      </c>
    </row>
    <row r="1223" customFormat="false" ht="14.4" hidden="false" customHeight="false" outlineLevel="0" collapsed="false">
      <c r="F1223" s="0" t="s">
        <v>2656</v>
      </c>
      <c r="G1223" s="6" t="s">
        <v>2657</v>
      </c>
    </row>
    <row r="1224" customFormat="false" ht="14.4" hidden="false" customHeight="false" outlineLevel="0" collapsed="false">
      <c r="F1224" s="0" t="s">
        <v>2658</v>
      </c>
      <c r="G1224" s="6" t="s">
        <v>2659</v>
      </c>
    </row>
    <row r="1225" customFormat="false" ht="14.4" hidden="false" customHeight="false" outlineLevel="0" collapsed="false">
      <c r="F1225" s="4" t="s">
        <v>2660</v>
      </c>
      <c r="G1225" s="5" t="s">
        <v>2661</v>
      </c>
    </row>
    <row r="1226" customFormat="false" ht="14.4" hidden="false" customHeight="false" outlineLevel="0" collapsed="false">
      <c r="F1226" s="0" t="s">
        <v>2662</v>
      </c>
      <c r="G1226" s="6" t="s">
        <v>2663</v>
      </c>
    </row>
    <row r="1227" customFormat="false" ht="14.4" hidden="false" customHeight="false" outlineLevel="0" collapsed="false">
      <c r="F1227" s="0" t="s">
        <v>2664</v>
      </c>
      <c r="G1227" s="6" t="s">
        <v>2665</v>
      </c>
    </row>
    <row r="1228" customFormat="false" ht="14.4" hidden="false" customHeight="false" outlineLevel="0" collapsed="false">
      <c r="F1228" s="0" t="s">
        <v>2666</v>
      </c>
      <c r="G1228" s="6" t="s">
        <v>2667</v>
      </c>
    </row>
    <row r="1229" customFormat="false" ht="14.4" hidden="false" customHeight="false" outlineLevel="0" collapsed="false">
      <c r="F1229" s="0" t="s">
        <v>2668</v>
      </c>
      <c r="G1229" s="6" t="s">
        <v>2669</v>
      </c>
    </row>
    <row r="1230" customFormat="false" ht="14.4" hidden="false" customHeight="false" outlineLevel="0" collapsed="false">
      <c r="F1230" s="0" t="s">
        <v>2670</v>
      </c>
      <c r="G1230" s="6" t="s">
        <v>2671</v>
      </c>
    </row>
    <row r="1231" customFormat="false" ht="14.4" hidden="false" customHeight="false" outlineLevel="0" collapsed="false">
      <c r="F1231" s="0" t="s">
        <v>2672</v>
      </c>
      <c r="G1231" s="6" t="s">
        <v>2673</v>
      </c>
    </row>
    <row r="1232" customFormat="false" ht="14.4" hidden="false" customHeight="false" outlineLevel="0" collapsed="false">
      <c r="F1232" s="0" t="s">
        <v>2674</v>
      </c>
      <c r="G1232" s="6" t="s">
        <v>2675</v>
      </c>
    </row>
    <row r="1233" customFormat="false" ht="14.4" hidden="false" customHeight="false" outlineLevel="0" collapsed="false">
      <c r="F1233" s="0" t="s">
        <v>2676</v>
      </c>
      <c r="G1233" s="6" t="s">
        <v>2677</v>
      </c>
    </row>
    <row r="1234" customFormat="false" ht="14.4" hidden="false" customHeight="false" outlineLevel="0" collapsed="false">
      <c r="F1234" s="0" t="s">
        <v>2678</v>
      </c>
      <c r="G1234" s="6" t="s">
        <v>2679</v>
      </c>
    </row>
    <row r="1235" customFormat="false" ht="14.4" hidden="false" customHeight="false" outlineLevel="0" collapsed="false">
      <c r="F1235" s="0" t="s">
        <v>2680</v>
      </c>
      <c r="G1235" s="6" t="s">
        <v>2681</v>
      </c>
    </row>
    <row r="1236" customFormat="false" ht="14.4" hidden="false" customHeight="false" outlineLevel="0" collapsed="false">
      <c r="F1236" s="0" t="s">
        <v>2682</v>
      </c>
      <c r="G1236" s="6" t="s">
        <v>2683</v>
      </c>
    </row>
    <row r="1237" customFormat="false" ht="14.4" hidden="false" customHeight="false" outlineLevel="0" collapsed="false">
      <c r="F1237" s="4" t="s">
        <v>2684</v>
      </c>
      <c r="G1237" s="5" t="s">
        <v>2685</v>
      </c>
    </row>
    <row r="1238" customFormat="false" ht="14.4" hidden="false" customHeight="false" outlineLevel="0" collapsed="false">
      <c r="F1238" s="0" t="s">
        <v>2686</v>
      </c>
      <c r="G1238" s="6" t="s">
        <v>2687</v>
      </c>
    </row>
    <row r="1239" customFormat="false" ht="14.4" hidden="false" customHeight="false" outlineLevel="0" collapsed="false">
      <c r="F1239" s="0" t="s">
        <v>2688</v>
      </c>
      <c r="G1239" s="6" t="s">
        <v>2689</v>
      </c>
    </row>
    <row r="1240" customFormat="false" ht="14.4" hidden="false" customHeight="false" outlineLevel="0" collapsed="false">
      <c r="F1240" s="0" t="s">
        <v>2690</v>
      </c>
      <c r="G1240" s="6" t="s">
        <v>2691</v>
      </c>
    </row>
    <row r="1241" customFormat="false" ht="14.4" hidden="false" customHeight="false" outlineLevel="0" collapsed="false">
      <c r="F1241" s="0" t="s">
        <v>2692</v>
      </c>
      <c r="G1241" s="6" t="s">
        <v>2693</v>
      </c>
    </row>
    <row r="1242" customFormat="false" ht="14.4" hidden="false" customHeight="false" outlineLevel="0" collapsed="false">
      <c r="F1242" s="0" t="s">
        <v>2694</v>
      </c>
      <c r="G1242" s="6" t="s">
        <v>2695</v>
      </c>
    </row>
    <row r="1243" customFormat="false" ht="14.4" hidden="false" customHeight="false" outlineLevel="0" collapsed="false">
      <c r="F1243" s="0" t="s">
        <v>2696</v>
      </c>
      <c r="G1243" s="6" t="s">
        <v>2697</v>
      </c>
    </row>
    <row r="1244" customFormat="false" ht="14.4" hidden="false" customHeight="false" outlineLevel="0" collapsed="false">
      <c r="F1244" s="0" t="s">
        <v>2698</v>
      </c>
      <c r="G1244" s="6" t="s">
        <v>2699</v>
      </c>
    </row>
    <row r="1245" customFormat="false" ht="14.4" hidden="false" customHeight="false" outlineLevel="0" collapsed="false">
      <c r="F1245" s="0" t="s">
        <v>2700</v>
      </c>
      <c r="G1245" s="6" t="s">
        <v>2701</v>
      </c>
    </row>
    <row r="1246" customFormat="false" ht="14.4" hidden="false" customHeight="false" outlineLevel="0" collapsed="false">
      <c r="F1246" s="0" t="s">
        <v>2702</v>
      </c>
      <c r="G1246" s="6" t="s">
        <v>2703</v>
      </c>
    </row>
    <row r="1247" customFormat="false" ht="14.4" hidden="false" customHeight="false" outlineLevel="0" collapsed="false">
      <c r="F1247" s="0" t="s">
        <v>2704</v>
      </c>
      <c r="G1247" s="6" t="s">
        <v>2705</v>
      </c>
    </row>
    <row r="1248" customFormat="false" ht="14.4" hidden="false" customHeight="false" outlineLevel="0" collapsed="false">
      <c r="F1248" s="0" t="s">
        <v>2706</v>
      </c>
      <c r="G1248" s="6" t="s">
        <v>2707</v>
      </c>
    </row>
    <row r="1249" customFormat="false" ht="14.4" hidden="false" customHeight="false" outlineLevel="0" collapsed="false">
      <c r="F1249" s="0" t="s">
        <v>2708</v>
      </c>
      <c r="G1249" s="6" t="s">
        <v>2709</v>
      </c>
    </row>
    <row r="1250" customFormat="false" ht="14.4" hidden="false" customHeight="false" outlineLevel="0" collapsed="false">
      <c r="F1250" s="0" t="s">
        <v>2710</v>
      </c>
      <c r="G1250" s="6" t="s">
        <v>2711</v>
      </c>
    </row>
    <row r="1251" customFormat="false" ht="14.4" hidden="false" customHeight="false" outlineLevel="0" collapsed="false">
      <c r="F1251" s="0" t="s">
        <v>2712</v>
      </c>
      <c r="G1251" s="6" t="s">
        <v>2713</v>
      </c>
    </row>
    <row r="1252" customFormat="false" ht="14.4" hidden="false" customHeight="false" outlineLevel="0" collapsed="false">
      <c r="F1252" s="0" t="s">
        <v>2714</v>
      </c>
      <c r="G1252" s="6" t="s">
        <v>2715</v>
      </c>
    </row>
    <row r="1253" customFormat="false" ht="14.4" hidden="false" customHeight="false" outlineLevel="0" collapsed="false">
      <c r="F1253" s="0" t="s">
        <v>2716</v>
      </c>
      <c r="G1253" s="6" t="s">
        <v>2717</v>
      </c>
    </row>
    <row r="1254" customFormat="false" ht="14.4" hidden="false" customHeight="false" outlineLevel="0" collapsed="false">
      <c r="F1254" s="0" t="s">
        <v>2718</v>
      </c>
      <c r="G1254" s="6" t="s">
        <v>2719</v>
      </c>
    </row>
    <row r="1255" customFormat="false" ht="14.4" hidden="false" customHeight="false" outlineLevel="0" collapsed="false">
      <c r="F1255" s="0" t="s">
        <v>2720</v>
      </c>
      <c r="G1255" s="6" t="s">
        <v>2721</v>
      </c>
    </row>
    <row r="1256" customFormat="false" ht="14.4" hidden="false" customHeight="false" outlineLevel="0" collapsed="false">
      <c r="F1256" s="0" t="s">
        <v>2722</v>
      </c>
      <c r="G1256" s="6" t="s">
        <v>2723</v>
      </c>
    </row>
    <row r="1257" customFormat="false" ht="14.4" hidden="false" customHeight="false" outlineLevel="0" collapsed="false">
      <c r="F1257" s="0" t="s">
        <v>2724</v>
      </c>
      <c r="G1257" s="6" t="s">
        <v>2725</v>
      </c>
    </row>
    <row r="1258" customFormat="false" ht="14.4" hidden="false" customHeight="false" outlineLevel="0" collapsed="false">
      <c r="F1258" s="0" t="s">
        <v>2726</v>
      </c>
      <c r="G1258" s="6" t="s">
        <v>2727</v>
      </c>
    </row>
    <row r="1259" customFormat="false" ht="14.4" hidden="false" customHeight="false" outlineLevel="0" collapsed="false">
      <c r="F1259" s="0" t="s">
        <v>2728</v>
      </c>
      <c r="G1259" s="6" t="s">
        <v>2729</v>
      </c>
    </row>
    <row r="1260" customFormat="false" ht="14.4" hidden="false" customHeight="false" outlineLevel="0" collapsed="false">
      <c r="F1260" s="0" t="s">
        <v>2730</v>
      </c>
      <c r="G1260" s="6" t="s">
        <v>2731</v>
      </c>
    </row>
    <row r="1261" customFormat="false" ht="14.4" hidden="false" customHeight="false" outlineLevel="0" collapsed="false">
      <c r="F1261" s="0" t="s">
        <v>2732</v>
      </c>
      <c r="G1261" s="6" t="s">
        <v>2733</v>
      </c>
    </row>
    <row r="1262" customFormat="false" ht="14.4" hidden="false" customHeight="false" outlineLevel="0" collapsed="false">
      <c r="F1262" s="4" t="s">
        <v>2734</v>
      </c>
      <c r="G1262" s="5" t="s">
        <v>2735</v>
      </c>
    </row>
    <row r="1263" customFormat="false" ht="14.4" hidden="false" customHeight="false" outlineLevel="0" collapsed="false">
      <c r="F1263" s="0" t="s">
        <v>2736</v>
      </c>
      <c r="G1263" s="6" t="s">
        <v>2737</v>
      </c>
    </row>
    <row r="1264" customFormat="false" ht="14.4" hidden="false" customHeight="false" outlineLevel="0" collapsed="false">
      <c r="F1264" s="0" t="s">
        <v>2738</v>
      </c>
      <c r="G1264" s="6" t="s">
        <v>2739</v>
      </c>
    </row>
    <row r="1265" customFormat="false" ht="14.4" hidden="false" customHeight="false" outlineLevel="0" collapsed="false">
      <c r="F1265" s="0" t="s">
        <v>2740</v>
      </c>
      <c r="G1265" s="6" t="s">
        <v>2741</v>
      </c>
    </row>
    <row r="1266" customFormat="false" ht="14.4" hidden="false" customHeight="false" outlineLevel="0" collapsed="false">
      <c r="F1266" s="0" t="s">
        <v>2742</v>
      </c>
      <c r="G1266" s="6" t="s">
        <v>2743</v>
      </c>
    </row>
    <row r="1267" customFormat="false" ht="14.4" hidden="false" customHeight="false" outlineLevel="0" collapsed="false">
      <c r="F1267" s="0" t="s">
        <v>2744</v>
      </c>
      <c r="G1267" s="6" t="s">
        <v>2745</v>
      </c>
    </row>
    <row r="1268" customFormat="false" ht="14.4" hidden="false" customHeight="false" outlineLevel="0" collapsed="false">
      <c r="F1268" s="0" t="s">
        <v>2746</v>
      </c>
      <c r="G1268" s="6" t="s">
        <v>2747</v>
      </c>
    </row>
    <row r="1269" customFormat="false" ht="14.4" hidden="false" customHeight="false" outlineLevel="0" collapsed="false">
      <c r="F1269" s="0" t="s">
        <v>2748</v>
      </c>
      <c r="G1269" s="6" t="s">
        <v>2749</v>
      </c>
    </row>
    <row r="1270" customFormat="false" ht="14.4" hidden="false" customHeight="false" outlineLevel="0" collapsed="false">
      <c r="F1270" s="0" t="s">
        <v>2750</v>
      </c>
      <c r="G1270" s="6" t="s">
        <v>2751</v>
      </c>
    </row>
    <row r="1271" customFormat="false" ht="14.4" hidden="false" customHeight="false" outlineLevel="0" collapsed="false">
      <c r="F1271" s="0" t="s">
        <v>2752</v>
      </c>
      <c r="G1271" s="6" t="s">
        <v>2753</v>
      </c>
    </row>
    <row r="1272" customFormat="false" ht="14.4" hidden="false" customHeight="false" outlineLevel="0" collapsed="false">
      <c r="F1272" s="0" t="s">
        <v>2754</v>
      </c>
      <c r="G1272" s="6" t="s">
        <v>2755</v>
      </c>
    </row>
    <row r="1273" customFormat="false" ht="14.4" hidden="false" customHeight="false" outlineLevel="0" collapsed="false">
      <c r="F1273" s="0" t="s">
        <v>2756</v>
      </c>
      <c r="G1273" s="6" t="s">
        <v>2757</v>
      </c>
    </row>
    <row r="1274" customFormat="false" ht="14.4" hidden="false" customHeight="false" outlineLevel="0" collapsed="false">
      <c r="F1274" s="0" t="s">
        <v>2758</v>
      </c>
      <c r="G1274" s="6" t="s">
        <v>2759</v>
      </c>
    </row>
    <row r="1275" customFormat="false" ht="14.4" hidden="false" customHeight="false" outlineLevel="0" collapsed="false">
      <c r="F1275" s="0" t="s">
        <v>2760</v>
      </c>
      <c r="G1275" s="6" t="s">
        <v>2761</v>
      </c>
    </row>
    <row r="1276" customFormat="false" ht="14.4" hidden="false" customHeight="false" outlineLevel="0" collapsed="false">
      <c r="F1276" s="0" t="s">
        <v>2762</v>
      </c>
      <c r="G1276" s="6" t="s">
        <v>2763</v>
      </c>
    </row>
    <row r="1277" customFormat="false" ht="14.4" hidden="false" customHeight="false" outlineLevel="0" collapsed="false">
      <c r="F1277" s="0" t="s">
        <v>2764</v>
      </c>
      <c r="G1277" s="6" t="s">
        <v>2765</v>
      </c>
    </row>
    <row r="1278" customFormat="false" ht="14.4" hidden="false" customHeight="false" outlineLevel="0" collapsed="false">
      <c r="F1278" s="0" t="s">
        <v>2766</v>
      </c>
      <c r="G1278" s="6" t="s">
        <v>2767</v>
      </c>
    </row>
    <row r="1279" customFormat="false" ht="14.4" hidden="false" customHeight="false" outlineLevel="0" collapsed="false">
      <c r="F1279" s="0" t="s">
        <v>2768</v>
      </c>
      <c r="G1279" s="6" t="s">
        <v>2769</v>
      </c>
    </row>
    <row r="1280" customFormat="false" ht="14.4" hidden="false" customHeight="false" outlineLevel="0" collapsed="false">
      <c r="F1280" s="0" t="s">
        <v>2770</v>
      </c>
      <c r="G1280" s="6" t="s">
        <v>2771</v>
      </c>
    </row>
    <row r="1281" customFormat="false" ht="14.4" hidden="false" customHeight="false" outlineLevel="0" collapsed="false">
      <c r="F1281" s="0" t="s">
        <v>2772</v>
      </c>
      <c r="G1281" s="6" t="s">
        <v>2773</v>
      </c>
    </row>
    <row r="1282" customFormat="false" ht="14.4" hidden="false" customHeight="false" outlineLevel="0" collapsed="false">
      <c r="F1282" s="0" t="s">
        <v>2774</v>
      </c>
      <c r="G1282" s="6" t="s">
        <v>2775</v>
      </c>
    </row>
    <row r="1283" customFormat="false" ht="14.4" hidden="false" customHeight="false" outlineLevel="0" collapsed="false">
      <c r="F1283" s="0" t="s">
        <v>2776</v>
      </c>
      <c r="G1283" s="6" t="s">
        <v>2777</v>
      </c>
    </row>
    <row r="1284" customFormat="false" ht="14.4" hidden="false" customHeight="false" outlineLevel="0" collapsed="false">
      <c r="F1284" s="0" t="s">
        <v>2778</v>
      </c>
      <c r="G1284" s="6" t="s">
        <v>2779</v>
      </c>
    </row>
    <row r="1285" customFormat="false" ht="14.4" hidden="false" customHeight="false" outlineLevel="0" collapsed="false">
      <c r="F1285" s="0" t="s">
        <v>2780</v>
      </c>
      <c r="G1285" s="6" t="s">
        <v>2781</v>
      </c>
    </row>
    <row r="1286" customFormat="false" ht="14.4" hidden="false" customHeight="false" outlineLevel="0" collapsed="false">
      <c r="F1286" s="0" t="s">
        <v>2782</v>
      </c>
      <c r="G1286" s="6" t="s">
        <v>2783</v>
      </c>
    </row>
    <row r="1287" customFormat="false" ht="14.4" hidden="false" customHeight="false" outlineLevel="0" collapsed="false">
      <c r="F1287" s="0" t="s">
        <v>2784</v>
      </c>
      <c r="G1287" s="6" t="s">
        <v>2785</v>
      </c>
    </row>
    <row r="1288" customFormat="false" ht="14.4" hidden="false" customHeight="false" outlineLevel="0" collapsed="false">
      <c r="F1288" s="0" t="s">
        <v>2786</v>
      </c>
      <c r="G1288" s="6" t="s">
        <v>2787</v>
      </c>
    </row>
    <row r="1289" customFormat="false" ht="14.4" hidden="false" customHeight="false" outlineLevel="0" collapsed="false">
      <c r="F1289" s="0" t="s">
        <v>2788</v>
      </c>
      <c r="G1289" s="6" t="s">
        <v>2789</v>
      </c>
    </row>
    <row r="1290" customFormat="false" ht="14.4" hidden="false" customHeight="false" outlineLevel="0" collapsed="false">
      <c r="F1290" s="0" t="s">
        <v>2790</v>
      </c>
      <c r="G1290" s="6" t="s">
        <v>2791</v>
      </c>
    </row>
    <row r="1291" customFormat="false" ht="14.4" hidden="false" customHeight="false" outlineLevel="0" collapsed="false">
      <c r="F1291" s="0" t="s">
        <v>2792</v>
      </c>
      <c r="G1291" s="6" t="s">
        <v>2793</v>
      </c>
    </row>
    <row r="1292" customFormat="false" ht="14.4" hidden="false" customHeight="false" outlineLevel="0" collapsed="false">
      <c r="F1292" s="0" t="s">
        <v>2794</v>
      </c>
      <c r="G1292" s="6" t="s">
        <v>2795</v>
      </c>
    </row>
    <row r="1293" customFormat="false" ht="14.4" hidden="false" customHeight="false" outlineLevel="0" collapsed="false">
      <c r="F1293" s="0" t="s">
        <v>2796</v>
      </c>
      <c r="G1293" s="6" t="s">
        <v>2797</v>
      </c>
    </row>
    <row r="1294" customFormat="false" ht="14.4" hidden="false" customHeight="false" outlineLevel="0" collapsed="false">
      <c r="F1294" s="0" t="s">
        <v>2798</v>
      </c>
      <c r="G1294" s="6" t="s">
        <v>2799</v>
      </c>
    </row>
    <row r="1295" customFormat="false" ht="14.4" hidden="false" customHeight="false" outlineLevel="0" collapsed="false">
      <c r="F1295" s="0" t="s">
        <v>2800</v>
      </c>
      <c r="G1295" s="6" t="s">
        <v>2801</v>
      </c>
    </row>
    <row r="1296" customFormat="false" ht="14.4" hidden="false" customHeight="false" outlineLevel="0" collapsed="false">
      <c r="F1296" s="0" t="s">
        <v>2802</v>
      </c>
      <c r="G1296" s="6" t="s">
        <v>2803</v>
      </c>
    </row>
    <row r="1297" customFormat="false" ht="14.4" hidden="false" customHeight="false" outlineLevel="0" collapsed="false">
      <c r="F1297" s="0" t="s">
        <v>2804</v>
      </c>
      <c r="G1297" s="6" t="s">
        <v>2805</v>
      </c>
    </row>
    <row r="1298" customFormat="false" ht="14.4" hidden="false" customHeight="false" outlineLevel="0" collapsed="false">
      <c r="F1298" s="0" t="s">
        <v>2806</v>
      </c>
      <c r="G1298" s="6" t="s">
        <v>2807</v>
      </c>
    </row>
    <row r="1299" customFormat="false" ht="14.4" hidden="false" customHeight="false" outlineLevel="0" collapsed="false">
      <c r="F1299" s="0" t="s">
        <v>2808</v>
      </c>
      <c r="G1299" s="6" t="s">
        <v>2809</v>
      </c>
    </row>
    <row r="1300" customFormat="false" ht="14.4" hidden="false" customHeight="false" outlineLevel="0" collapsed="false">
      <c r="F1300" s="0" t="s">
        <v>2810</v>
      </c>
      <c r="G1300" s="6" t="s">
        <v>2811</v>
      </c>
    </row>
    <row r="1301" customFormat="false" ht="14.4" hidden="false" customHeight="false" outlineLevel="0" collapsed="false">
      <c r="F1301" s="0" t="s">
        <v>2812</v>
      </c>
      <c r="G1301" s="6" t="s">
        <v>2813</v>
      </c>
    </row>
    <row r="1302" customFormat="false" ht="14.4" hidden="false" customHeight="false" outlineLevel="0" collapsed="false">
      <c r="F1302" s="0" t="s">
        <v>2814</v>
      </c>
      <c r="G1302" s="6" t="s">
        <v>2815</v>
      </c>
    </row>
    <row r="1303" customFormat="false" ht="14.4" hidden="false" customHeight="false" outlineLevel="0" collapsed="false">
      <c r="F1303" s="0" t="s">
        <v>2816</v>
      </c>
      <c r="G1303" s="6" t="s">
        <v>2817</v>
      </c>
    </row>
    <row r="1304" customFormat="false" ht="14.4" hidden="false" customHeight="false" outlineLevel="0" collapsed="false">
      <c r="F1304" s="0" t="s">
        <v>2818</v>
      </c>
      <c r="G1304" s="6" t="s">
        <v>2819</v>
      </c>
    </row>
    <row r="1305" customFormat="false" ht="14.4" hidden="false" customHeight="false" outlineLevel="0" collapsed="false">
      <c r="F1305" s="0" t="s">
        <v>2820</v>
      </c>
      <c r="G1305" s="6" t="s">
        <v>2821</v>
      </c>
    </row>
    <row r="1306" customFormat="false" ht="14.4" hidden="false" customHeight="false" outlineLevel="0" collapsed="false">
      <c r="F1306" s="0" t="s">
        <v>2822</v>
      </c>
      <c r="G1306" s="6" t="s">
        <v>2823</v>
      </c>
    </row>
    <row r="1307" customFormat="false" ht="14.4" hidden="false" customHeight="false" outlineLevel="0" collapsed="false">
      <c r="F1307" s="0" t="s">
        <v>2824</v>
      </c>
      <c r="G1307" s="6" t="s">
        <v>2825</v>
      </c>
    </row>
    <row r="1308" customFormat="false" ht="14.4" hidden="false" customHeight="false" outlineLevel="0" collapsed="false">
      <c r="F1308" s="0" t="s">
        <v>2826</v>
      </c>
      <c r="G1308" s="6" t="s">
        <v>2827</v>
      </c>
    </row>
    <row r="1309" customFormat="false" ht="14.4" hidden="false" customHeight="false" outlineLevel="0" collapsed="false">
      <c r="F1309" s="0" t="s">
        <v>2828</v>
      </c>
      <c r="G1309" s="6" t="s">
        <v>2829</v>
      </c>
    </row>
    <row r="1310" customFormat="false" ht="14.4" hidden="false" customHeight="false" outlineLevel="0" collapsed="false">
      <c r="F1310" s="0" t="s">
        <v>2830</v>
      </c>
      <c r="G1310" s="6" t="s">
        <v>2831</v>
      </c>
    </row>
    <row r="1311" customFormat="false" ht="14.4" hidden="false" customHeight="false" outlineLevel="0" collapsed="false">
      <c r="F1311" s="0" t="s">
        <v>2832</v>
      </c>
      <c r="G1311" s="6" t="s">
        <v>2833</v>
      </c>
    </row>
    <row r="1312" customFormat="false" ht="14.4" hidden="false" customHeight="false" outlineLevel="0" collapsed="false">
      <c r="F1312" s="0" t="s">
        <v>2834</v>
      </c>
      <c r="G1312" s="6" t="s">
        <v>2835</v>
      </c>
    </row>
    <row r="1313" customFormat="false" ht="14.4" hidden="false" customHeight="false" outlineLevel="0" collapsed="false">
      <c r="F1313" s="0" t="s">
        <v>2836</v>
      </c>
      <c r="G1313" s="6" t="s">
        <v>2837</v>
      </c>
    </row>
    <row r="1314" customFormat="false" ht="14.4" hidden="false" customHeight="false" outlineLevel="0" collapsed="false">
      <c r="F1314" s="0" t="s">
        <v>2838</v>
      </c>
      <c r="G1314" s="6" t="s">
        <v>2839</v>
      </c>
    </row>
    <row r="1315" customFormat="false" ht="14.4" hidden="false" customHeight="false" outlineLevel="0" collapsed="false">
      <c r="F1315" s="0" t="s">
        <v>2840</v>
      </c>
      <c r="G1315" s="6" t="s">
        <v>2841</v>
      </c>
    </row>
    <row r="1316" customFormat="false" ht="14.4" hidden="false" customHeight="false" outlineLevel="0" collapsed="false">
      <c r="F1316" s="0" t="s">
        <v>2842</v>
      </c>
      <c r="G1316" s="6" t="s">
        <v>2843</v>
      </c>
    </row>
    <row r="1317" customFormat="false" ht="14.4" hidden="false" customHeight="false" outlineLevel="0" collapsed="false">
      <c r="F1317" s="0" t="s">
        <v>2844</v>
      </c>
      <c r="G1317" s="6" t="s">
        <v>2845</v>
      </c>
    </row>
    <row r="1318" customFormat="false" ht="14.4" hidden="false" customHeight="false" outlineLevel="0" collapsed="false">
      <c r="F1318" s="0" t="s">
        <v>2846</v>
      </c>
      <c r="G1318" s="6" t="s">
        <v>2847</v>
      </c>
    </row>
    <row r="1319" customFormat="false" ht="14.4" hidden="false" customHeight="false" outlineLevel="0" collapsed="false">
      <c r="F1319" s="0" t="s">
        <v>2848</v>
      </c>
      <c r="G1319" s="6" t="s">
        <v>2849</v>
      </c>
    </row>
    <row r="1320" customFormat="false" ht="14.4" hidden="false" customHeight="false" outlineLevel="0" collapsed="false">
      <c r="F1320" s="0" t="s">
        <v>2850</v>
      </c>
      <c r="G1320" s="6" t="s">
        <v>2851</v>
      </c>
    </row>
    <row r="1321" customFormat="false" ht="14.4" hidden="false" customHeight="false" outlineLevel="0" collapsed="false">
      <c r="F1321" s="0" t="s">
        <v>2852</v>
      </c>
      <c r="G1321" s="6" t="s">
        <v>2853</v>
      </c>
    </row>
    <row r="1322" customFormat="false" ht="14.4" hidden="false" customHeight="false" outlineLevel="0" collapsed="false">
      <c r="F1322" s="0" t="s">
        <v>2854</v>
      </c>
      <c r="G1322" s="6" t="s">
        <v>2855</v>
      </c>
    </row>
    <row r="1323" customFormat="false" ht="14.4" hidden="false" customHeight="false" outlineLevel="0" collapsed="false">
      <c r="F1323" s="0" t="s">
        <v>2856</v>
      </c>
      <c r="G1323" s="6" t="s">
        <v>2857</v>
      </c>
    </row>
    <row r="1324" customFormat="false" ht="14.4" hidden="false" customHeight="false" outlineLevel="0" collapsed="false">
      <c r="F1324" s="0" t="s">
        <v>2858</v>
      </c>
      <c r="G1324" s="6" t="s">
        <v>2859</v>
      </c>
    </row>
    <row r="1325" customFormat="false" ht="14.4" hidden="false" customHeight="false" outlineLevel="0" collapsed="false">
      <c r="F1325" s="0" t="s">
        <v>2860</v>
      </c>
      <c r="G1325" s="6" t="s">
        <v>2861</v>
      </c>
    </row>
    <row r="1326" customFormat="false" ht="14.4" hidden="false" customHeight="false" outlineLevel="0" collapsed="false">
      <c r="F1326" s="0" t="s">
        <v>2862</v>
      </c>
      <c r="G1326" s="6" t="s">
        <v>2863</v>
      </c>
    </row>
    <row r="1327" customFormat="false" ht="14.4" hidden="false" customHeight="false" outlineLevel="0" collapsed="false">
      <c r="F1327" s="0" t="s">
        <v>2864</v>
      </c>
      <c r="G1327" s="6" t="s">
        <v>2865</v>
      </c>
    </row>
    <row r="1328" customFormat="false" ht="14.4" hidden="false" customHeight="false" outlineLevel="0" collapsed="false">
      <c r="F1328" s="0" t="s">
        <v>2866</v>
      </c>
      <c r="G1328" s="6" t="s">
        <v>2867</v>
      </c>
    </row>
    <row r="1329" customFormat="false" ht="14.4" hidden="false" customHeight="false" outlineLevel="0" collapsed="false">
      <c r="F1329" s="0" t="s">
        <v>2868</v>
      </c>
      <c r="G1329" s="6" t="s">
        <v>2869</v>
      </c>
    </row>
    <row r="1330" customFormat="false" ht="14.4" hidden="false" customHeight="false" outlineLevel="0" collapsed="false">
      <c r="F1330" s="0" t="s">
        <v>2870</v>
      </c>
      <c r="G1330" s="6" t="s">
        <v>2871</v>
      </c>
    </row>
    <row r="1331" customFormat="false" ht="14.4" hidden="false" customHeight="false" outlineLevel="0" collapsed="false">
      <c r="F1331" s="0" t="s">
        <v>2872</v>
      </c>
      <c r="G1331" s="6" t="s">
        <v>2873</v>
      </c>
    </row>
    <row r="1332" customFormat="false" ht="14.4" hidden="false" customHeight="false" outlineLevel="0" collapsed="false">
      <c r="F1332" s="0" t="s">
        <v>2874</v>
      </c>
      <c r="G1332" s="6" t="s">
        <v>2875</v>
      </c>
    </row>
    <row r="1333" customFormat="false" ht="14.4" hidden="false" customHeight="false" outlineLevel="0" collapsed="false">
      <c r="F1333" s="0" t="s">
        <v>2876</v>
      </c>
      <c r="G1333" s="6" t="s">
        <v>2877</v>
      </c>
    </row>
    <row r="1334" customFormat="false" ht="14.4" hidden="false" customHeight="false" outlineLevel="0" collapsed="false">
      <c r="F1334" s="0" t="s">
        <v>2878</v>
      </c>
      <c r="G1334" s="6" t="s">
        <v>2879</v>
      </c>
    </row>
    <row r="1335" customFormat="false" ht="14.4" hidden="false" customHeight="false" outlineLevel="0" collapsed="false">
      <c r="F1335" s="0" t="s">
        <v>2880</v>
      </c>
      <c r="G1335" s="6" t="s">
        <v>2881</v>
      </c>
    </row>
    <row r="1336" customFormat="false" ht="14.4" hidden="false" customHeight="false" outlineLevel="0" collapsed="false">
      <c r="F1336" s="0" t="s">
        <v>2882</v>
      </c>
      <c r="G1336" s="6" t="s">
        <v>2883</v>
      </c>
    </row>
    <row r="1337" customFormat="false" ht="14.4" hidden="false" customHeight="false" outlineLevel="0" collapsed="false">
      <c r="F1337" s="0" t="s">
        <v>2884</v>
      </c>
      <c r="G1337" s="6" t="s">
        <v>2885</v>
      </c>
    </row>
    <row r="1338" customFormat="false" ht="14.4" hidden="false" customHeight="false" outlineLevel="0" collapsed="false">
      <c r="F1338" s="0" t="s">
        <v>2886</v>
      </c>
      <c r="G1338" s="6" t="s">
        <v>2887</v>
      </c>
    </row>
    <row r="1339" customFormat="false" ht="14.4" hidden="false" customHeight="false" outlineLevel="0" collapsed="false">
      <c r="F1339" s="0" t="s">
        <v>2888</v>
      </c>
      <c r="G1339" s="6" t="s">
        <v>2889</v>
      </c>
    </row>
    <row r="1340" customFormat="false" ht="14.4" hidden="false" customHeight="false" outlineLevel="0" collapsed="false">
      <c r="F1340" s="4" t="s">
        <v>2890</v>
      </c>
      <c r="G1340" s="5" t="s">
        <v>2891</v>
      </c>
    </row>
    <row r="1341" customFormat="false" ht="14.4" hidden="false" customHeight="false" outlineLevel="0" collapsed="false">
      <c r="F1341" s="0" t="s">
        <v>2892</v>
      </c>
      <c r="G1341" s="6" t="s">
        <v>2893</v>
      </c>
    </row>
    <row r="1342" customFormat="false" ht="14.4" hidden="false" customHeight="false" outlineLevel="0" collapsed="false">
      <c r="F1342" s="0" t="s">
        <v>2894</v>
      </c>
      <c r="G1342" s="6" t="s">
        <v>2895</v>
      </c>
    </row>
    <row r="1343" customFormat="false" ht="14.4" hidden="false" customHeight="false" outlineLevel="0" collapsed="false">
      <c r="F1343" s="0" t="s">
        <v>2896</v>
      </c>
      <c r="G1343" s="6" t="s">
        <v>2897</v>
      </c>
    </row>
    <row r="1344" customFormat="false" ht="14.4" hidden="false" customHeight="false" outlineLevel="0" collapsed="false">
      <c r="F1344" s="0" t="s">
        <v>2898</v>
      </c>
      <c r="G1344" s="6" t="s">
        <v>2899</v>
      </c>
    </row>
    <row r="1345" customFormat="false" ht="14.4" hidden="false" customHeight="false" outlineLevel="0" collapsed="false">
      <c r="F1345" s="0" t="s">
        <v>2900</v>
      </c>
      <c r="G1345" s="6" t="s">
        <v>2901</v>
      </c>
    </row>
    <row r="1346" customFormat="false" ht="14.4" hidden="false" customHeight="false" outlineLevel="0" collapsed="false">
      <c r="F1346" s="0" t="s">
        <v>2902</v>
      </c>
      <c r="G1346" s="6" t="s">
        <v>2903</v>
      </c>
    </row>
    <row r="1347" customFormat="false" ht="14.4" hidden="false" customHeight="false" outlineLevel="0" collapsed="false">
      <c r="F1347" s="0" t="s">
        <v>2904</v>
      </c>
      <c r="G1347" s="6" t="s">
        <v>2905</v>
      </c>
    </row>
    <row r="1348" customFormat="false" ht="14.4" hidden="false" customHeight="false" outlineLevel="0" collapsed="false">
      <c r="F1348" s="0" t="s">
        <v>2906</v>
      </c>
      <c r="G1348" s="6" t="s">
        <v>2907</v>
      </c>
    </row>
    <row r="1349" customFormat="false" ht="14.4" hidden="false" customHeight="false" outlineLevel="0" collapsed="false">
      <c r="F1349" s="0" t="s">
        <v>2908</v>
      </c>
      <c r="G1349" s="6" t="s">
        <v>2909</v>
      </c>
    </row>
    <row r="1350" customFormat="false" ht="14.4" hidden="false" customHeight="false" outlineLevel="0" collapsed="false">
      <c r="F1350" s="0" t="s">
        <v>2910</v>
      </c>
      <c r="G1350" s="6" t="s">
        <v>2911</v>
      </c>
    </row>
    <row r="1351" customFormat="false" ht="14.4" hidden="false" customHeight="false" outlineLevel="0" collapsed="false">
      <c r="F1351" s="0" t="s">
        <v>2912</v>
      </c>
      <c r="G1351" s="6" t="s">
        <v>2913</v>
      </c>
    </row>
    <row r="1352" customFormat="false" ht="14.4" hidden="false" customHeight="false" outlineLevel="0" collapsed="false">
      <c r="F1352" s="0" t="s">
        <v>2914</v>
      </c>
      <c r="G1352" s="6" t="s">
        <v>2915</v>
      </c>
    </row>
    <row r="1353" customFormat="false" ht="14.4" hidden="false" customHeight="false" outlineLevel="0" collapsed="false">
      <c r="F1353" s="0" t="s">
        <v>2916</v>
      </c>
      <c r="G1353" s="6" t="s">
        <v>2917</v>
      </c>
    </row>
    <row r="1354" customFormat="false" ht="14.4" hidden="false" customHeight="false" outlineLevel="0" collapsed="false">
      <c r="F1354" s="0" t="s">
        <v>2918</v>
      </c>
      <c r="G1354" s="6" t="s">
        <v>2919</v>
      </c>
    </row>
    <row r="1355" customFormat="false" ht="14.4" hidden="false" customHeight="false" outlineLevel="0" collapsed="false">
      <c r="F1355" s="0" t="s">
        <v>2920</v>
      </c>
      <c r="G1355" s="6" t="s">
        <v>2921</v>
      </c>
    </row>
    <row r="1356" customFormat="false" ht="14.4" hidden="false" customHeight="false" outlineLevel="0" collapsed="false">
      <c r="F1356" s="0" t="s">
        <v>2922</v>
      </c>
      <c r="G1356" s="6" t="s">
        <v>2923</v>
      </c>
    </row>
    <row r="1357" customFormat="false" ht="14.4" hidden="false" customHeight="false" outlineLevel="0" collapsed="false">
      <c r="F1357" s="0" t="s">
        <v>2924</v>
      </c>
      <c r="G1357" s="6" t="s">
        <v>2925</v>
      </c>
    </row>
    <row r="1358" customFormat="false" ht="14.4" hidden="false" customHeight="false" outlineLevel="0" collapsed="false">
      <c r="F1358" s="0" t="s">
        <v>2926</v>
      </c>
      <c r="G1358" s="6" t="s">
        <v>2927</v>
      </c>
    </row>
    <row r="1359" customFormat="false" ht="14.4" hidden="false" customHeight="false" outlineLevel="0" collapsed="false">
      <c r="F1359" s="0" t="s">
        <v>2928</v>
      </c>
      <c r="G1359" s="6" t="s">
        <v>2929</v>
      </c>
    </row>
    <row r="1360" customFormat="false" ht="14.4" hidden="false" customHeight="false" outlineLevel="0" collapsed="false">
      <c r="F1360" s="0" t="s">
        <v>2930</v>
      </c>
      <c r="G1360" s="6" t="s">
        <v>2931</v>
      </c>
    </row>
    <row r="1361" customFormat="false" ht="14.4" hidden="false" customHeight="false" outlineLevel="0" collapsed="false">
      <c r="F1361" s="0" t="s">
        <v>2932</v>
      </c>
      <c r="G1361" s="6" t="s">
        <v>2933</v>
      </c>
    </row>
    <row r="1362" customFormat="false" ht="14.4" hidden="false" customHeight="false" outlineLevel="0" collapsed="false">
      <c r="F1362" s="0" t="s">
        <v>2934</v>
      </c>
      <c r="G1362" s="6" t="s">
        <v>2935</v>
      </c>
    </row>
    <row r="1363" customFormat="false" ht="14.4" hidden="false" customHeight="false" outlineLevel="0" collapsed="false">
      <c r="F1363" s="0" t="s">
        <v>2936</v>
      </c>
      <c r="G1363" s="6" t="s">
        <v>2937</v>
      </c>
    </row>
    <row r="1364" customFormat="false" ht="14.4" hidden="false" customHeight="false" outlineLevel="0" collapsed="false">
      <c r="F1364" s="0" t="s">
        <v>2938</v>
      </c>
      <c r="G1364" s="6" t="s">
        <v>2939</v>
      </c>
    </row>
    <row r="1365" customFormat="false" ht="14.4" hidden="false" customHeight="false" outlineLevel="0" collapsed="false">
      <c r="F1365" s="0" t="s">
        <v>2940</v>
      </c>
      <c r="G1365" s="6" t="s">
        <v>2941</v>
      </c>
    </row>
    <row r="1366" customFormat="false" ht="14.4" hidden="false" customHeight="false" outlineLevel="0" collapsed="false">
      <c r="F1366" s="0" t="s">
        <v>2942</v>
      </c>
      <c r="G1366" s="6" t="s">
        <v>2943</v>
      </c>
    </row>
    <row r="1367" customFormat="false" ht="14.4" hidden="false" customHeight="false" outlineLevel="0" collapsed="false">
      <c r="F1367" s="0" t="s">
        <v>2944</v>
      </c>
      <c r="G1367" s="6" t="s">
        <v>2945</v>
      </c>
    </row>
    <row r="1368" customFormat="false" ht="14.4" hidden="false" customHeight="false" outlineLevel="0" collapsed="false">
      <c r="F1368" s="0" t="s">
        <v>2946</v>
      </c>
      <c r="G1368" s="6" t="s">
        <v>2947</v>
      </c>
    </row>
    <row r="1369" customFormat="false" ht="14.4" hidden="false" customHeight="false" outlineLevel="0" collapsed="false">
      <c r="F1369" s="0" t="s">
        <v>2948</v>
      </c>
      <c r="G1369" s="6" t="s">
        <v>2949</v>
      </c>
    </row>
    <row r="1370" customFormat="false" ht="14.4" hidden="false" customHeight="false" outlineLevel="0" collapsed="false">
      <c r="F1370" s="0" t="s">
        <v>2950</v>
      </c>
      <c r="G1370" s="6" t="s">
        <v>2951</v>
      </c>
    </row>
    <row r="1371" customFormat="false" ht="14.4" hidden="false" customHeight="false" outlineLevel="0" collapsed="false">
      <c r="F1371" s="0" t="s">
        <v>2952</v>
      </c>
      <c r="G1371" s="6" t="s">
        <v>2953</v>
      </c>
    </row>
    <row r="1372" customFormat="false" ht="14.4" hidden="false" customHeight="false" outlineLevel="0" collapsed="false">
      <c r="F1372" s="0" t="s">
        <v>2954</v>
      </c>
      <c r="G1372" s="6" t="s">
        <v>2955</v>
      </c>
    </row>
    <row r="1373" customFormat="false" ht="14.4" hidden="false" customHeight="false" outlineLevel="0" collapsed="false">
      <c r="F1373" s="0" t="s">
        <v>2956</v>
      </c>
      <c r="G1373" s="6" t="s">
        <v>2957</v>
      </c>
    </row>
    <row r="1374" customFormat="false" ht="14.4" hidden="false" customHeight="false" outlineLevel="0" collapsed="false">
      <c r="F1374" s="0" t="s">
        <v>2958</v>
      </c>
      <c r="G1374" s="6" t="s">
        <v>2959</v>
      </c>
    </row>
    <row r="1375" customFormat="false" ht="14.4" hidden="false" customHeight="false" outlineLevel="0" collapsed="false">
      <c r="F1375" s="0" t="s">
        <v>2960</v>
      </c>
      <c r="G1375" s="6" t="s">
        <v>2961</v>
      </c>
    </row>
    <row r="1376" customFormat="false" ht="14.4" hidden="false" customHeight="false" outlineLevel="0" collapsed="false">
      <c r="F1376" s="0" t="s">
        <v>2962</v>
      </c>
      <c r="G1376" s="6" t="s">
        <v>2963</v>
      </c>
    </row>
    <row r="1377" customFormat="false" ht="14.4" hidden="false" customHeight="false" outlineLevel="0" collapsed="false">
      <c r="F1377" s="0" t="s">
        <v>2964</v>
      </c>
      <c r="G1377" s="6" t="s">
        <v>2965</v>
      </c>
    </row>
    <row r="1378" customFormat="false" ht="14.4" hidden="false" customHeight="false" outlineLevel="0" collapsed="false">
      <c r="F1378" s="0" t="s">
        <v>2966</v>
      </c>
      <c r="G1378" s="6" t="s">
        <v>2967</v>
      </c>
    </row>
    <row r="1379" customFormat="false" ht="14.4" hidden="false" customHeight="false" outlineLevel="0" collapsed="false">
      <c r="F1379" s="0" t="s">
        <v>2968</v>
      </c>
      <c r="G1379" s="6" t="s">
        <v>2969</v>
      </c>
    </row>
    <row r="1380" customFormat="false" ht="14.4" hidden="false" customHeight="false" outlineLevel="0" collapsed="false">
      <c r="F1380" s="0" t="s">
        <v>2970</v>
      </c>
      <c r="G1380" s="6" t="s">
        <v>2971</v>
      </c>
    </row>
    <row r="1381" customFormat="false" ht="14.4" hidden="false" customHeight="false" outlineLevel="0" collapsed="false">
      <c r="F1381" s="0" t="s">
        <v>2972</v>
      </c>
      <c r="G1381" s="6" t="s">
        <v>2973</v>
      </c>
    </row>
    <row r="1382" customFormat="false" ht="14.4" hidden="false" customHeight="false" outlineLevel="0" collapsed="false">
      <c r="F1382" s="0" t="s">
        <v>2974</v>
      </c>
      <c r="G1382" s="6" t="s">
        <v>2975</v>
      </c>
    </row>
    <row r="1383" customFormat="false" ht="14.4" hidden="false" customHeight="false" outlineLevel="0" collapsed="false">
      <c r="F1383" s="0" t="s">
        <v>2976</v>
      </c>
      <c r="G1383" s="6" t="s">
        <v>2977</v>
      </c>
    </row>
    <row r="1384" customFormat="false" ht="14.4" hidden="false" customHeight="false" outlineLevel="0" collapsed="false">
      <c r="F1384" s="0" t="s">
        <v>2978</v>
      </c>
      <c r="G1384" s="6" t="s">
        <v>2979</v>
      </c>
    </row>
    <row r="1385" customFormat="false" ht="14.4" hidden="false" customHeight="false" outlineLevel="0" collapsed="false">
      <c r="F1385" s="0" t="s">
        <v>2980</v>
      </c>
      <c r="G1385" s="6" t="s">
        <v>2981</v>
      </c>
    </row>
    <row r="1386" customFormat="false" ht="14.4" hidden="false" customHeight="false" outlineLevel="0" collapsed="false">
      <c r="F1386" s="0" t="s">
        <v>2982</v>
      </c>
      <c r="G1386" s="6" t="s">
        <v>2983</v>
      </c>
    </row>
    <row r="1387" customFormat="false" ht="14.4" hidden="false" customHeight="false" outlineLevel="0" collapsed="false">
      <c r="F1387" s="4" t="s">
        <v>2984</v>
      </c>
      <c r="G1387" s="5" t="s">
        <v>2985</v>
      </c>
    </row>
    <row r="1388" customFormat="false" ht="14.4" hidden="false" customHeight="false" outlineLevel="0" collapsed="false">
      <c r="F1388" s="0" t="s">
        <v>2986</v>
      </c>
      <c r="G1388" s="6" t="s">
        <v>2987</v>
      </c>
    </row>
    <row r="1389" customFormat="false" ht="14.4" hidden="false" customHeight="false" outlineLevel="0" collapsed="false">
      <c r="F1389" s="0" t="s">
        <v>2988</v>
      </c>
      <c r="G1389" s="6" t="s">
        <v>2989</v>
      </c>
    </row>
    <row r="1390" customFormat="false" ht="14.4" hidden="false" customHeight="false" outlineLevel="0" collapsed="false">
      <c r="F1390" s="0" t="s">
        <v>2990</v>
      </c>
      <c r="G1390" s="6" t="s">
        <v>2991</v>
      </c>
    </row>
    <row r="1391" customFormat="false" ht="14.4" hidden="false" customHeight="false" outlineLevel="0" collapsed="false">
      <c r="F1391" s="0" t="s">
        <v>2992</v>
      </c>
      <c r="G1391" s="6" t="s">
        <v>2993</v>
      </c>
    </row>
    <row r="1392" customFormat="false" ht="14.4" hidden="false" customHeight="false" outlineLevel="0" collapsed="false">
      <c r="F1392" s="0" t="s">
        <v>2994</v>
      </c>
      <c r="G1392" s="6" t="s">
        <v>2995</v>
      </c>
    </row>
    <row r="1393" customFormat="false" ht="14.4" hidden="false" customHeight="false" outlineLevel="0" collapsed="false">
      <c r="F1393" s="0" t="s">
        <v>2996</v>
      </c>
      <c r="G1393" s="6" t="s">
        <v>2997</v>
      </c>
    </row>
    <row r="1394" customFormat="false" ht="14.4" hidden="false" customHeight="false" outlineLevel="0" collapsed="false">
      <c r="F1394" s="0" t="s">
        <v>2998</v>
      </c>
      <c r="G1394" s="6" t="s">
        <v>2999</v>
      </c>
    </row>
    <row r="1395" customFormat="false" ht="14.4" hidden="false" customHeight="false" outlineLevel="0" collapsed="false">
      <c r="F1395" s="0" t="s">
        <v>3000</v>
      </c>
      <c r="G1395" s="6" t="s">
        <v>3001</v>
      </c>
    </row>
    <row r="1396" customFormat="false" ht="14.4" hidden="false" customHeight="false" outlineLevel="0" collapsed="false">
      <c r="F1396" s="0" t="s">
        <v>3002</v>
      </c>
      <c r="G1396" s="6" t="s">
        <v>3003</v>
      </c>
    </row>
    <row r="1397" customFormat="false" ht="14.4" hidden="false" customHeight="false" outlineLevel="0" collapsed="false">
      <c r="F1397" s="0" t="s">
        <v>3004</v>
      </c>
      <c r="G1397" s="6" t="s">
        <v>3005</v>
      </c>
    </row>
    <row r="1398" customFormat="false" ht="14.4" hidden="false" customHeight="false" outlineLevel="0" collapsed="false">
      <c r="F1398" s="0" t="s">
        <v>3006</v>
      </c>
      <c r="G1398" s="6" t="s">
        <v>3007</v>
      </c>
    </row>
    <row r="1399" customFormat="false" ht="14.4" hidden="false" customHeight="false" outlineLevel="0" collapsed="false">
      <c r="F1399" s="0" t="s">
        <v>3008</v>
      </c>
      <c r="G1399" s="6" t="s">
        <v>3009</v>
      </c>
    </row>
    <row r="1400" customFormat="false" ht="14.4" hidden="false" customHeight="false" outlineLevel="0" collapsed="false">
      <c r="F1400" s="0" t="s">
        <v>3010</v>
      </c>
      <c r="G1400" s="6" t="s">
        <v>3011</v>
      </c>
    </row>
    <row r="1401" customFormat="false" ht="14.4" hidden="false" customHeight="false" outlineLevel="0" collapsed="false">
      <c r="F1401" s="0" t="s">
        <v>3012</v>
      </c>
      <c r="G1401" s="6" t="s">
        <v>3013</v>
      </c>
    </row>
    <row r="1402" customFormat="false" ht="14.4" hidden="false" customHeight="false" outlineLevel="0" collapsed="false">
      <c r="F1402" s="0" t="s">
        <v>3014</v>
      </c>
      <c r="G1402" s="6" t="s">
        <v>3015</v>
      </c>
    </row>
    <row r="1403" customFormat="false" ht="14.4" hidden="false" customHeight="false" outlineLevel="0" collapsed="false">
      <c r="F1403" s="0" t="s">
        <v>3016</v>
      </c>
      <c r="G1403" s="6" t="s">
        <v>3017</v>
      </c>
    </row>
    <row r="1404" customFormat="false" ht="14.4" hidden="false" customHeight="false" outlineLevel="0" collapsed="false">
      <c r="F1404" s="0" t="s">
        <v>3018</v>
      </c>
      <c r="G1404" s="6" t="s">
        <v>3019</v>
      </c>
    </row>
    <row r="1405" customFormat="false" ht="14.4" hidden="false" customHeight="false" outlineLevel="0" collapsed="false">
      <c r="F1405" s="0" t="s">
        <v>3020</v>
      </c>
      <c r="G1405" s="6" t="s">
        <v>3021</v>
      </c>
    </row>
    <row r="1406" customFormat="false" ht="14.4" hidden="false" customHeight="false" outlineLevel="0" collapsed="false">
      <c r="F1406" s="4" t="s">
        <v>3022</v>
      </c>
      <c r="G1406" s="5" t="s">
        <v>3023</v>
      </c>
    </row>
    <row r="1407" customFormat="false" ht="14.4" hidden="false" customHeight="false" outlineLevel="0" collapsed="false">
      <c r="F1407" s="0" t="s">
        <v>3024</v>
      </c>
      <c r="G1407" s="6" t="s">
        <v>3025</v>
      </c>
    </row>
    <row r="1408" customFormat="false" ht="14.4" hidden="false" customHeight="false" outlineLevel="0" collapsed="false">
      <c r="F1408" s="4" t="s">
        <v>3026</v>
      </c>
      <c r="G1408" s="5" t="s">
        <v>3027</v>
      </c>
    </row>
    <row r="1409" customFormat="false" ht="14.4" hidden="false" customHeight="false" outlineLevel="0" collapsed="false">
      <c r="F1409" s="0" t="s">
        <v>3028</v>
      </c>
      <c r="G1409" s="6" t="s">
        <v>3029</v>
      </c>
    </row>
    <row r="1410" customFormat="false" ht="14.4" hidden="false" customHeight="false" outlineLevel="0" collapsed="false">
      <c r="F1410" s="0" t="s">
        <v>3030</v>
      </c>
      <c r="G1410" s="6" t="s">
        <v>3031</v>
      </c>
    </row>
    <row r="1411" customFormat="false" ht="14.4" hidden="false" customHeight="false" outlineLevel="0" collapsed="false">
      <c r="F1411" s="0" t="s">
        <v>3032</v>
      </c>
      <c r="G1411" s="6" t="s">
        <v>3033</v>
      </c>
    </row>
    <row r="1412" customFormat="false" ht="14.4" hidden="false" customHeight="false" outlineLevel="0" collapsed="false">
      <c r="F1412" s="0" t="s">
        <v>3034</v>
      </c>
      <c r="G1412" s="6" t="s">
        <v>3035</v>
      </c>
    </row>
    <row r="1413" customFormat="false" ht="14.4" hidden="false" customHeight="false" outlineLevel="0" collapsed="false">
      <c r="F1413" s="0" t="s">
        <v>3036</v>
      </c>
      <c r="G1413" s="6" t="s">
        <v>3037</v>
      </c>
    </row>
    <row r="1414" customFormat="false" ht="14.4" hidden="false" customHeight="false" outlineLevel="0" collapsed="false">
      <c r="F1414" s="0" t="s">
        <v>3038</v>
      </c>
      <c r="G1414" s="6" t="s">
        <v>3039</v>
      </c>
    </row>
    <row r="1415" customFormat="false" ht="14.4" hidden="false" customHeight="false" outlineLevel="0" collapsed="false">
      <c r="F1415" s="0" t="s">
        <v>3040</v>
      </c>
      <c r="G1415" s="6" t="s">
        <v>3041</v>
      </c>
    </row>
    <row r="1416" customFormat="false" ht="14.4" hidden="false" customHeight="false" outlineLevel="0" collapsed="false">
      <c r="F1416" s="0" t="s">
        <v>3042</v>
      </c>
      <c r="G1416" s="6" t="s">
        <v>3043</v>
      </c>
    </row>
    <row r="1417" customFormat="false" ht="14.4" hidden="false" customHeight="false" outlineLevel="0" collapsed="false">
      <c r="F1417" s="0" t="s">
        <v>3044</v>
      </c>
      <c r="G1417" s="6" t="s">
        <v>3045</v>
      </c>
    </row>
    <row r="1418" customFormat="false" ht="14.4" hidden="false" customHeight="false" outlineLevel="0" collapsed="false">
      <c r="F1418" s="0" t="s">
        <v>3046</v>
      </c>
      <c r="G1418" s="6" t="s">
        <v>3047</v>
      </c>
    </row>
    <row r="1419" customFormat="false" ht="14.4" hidden="false" customHeight="false" outlineLevel="0" collapsed="false">
      <c r="F1419" s="0" t="s">
        <v>3048</v>
      </c>
      <c r="G1419" s="6" t="s">
        <v>3049</v>
      </c>
    </row>
    <row r="1420" customFormat="false" ht="14.4" hidden="false" customHeight="false" outlineLevel="0" collapsed="false">
      <c r="F1420" s="0" t="s">
        <v>3050</v>
      </c>
      <c r="G1420" s="6" t="s">
        <v>3051</v>
      </c>
    </row>
    <row r="1421" customFormat="false" ht="14.4" hidden="false" customHeight="false" outlineLevel="0" collapsed="false">
      <c r="F1421" s="0" t="s">
        <v>3052</v>
      </c>
      <c r="G1421" s="6" t="s">
        <v>3053</v>
      </c>
    </row>
    <row r="1422" customFormat="false" ht="14.4" hidden="false" customHeight="false" outlineLevel="0" collapsed="false">
      <c r="F1422" s="0" t="s">
        <v>3054</v>
      </c>
      <c r="G1422" s="6" t="s">
        <v>3055</v>
      </c>
    </row>
    <row r="1423" customFormat="false" ht="14.4" hidden="false" customHeight="false" outlineLevel="0" collapsed="false">
      <c r="F1423" s="0" t="s">
        <v>3056</v>
      </c>
      <c r="G1423" s="6" t="s">
        <v>3057</v>
      </c>
    </row>
    <row r="1424" customFormat="false" ht="14.4" hidden="false" customHeight="false" outlineLevel="0" collapsed="false">
      <c r="F1424" s="0" t="s">
        <v>3058</v>
      </c>
      <c r="G1424" s="6" t="s">
        <v>3059</v>
      </c>
    </row>
    <row r="1425" customFormat="false" ht="14.4" hidden="false" customHeight="false" outlineLevel="0" collapsed="false">
      <c r="F1425" s="0" t="s">
        <v>3060</v>
      </c>
      <c r="G1425" s="6" t="s">
        <v>3061</v>
      </c>
    </row>
    <row r="1426" customFormat="false" ht="14.4" hidden="false" customHeight="false" outlineLevel="0" collapsed="false">
      <c r="F1426" s="0" t="s">
        <v>3062</v>
      </c>
      <c r="G1426" s="6" t="s">
        <v>3063</v>
      </c>
    </row>
    <row r="1427" customFormat="false" ht="14.4" hidden="false" customHeight="false" outlineLevel="0" collapsed="false">
      <c r="F1427" s="0" t="s">
        <v>3064</v>
      </c>
      <c r="G1427" s="6" t="s">
        <v>3065</v>
      </c>
    </row>
    <row r="1428" customFormat="false" ht="14.4" hidden="false" customHeight="false" outlineLevel="0" collapsed="false">
      <c r="F1428" s="0" t="s">
        <v>3066</v>
      </c>
      <c r="G1428" s="6" t="s">
        <v>3067</v>
      </c>
    </row>
    <row r="1429" customFormat="false" ht="14.4" hidden="false" customHeight="false" outlineLevel="0" collapsed="false">
      <c r="F1429" s="0" t="s">
        <v>3068</v>
      </c>
      <c r="G1429" s="6" t="s">
        <v>3069</v>
      </c>
    </row>
    <row r="1430" customFormat="false" ht="14.4" hidden="false" customHeight="false" outlineLevel="0" collapsed="false">
      <c r="F1430" s="4" t="s">
        <v>3070</v>
      </c>
      <c r="G1430" s="5" t="s">
        <v>3071</v>
      </c>
    </row>
    <row r="1431" customFormat="false" ht="14.4" hidden="false" customHeight="false" outlineLevel="0" collapsed="false">
      <c r="F1431" s="0" t="s">
        <v>3072</v>
      </c>
      <c r="G1431" s="6" t="s">
        <v>3073</v>
      </c>
    </row>
    <row r="1432" customFormat="false" ht="14.4" hidden="false" customHeight="false" outlineLevel="0" collapsed="false">
      <c r="F1432" s="0" t="s">
        <v>3074</v>
      </c>
      <c r="G1432" s="6" t="s">
        <v>3075</v>
      </c>
    </row>
    <row r="1433" customFormat="false" ht="14.4" hidden="false" customHeight="false" outlineLevel="0" collapsed="false">
      <c r="F1433" s="0" t="s">
        <v>3076</v>
      </c>
      <c r="G1433" s="6" t="s">
        <v>3077</v>
      </c>
    </row>
    <row r="1434" customFormat="false" ht="14.4" hidden="false" customHeight="false" outlineLevel="0" collapsed="false">
      <c r="F1434" s="0" t="s">
        <v>3078</v>
      </c>
      <c r="G1434" s="6" t="s">
        <v>3079</v>
      </c>
    </row>
    <row r="1435" customFormat="false" ht="14.4" hidden="false" customHeight="false" outlineLevel="0" collapsed="false">
      <c r="F1435" s="0" t="s">
        <v>3080</v>
      </c>
      <c r="G1435" s="6" t="s">
        <v>3081</v>
      </c>
    </row>
    <row r="1436" customFormat="false" ht="14.4" hidden="false" customHeight="false" outlineLevel="0" collapsed="false">
      <c r="F1436" s="0" t="s">
        <v>3082</v>
      </c>
      <c r="G1436" s="6" t="s">
        <v>3083</v>
      </c>
    </row>
    <row r="1437" customFormat="false" ht="14.4" hidden="false" customHeight="false" outlineLevel="0" collapsed="false">
      <c r="F1437" s="0" t="s">
        <v>3084</v>
      </c>
      <c r="G1437" s="6" t="s">
        <v>3085</v>
      </c>
    </row>
    <row r="1438" customFormat="false" ht="14.4" hidden="false" customHeight="false" outlineLevel="0" collapsed="false">
      <c r="F1438" s="0" t="s">
        <v>3086</v>
      </c>
      <c r="G1438" s="6" t="s">
        <v>3087</v>
      </c>
    </row>
    <row r="1439" customFormat="false" ht="14.4" hidden="false" customHeight="false" outlineLevel="0" collapsed="false">
      <c r="F1439" s="0" t="s">
        <v>3088</v>
      </c>
      <c r="G1439" s="6" t="s">
        <v>3089</v>
      </c>
    </row>
    <row r="1440" customFormat="false" ht="14.4" hidden="false" customHeight="false" outlineLevel="0" collapsed="false">
      <c r="F1440" s="0" t="s">
        <v>3090</v>
      </c>
      <c r="G1440" s="6" t="s">
        <v>3091</v>
      </c>
    </row>
    <row r="1441" customFormat="false" ht="14.4" hidden="false" customHeight="false" outlineLevel="0" collapsed="false">
      <c r="F1441" s="0" t="s">
        <v>3092</v>
      </c>
      <c r="G1441" s="6" t="s">
        <v>3093</v>
      </c>
    </row>
    <row r="1442" customFormat="false" ht="14.4" hidden="false" customHeight="false" outlineLevel="0" collapsed="false">
      <c r="F1442" s="4" t="s">
        <v>3094</v>
      </c>
      <c r="G1442" s="5" t="s">
        <v>3095</v>
      </c>
    </row>
    <row r="1443" customFormat="false" ht="14.4" hidden="false" customHeight="false" outlineLevel="0" collapsed="false">
      <c r="F1443" s="4" t="s">
        <v>3096</v>
      </c>
      <c r="G1443" s="5" t="s">
        <v>3097</v>
      </c>
    </row>
    <row r="1444" customFormat="false" ht="14.4" hidden="false" customHeight="false" outlineLevel="0" collapsed="false">
      <c r="F1444" s="0" t="s">
        <v>3098</v>
      </c>
      <c r="G1444" s="6" t="s">
        <v>3099</v>
      </c>
    </row>
    <row r="1445" customFormat="false" ht="14.4" hidden="false" customHeight="false" outlineLevel="0" collapsed="false">
      <c r="F1445" s="0" t="s">
        <v>3100</v>
      </c>
      <c r="G1445" s="6" t="s">
        <v>3101</v>
      </c>
    </row>
    <row r="1446" customFormat="false" ht="14.4" hidden="false" customHeight="false" outlineLevel="0" collapsed="false">
      <c r="F1446" s="4" t="s">
        <v>3102</v>
      </c>
      <c r="G1446" s="5" t="s">
        <v>3103</v>
      </c>
    </row>
    <row r="1447" customFormat="false" ht="14.4" hidden="false" customHeight="false" outlineLevel="0" collapsed="false">
      <c r="F1447" s="0" t="s">
        <v>3104</v>
      </c>
      <c r="G1447" s="6" t="s">
        <v>3105</v>
      </c>
    </row>
    <row r="1448" customFormat="false" ht="14.4" hidden="false" customHeight="false" outlineLevel="0" collapsed="false">
      <c r="F1448" s="0" t="s">
        <v>3106</v>
      </c>
      <c r="G1448" s="6" t="s">
        <v>3107</v>
      </c>
    </row>
    <row r="1449" customFormat="false" ht="14.4" hidden="false" customHeight="false" outlineLevel="0" collapsed="false">
      <c r="F1449" s="0" t="s">
        <v>3108</v>
      </c>
      <c r="G1449" s="6" t="s">
        <v>3109</v>
      </c>
    </row>
    <row r="1450" customFormat="false" ht="14.4" hidden="false" customHeight="false" outlineLevel="0" collapsed="false">
      <c r="F1450" s="0" t="s">
        <v>3110</v>
      </c>
      <c r="G1450" s="6" t="s">
        <v>3111</v>
      </c>
    </row>
    <row r="1451" customFormat="false" ht="14.4" hidden="false" customHeight="false" outlineLevel="0" collapsed="false">
      <c r="F1451" s="0" t="s">
        <v>3112</v>
      </c>
      <c r="G1451" s="6" t="s">
        <v>3113</v>
      </c>
    </row>
    <row r="1452" customFormat="false" ht="14.4" hidden="false" customHeight="false" outlineLevel="0" collapsed="false">
      <c r="F1452" s="0" t="s">
        <v>3114</v>
      </c>
      <c r="G1452" s="6" t="s">
        <v>3115</v>
      </c>
    </row>
    <row r="1453" customFormat="false" ht="14.4" hidden="false" customHeight="false" outlineLevel="0" collapsed="false">
      <c r="F1453" s="0" t="s">
        <v>3116</v>
      </c>
      <c r="G1453" s="6" t="s">
        <v>3117</v>
      </c>
    </row>
    <row r="1454" customFormat="false" ht="14.4" hidden="false" customHeight="false" outlineLevel="0" collapsed="false">
      <c r="F1454" s="0" t="s">
        <v>3118</v>
      </c>
      <c r="G1454" s="6" t="s">
        <v>3119</v>
      </c>
    </row>
    <row r="1455" customFormat="false" ht="14.4" hidden="false" customHeight="false" outlineLevel="0" collapsed="false">
      <c r="F1455" s="0" t="s">
        <v>3120</v>
      </c>
      <c r="G1455" s="6" t="s">
        <v>3121</v>
      </c>
    </row>
    <row r="1456" customFormat="false" ht="14.4" hidden="false" customHeight="false" outlineLevel="0" collapsed="false">
      <c r="F1456" s="0" t="s">
        <v>3122</v>
      </c>
      <c r="G1456" s="6" t="s">
        <v>3123</v>
      </c>
    </row>
    <row r="1457" customFormat="false" ht="14.4" hidden="false" customHeight="false" outlineLevel="0" collapsed="false">
      <c r="F1457" s="0" t="s">
        <v>3124</v>
      </c>
      <c r="G1457" s="6" t="s">
        <v>3125</v>
      </c>
    </row>
    <row r="1458" customFormat="false" ht="14.4" hidden="false" customHeight="false" outlineLevel="0" collapsed="false">
      <c r="F1458" s="4" t="s">
        <v>3126</v>
      </c>
      <c r="G1458" s="5" t="s">
        <v>3127</v>
      </c>
    </row>
    <row r="1459" customFormat="false" ht="14.4" hidden="false" customHeight="false" outlineLevel="0" collapsed="false">
      <c r="F1459" s="0" t="s">
        <v>3128</v>
      </c>
      <c r="G1459" s="6" t="s">
        <v>3129</v>
      </c>
    </row>
    <row r="1460" customFormat="false" ht="14.4" hidden="false" customHeight="false" outlineLevel="0" collapsed="false">
      <c r="F1460" s="0" t="s">
        <v>3130</v>
      </c>
      <c r="G1460" s="6" t="s">
        <v>3131</v>
      </c>
    </row>
    <row r="1461" customFormat="false" ht="14.4" hidden="false" customHeight="false" outlineLevel="0" collapsed="false">
      <c r="F1461" s="0" t="s">
        <v>3132</v>
      </c>
      <c r="G1461" s="6" t="s">
        <v>3133</v>
      </c>
    </row>
    <row r="1462" customFormat="false" ht="14.4" hidden="false" customHeight="false" outlineLevel="0" collapsed="false">
      <c r="F1462" s="0" t="s">
        <v>3134</v>
      </c>
      <c r="G1462" s="6" t="s">
        <v>3135</v>
      </c>
    </row>
    <row r="1463" customFormat="false" ht="14.4" hidden="false" customHeight="false" outlineLevel="0" collapsed="false">
      <c r="F1463" s="0" t="s">
        <v>3136</v>
      </c>
      <c r="G1463" s="6" t="s">
        <v>3137</v>
      </c>
    </row>
    <row r="1464" customFormat="false" ht="14.4" hidden="false" customHeight="false" outlineLevel="0" collapsed="false">
      <c r="F1464" s="0" t="s">
        <v>3138</v>
      </c>
      <c r="G1464" s="6" t="s">
        <v>3139</v>
      </c>
    </row>
    <row r="1465" customFormat="false" ht="14.4" hidden="false" customHeight="false" outlineLevel="0" collapsed="false">
      <c r="F1465" s="0" t="s">
        <v>3140</v>
      </c>
      <c r="G1465" s="6" t="s">
        <v>3141</v>
      </c>
    </row>
    <row r="1466" customFormat="false" ht="14.4" hidden="false" customHeight="false" outlineLevel="0" collapsed="false">
      <c r="F1466" s="0" t="s">
        <v>3142</v>
      </c>
      <c r="G1466" s="6" t="s">
        <v>3143</v>
      </c>
    </row>
    <row r="1467" customFormat="false" ht="14.4" hidden="false" customHeight="false" outlineLevel="0" collapsed="false">
      <c r="F1467" s="4" t="s">
        <v>3144</v>
      </c>
      <c r="G1467" s="5" t="s">
        <v>3145</v>
      </c>
    </row>
    <row r="1468" customFormat="false" ht="14.4" hidden="false" customHeight="false" outlineLevel="0" collapsed="false">
      <c r="F1468" s="0" t="s">
        <v>3146</v>
      </c>
      <c r="G1468" s="6" t="s">
        <v>3147</v>
      </c>
    </row>
    <row r="1469" customFormat="false" ht="14.4" hidden="false" customHeight="false" outlineLevel="0" collapsed="false">
      <c r="F1469" s="0" t="s">
        <v>3148</v>
      </c>
      <c r="G1469" s="6" t="s">
        <v>3149</v>
      </c>
    </row>
    <row r="1470" customFormat="false" ht="14.4" hidden="false" customHeight="false" outlineLevel="0" collapsed="false">
      <c r="F1470" s="4" t="s">
        <v>3150</v>
      </c>
      <c r="G1470" s="5" t="s">
        <v>3151</v>
      </c>
    </row>
    <row r="1471" customFormat="false" ht="14.4" hidden="false" customHeight="false" outlineLevel="0" collapsed="false">
      <c r="F1471" s="0" t="s">
        <v>3152</v>
      </c>
      <c r="G1471" s="6" t="s">
        <v>3153</v>
      </c>
    </row>
    <row r="1472" customFormat="false" ht="14.4" hidden="false" customHeight="false" outlineLevel="0" collapsed="false">
      <c r="F1472" s="0" t="s">
        <v>3154</v>
      </c>
      <c r="G1472" s="6" t="s">
        <v>3155</v>
      </c>
    </row>
    <row r="1473" customFormat="false" ht="14.4" hidden="false" customHeight="false" outlineLevel="0" collapsed="false">
      <c r="F1473" s="0" t="s">
        <v>3156</v>
      </c>
      <c r="G1473" s="6" t="s">
        <v>3157</v>
      </c>
    </row>
    <row r="1474" customFormat="false" ht="14.4" hidden="false" customHeight="false" outlineLevel="0" collapsed="false">
      <c r="F1474" s="0" t="s">
        <v>3158</v>
      </c>
      <c r="G1474" s="6" t="s">
        <v>3159</v>
      </c>
    </row>
    <row r="1475" customFormat="false" ht="14.4" hidden="false" customHeight="false" outlineLevel="0" collapsed="false">
      <c r="F1475" s="0" t="s">
        <v>3160</v>
      </c>
      <c r="G1475" s="6" t="s">
        <v>3161</v>
      </c>
    </row>
    <row r="1476" customFormat="false" ht="14.4" hidden="false" customHeight="false" outlineLevel="0" collapsed="false">
      <c r="F1476" s="0" t="s">
        <v>3162</v>
      </c>
      <c r="G1476" s="6" t="s">
        <v>3163</v>
      </c>
    </row>
    <row r="1477" customFormat="false" ht="14.4" hidden="false" customHeight="false" outlineLevel="0" collapsed="false">
      <c r="F1477" s="0" t="s">
        <v>3164</v>
      </c>
      <c r="G1477" s="6" t="s">
        <v>3165</v>
      </c>
    </row>
    <row r="1478" customFormat="false" ht="14.4" hidden="false" customHeight="false" outlineLevel="0" collapsed="false">
      <c r="F1478" s="0" t="s">
        <v>3166</v>
      </c>
      <c r="G1478" s="6" t="s">
        <v>3167</v>
      </c>
    </row>
    <row r="1479" customFormat="false" ht="14.4" hidden="false" customHeight="false" outlineLevel="0" collapsed="false">
      <c r="F1479" s="4" t="s">
        <v>3168</v>
      </c>
      <c r="G1479" s="5" t="s">
        <v>3169</v>
      </c>
    </row>
    <row r="1480" customFormat="false" ht="14.4" hidden="false" customHeight="false" outlineLevel="0" collapsed="false">
      <c r="F1480" s="0" t="s">
        <v>3170</v>
      </c>
      <c r="G1480" s="6" t="s">
        <v>3171</v>
      </c>
    </row>
    <row r="1481" customFormat="false" ht="14.4" hidden="false" customHeight="false" outlineLevel="0" collapsed="false">
      <c r="F1481" s="0" t="s">
        <v>3172</v>
      </c>
      <c r="G1481" s="6" t="s">
        <v>3173</v>
      </c>
    </row>
    <row r="1482" customFormat="false" ht="14.4" hidden="false" customHeight="false" outlineLevel="0" collapsed="false">
      <c r="F1482" s="0" t="s">
        <v>3174</v>
      </c>
      <c r="G1482" s="6" t="s">
        <v>3175</v>
      </c>
    </row>
    <row r="1483" customFormat="false" ht="14.4" hidden="false" customHeight="false" outlineLevel="0" collapsed="false">
      <c r="F1483" s="0" t="s">
        <v>3176</v>
      </c>
      <c r="G1483" s="6" t="s">
        <v>3177</v>
      </c>
    </row>
    <row r="1484" customFormat="false" ht="14.4" hidden="false" customHeight="false" outlineLevel="0" collapsed="false">
      <c r="F1484" s="0" t="s">
        <v>3178</v>
      </c>
      <c r="G1484" s="6" t="s">
        <v>3179</v>
      </c>
    </row>
    <row r="1485" customFormat="false" ht="14.4" hidden="false" customHeight="false" outlineLevel="0" collapsed="false">
      <c r="F1485" s="0" t="s">
        <v>3180</v>
      </c>
      <c r="G1485" s="6" t="s">
        <v>3181</v>
      </c>
    </row>
    <row r="1486" customFormat="false" ht="14.4" hidden="false" customHeight="false" outlineLevel="0" collapsed="false">
      <c r="F1486" s="4" t="s">
        <v>3182</v>
      </c>
      <c r="G1486" s="5" t="s">
        <v>3183</v>
      </c>
    </row>
    <row r="1487" customFormat="false" ht="14.4" hidden="false" customHeight="false" outlineLevel="0" collapsed="false">
      <c r="F1487" s="0" t="s">
        <v>3184</v>
      </c>
      <c r="G1487" s="6" t="s">
        <v>3185</v>
      </c>
    </row>
    <row r="1488" customFormat="false" ht="14.4" hidden="false" customHeight="false" outlineLevel="0" collapsed="false">
      <c r="F1488" s="0" t="s">
        <v>3186</v>
      </c>
      <c r="G1488" s="6" t="s">
        <v>3187</v>
      </c>
    </row>
    <row r="1489" customFormat="false" ht="14.4" hidden="false" customHeight="false" outlineLevel="0" collapsed="false">
      <c r="F1489" s="0" t="s">
        <v>3188</v>
      </c>
      <c r="G1489" s="6" t="s">
        <v>3189</v>
      </c>
    </row>
    <row r="1490" customFormat="false" ht="14.4" hidden="false" customHeight="false" outlineLevel="0" collapsed="false">
      <c r="F1490" s="0" t="s">
        <v>3190</v>
      </c>
      <c r="G1490" s="6" t="s">
        <v>3191</v>
      </c>
    </row>
    <row r="1491" customFormat="false" ht="14.4" hidden="false" customHeight="false" outlineLevel="0" collapsed="false">
      <c r="F1491" s="0" t="s">
        <v>3192</v>
      </c>
      <c r="G1491" s="6" t="s">
        <v>3193</v>
      </c>
    </row>
    <row r="1492" customFormat="false" ht="14.4" hidden="false" customHeight="false" outlineLevel="0" collapsed="false">
      <c r="F1492" s="0" t="s">
        <v>3194</v>
      </c>
      <c r="G1492" s="6" t="s">
        <v>3195</v>
      </c>
    </row>
    <row r="1493" customFormat="false" ht="14.4" hidden="false" customHeight="false" outlineLevel="0" collapsed="false">
      <c r="F1493" s="0" t="s">
        <v>3196</v>
      </c>
      <c r="G1493" s="6" t="s">
        <v>3197</v>
      </c>
    </row>
    <row r="1494" customFormat="false" ht="14.4" hidden="false" customHeight="false" outlineLevel="0" collapsed="false">
      <c r="F1494" s="0" t="s">
        <v>3198</v>
      </c>
      <c r="G1494" s="6" t="s">
        <v>3199</v>
      </c>
    </row>
    <row r="1495" customFormat="false" ht="14.4" hidden="false" customHeight="false" outlineLevel="0" collapsed="false">
      <c r="F1495" s="0" t="s">
        <v>3200</v>
      </c>
      <c r="G1495" s="6" t="s">
        <v>3201</v>
      </c>
    </row>
    <row r="1496" customFormat="false" ht="14.4" hidden="false" customHeight="false" outlineLevel="0" collapsed="false">
      <c r="F1496" s="0" t="s">
        <v>3202</v>
      </c>
      <c r="G1496" s="6" t="s">
        <v>3203</v>
      </c>
    </row>
    <row r="1497" customFormat="false" ht="14.4" hidden="false" customHeight="false" outlineLevel="0" collapsed="false">
      <c r="F1497" s="0" t="s">
        <v>3204</v>
      </c>
      <c r="G1497" s="6" t="s">
        <v>3205</v>
      </c>
    </row>
    <row r="1498" customFormat="false" ht="14.4" hidden="false" customHeight="false" outlineLevel="0" collapsed="false">
      <c r="F1498" s="0" t="s">
        <v>3206</v>
      </c>
      <c r="G1498" s="6" t="s">
        <v>3207</v>
      </c>
    </row>
    <row r="1499" customFormat="false" ht="14.4" hidden="false" customHeight="false" outlineLevel="0" collapsed="false">
      <c r="F1499" s="0" t="s">
        <v>3208</v>
      </c>
      <c r="G1499" s="6" t="s">
        <v>3209</v>
      </c>
    </row>
    <row r="1500" customFormat="false" ht="14.4" hidden="false" customHeight="false" outlineLevel="0" collapsed="false">
      <c r="F1500" s="0" t="s">
        <v>3210</v>
      </c>
      <c r="G1500" s="6" t="s">
        <v>3211</v>
      </c>
    </row>
    <row r="1501" customFormat="false" ht="14.4" hidden="false" customHeight="false" outlineLevel="0" collapsed="false">
      <c r="F1501" s="4" t="s">
        <v>3212</v>
      </c>
      <c r="G1501" s="5" t="s">
        <v>3213</v>
      </c>
    </row>
    <row r="1502" customFormat="false" ht="14.4" hidden="false" customHeight="false" outlineLevel="0" collapsed="false">
      <c r="F1502" s="0" t="s">
        <v>3214</v>
      </c>
      <c r="G1502" s="6" t="s">
        <v>3215</v>
      </c>
    </row>
    <row r="1503" customFormat="false" ht="14.4" hidden="false" customHeight="false" outlineLevel="0" collapsed="false">
      <c r="F1503" s="0" t="s">
        <v>3216</v>
      </c>
      <c r="G1503" s="6" t="s">
        <v>3217</v>
      </c>
    </row>
    <row r="1504" customFormat="false" ht="14.4" hidden="false" customHeight="false" outlineLevel="0" collapsed="false">
      <c r="F1504" s="4" t="s">
        <v>3218</v>
      </c>
      <c r="G1504" s="5" t="s">
        <v>3219</v>
      </c>
    </row>
    <row r="1505" customFormat="false" ht="14.4" hidden="false" customHeight="false" outlineLevel="0" collapsed="false">
      <c r="F1505" s="0" t="s">
        <v>3220</v>
      </c>
      <c r="G1505" s="6" t="s">
        <v>3221</v>
      </c>
    </row>
    <row r="1506" customFormat="false" ht="14.4" hidden="false" customHeight="false" outlineLevel="0" collapsed="false">
      <c r="F1506" s="0" t="s">
        <v>3222</v>
      </c>
      <c r="G1506" s="6" t="s">
        <v>3223</v>
      </c>
    </row>
    <row r="1507" customFormat="false" ht="14.4" hidden="false" customHeight="false" outlineLevel="0" collapsed="false">
      <c r="F1507" s="0" t="s">
        <v>3224</v>
      </c>
      <c r="G1507" s="6" t="s">
        <v>3225</v>
      </c>
    </row>
    <row r="1508" customFormat="false" ht="14.4" hidden="false" customHeight="false" outlineLevel="0" collapsed="false">
      <c r="F1508" s="0" t="s">
        <v>3226</v>
      </c>
      <c r="G1508" s="6" t="s">
        <v>3227</v>
      </c>
    </row>
    <row r="1509" customFormat="false" ht="14.4" hidden="false" customHeight="false" outlineLevel="0" collapsed="false">
      <c r="F1509" s="0" t="s">
        <v>3228</v>
      </c>
      <c r="G1509" s="6" t="s">
        <v>3229</v>
      </c>
    </row>
    <row r="1510" customFormat="false" ht="14.4" hidden="false" customHeight="false" outlineLevel="0" collapsed="false">
      <c r="F1510" s="7"/>
      <c r="G1510" s="8"/>
    </row>
    <row r="1511" customFormat="false" ht="14.4" hidden="false" customHeight="false" outlineLevel="0" collapsed="false">
      <c r="F1511" s="7"/>
      <c r="G1511" s="8"/>
    </row>
    <row r="1512" customFormat="false" ht="14.4" hidden="false" customHeight="false" outlineLevel="0" collapsed="false">
      <c r="F1512" s="7"/>
      <c r="G1512" s="8"/>
    </row>
    <row r="1513" customFormat="false" ht="14.4" hidden="false" customHeight="false" outlineLevel="0" collapsed="false">
      <c r="F1513" s="7"/>
      <c r="G1513" s="8"/>
    </row>
    <row r="1514" customFormat="false" ht="14.4" hidden="false" customHeight="false" outlineLevel="0" collapsed="false">
      <c r="F1514" s="7"/>
      <c r="G1514" s="8"/>
    </row>
    <row r="1515" customFormat="false" ht="14.4" hidden="false" customHeight="false" outlineLevel="0" collapsed="false">
      <c r="F1515" s="7"/>
      <c r="G1515" s="8"/>
    </row>
    <row r="1516" customFormat="false" ht="14.4" hidden="false" customHeight="false" outlineLevel="0" collapsed="false">
      <c r="F1516" s="7"/>
      <c r="G1516" s="8"/>
    </row>
    <row r="1517" customFormat="false" ht="14.4" hidden="false" customHeight="false" outlineLevel="0" collapsed="false">
      <c r="F1517" s="7"/>
      <c r="G1517" s="8"/>
    </row>
    <row r="1518" customFormat="false" ht="14.4" hidden="false" customHeight="false" outlineLevel="0" collapsed="false">
      <c r="F1518" s="7"/>
      <c r="G1518" s="8"/>
    </row>
  </sheetData>
  <sheetProtection sheet="true" password="cb5f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50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3" activeCellId="0" sqref="C23"/>
    </sheetView>
  </sheetViews>
  <sheetFormatPr defaultColWidth="9.0546875" defaultRowHeight="13.2" customHeight="true" zeroHeight="false" outlineLevelRow="0" outlineLevelCol="0"/>
  <cols>
    <col collapsed="false" customWidth="true" hidden="false" outlineLevel="0" max="1" min="1" style="0" width="40.1"/>
    <col collapsed="false" customWidth="true" hidden="false" outlineLevel="0" max="2" min="2" style="9" width="19.33"/>
    <col collapsed="false" customWidth="true" hidden="false" outlineLevel="0" max="3" min="3" style="10" width="19.33"/>
    <col collapsed="false" customWidth="true" hidden="false" outlineLevel="0" max="4" min="4" style="0" width="31.1"/>
    <col collapsed="false" customWidth="true" hidden="false" outlineLevel="0" max="9" min="9" style="0" width="48.87"/>
    <col collapsed="false" customWidth="true" hidden="false" outlineLevel="0" max="24" min="24" style="0" width="17.76"/>
  </cols>
  <sheetData>
    <row r="1" customFormat="false" ht="13.2" hidden="false" customHeight="false" outlineLevel="0" collapsed="false">
      <c r="A1" s="11" t="s">
        <v>3230</v>
      </c>
      <c r="B1" s="12" t="s">
        <v>3231</v>
      </c>
      <c r="C1" s="12" t="s">
        <v>3232</v>
      </c>
      <c r="D1" s="11" t="s">
        <v>3233</v>
      </c>
      <c r="E1" s="11" t="s">
        <v>3234</v>
      </c>
      <c r="F1" s="11" t="s">
        <v>3235</v>
      </c>
      <c r="G1" s="11" t="s">
        <v>3236</v>
      </c>
      <c r="H1" s="11" t="s">
        <v>3237</v>
      </c>
      <c r="I1" s="11" t="s">
        <v>3238</v>
      </c>
      <c r="J1" s="11" t="s">
        <v>3239</v>
      </c>
      <c r="M1" s="11" t="s">
        <v>3240</v>
      </c>
      <c r="O1" s="11" t="s">
        <v>3241</v>
      </c>
    </row>
    <row r="2" customFormat="false" ht="13.2" hidden="false" customHeight="false" outlineLevel="0" collapsed="false">
      <c r="A2" s="0" t="s">
        <v>50</v>
      </c>
      <c r="B2" s="9" t="n">
        <v>50061</v>
      </c>
      <c r="C2" s="13" t="n">
        <v>444100.15</v>
      </c>
      <c r="D2" s="4" t="s">
        <v>11</v>
      </c>
      <c r="E2" s="5" t="s">
        <v>12</v>
      </c>
      <c r="F2" s="0" t="s">
        <v>3242</v>
      </c>
      <c r="G2" s="0" t="s">
        <v>3243</v>
      </c>
      <c r="H2" s="0" t="s">
        <v>3243</v>
      </c>
      <c r="I2" s="0" t="s">
        <v>3244</v>
      </c>
      <c r="J2" s="14" t="s">
        <v>3245</v>
      </c>
      <c r="M2" s="14" t="s">
        <v>3246</v>
      </c>
      <c r="O2" s="14" t="s">
        <v>3247</v>
      </c>
    </row>
    <row r="3" customFormat="false" ht="13.2" hidden="false" customHeight="false" outlineLevel="0" collapsed="false">
      <c r="A3" s="0" t="s">
        <v>3248</v>
      </c>
      <c r="B3" s="9" t="n">
        <v>50096</v>
      </c>
      <c r="C3" s="13" t="n">
        <v>1322114.85</v>
      </c>
      <c r="D3" s="0" t="s">
        <v>109</v>
      </c>
      <c r="E3" s="6" t="s">
        <v>110</v>
      </c>
      <c r="F3" s="0" t="s">
        <v>3249</v>
      </c>
      <c r="G3" s="0" t="s">
        <v>3250</v>
      </c>
      <c r="H3" s="0" t="s">
        <v>3250</v>
      </c>
      <c r="I3" s="0" t="s">
        <v>3251</v>
      </c>
      <c r="J3" s="14" t="s">
        <v>3252</v>
      </c>
      <c r="M3" s="14" t="s">
        <v>3253</v>
      </c>
      <c r="O3" s="0" t="s">
        <v>3254</v>
      </c>
    </row>
    <row r="4" customFormat="false" ht="13.2" hidden="false" customHeight="false" outlineLevel="0" collapsed="false">
      <c r="A4" s="0" t="s">
        <v>62</v>
      </c>
      <c r="B4" s="9" t="n">
        <v>50044</v>
      </c>
      <c r="C4" s="13" t="n">
        <v>755420.68</v>
      </c>
      <c r="D4" s="0" t="s">
        <v>161</v>
      </c>
      <c r="E4" s="6" t="s">
        <v>162</v>
      </c>
      <c r="F4" s="0" t="s">
        <v>3255</v>
      </c>
      <c r="H4" s="0" t="s">
        <v>3256</v>
      </c>
      <c r="I4" s="0" t="s">
        <v>3257</v>
      </c>
      <c r="O4" s="0" t="s">
        <v>3258</v>
      </c>
    </row>
    <row r="5" customFormat="false" ht="13.2" hidden="false" customHeight="false" outlineLevel="0" collapsed="false">
      <c r="A5" s="0" t="s">
        <v>22</v>
      </c>
      <c r="B5" s="9" t="n">
        <v>50069</v>
      </c>
      <c r="C5" s="13" t="n">
        <v>718751.44</v>
      </c>
      <c r="D5" s="0" t="s">
        <v>293</v>
      </c>
      <c r="E5" s="6" t="s">
        <v>294</v>
      </c>
      <c r="F5" s="0" t="s">
        <v>3259</v>
      </c>
    </row>
    <row r="6" customFormat="false" ht="13.2" hidden="false" customHeight="false" outlineLevel="0" collapsed="false">
      <c r="A6" s="0" t="s">
        <v>34</v>
      </c>
      <c r="B6" s="9" t="n">
        <v>50089</v>
      </c>
      <c r="C6" s="13" t="n">
        <v>670198.39</v>
      </c>
      <c r="D6" s="0" t="s">
        <v>856</v>
      </c>
      <c r="E6" s="6" t="s">
        <v>857</v>
      </c>
      <c r="F6" s="0" t="s">
        <v>3260</v>
      </c>
    </row>
    <row r="7" customFormat="false" ht="13.2" hidden="false" customHeight="false" outlineLevel="0" collapsed="false">
      <c r="A7" s="0" t="s">
        <v>30</v>
      </c>
      <c r="B7" s="9" t="n">
        <v>50094</v>
      </c>
      <c r="C7" s="13" t="n">
        <v>951016.29</v>
      </c>
      <c r="D7" s="0" t="s">
        <v>986</v>
      </c>
      <c r="E7" s="6" t="s">
        <v>987</v>
      </c>
      <c r="F7" s="0" t="s">
        <v>3261</v>
      </c>
    </row>
    <row r="8" customFormat="false" ht="13.2" hidden="false" customHeight="false" outlineLevel="0" collapsed="false">
      <c r="A8" s="0" t="s">
        <v>10</v>
      </c>
      <c r="B8" s="9" t="n">
        <v>50066</v>
      </c>
      <c r="C8" s="13" t="n">
        <v>1308758.9</v>
      </c>
      <c r="D8" s="0" t="s">
        <v>1002</v>
      </c>
      <c r="E8" s="6" t="s">
        <v>1003</v>
      </c>
      <c r="F8" s="0" t="s">
        <v>3262</v>
      </c>
    </row>
    <row r="9" customFormat="false" ht="13.2" hidden="false" customHeight="false" outlineLevel="0" collapsed="false">
      <c r="A9" s="0" t="s">
        <v>3263</v>
      </c>
      <c r="B9" s="9" t="n">
        <v>50032</v>
      </c>
      <c r="C9" s="13" t="n">
        <v>751901.72</v>
      </c>
      <c r="D9" s="0" t="s">
        <v>1148</v>
      </c>
      <c r="E9" s="6" t="s">
        <v>1149</v>
      </c>
      <c r="F9" s="0" t="s">
        <v>3264</v>
      </c>
    </row>
    <row r="10" customFormat="false" ht="13.2" hidden="false" customHeight="false" outlineLevel="0" collapsed="false">
      <c r="A10" s="0" t="s">
        <v>70</v>
      </c>
      <c r="B10" s="9" t="n">
        <v>50042</v>
      </c>
      <c r="C10" s="13" t="n">
        <v>529090.09</v>
      </c>
      <c r="D10" s="0" t="s">
        <v>1400</v>
      </c>
      <c r="E10" s="6" t="s">
        <v>1401</v>
      </c>
      <c r="F10" s="0" t="s">
        <v>3265</v>
      </c>
    </row>
    <row r="11" customFormat="false" ht="13.2" hidden="false" customHeight="false" outlineLevel="0" collapsed="false">
      <c r="A11" s="0" t="s">
        <v>14</v>
      </c>
      <c r="B11" s="9" t="n">
        <v>50007</v>
      </c>
      <c r="C11" s="13" t="n">
        <v>8344167.57</v>
      </c>
      <c r="D11" s="0" t="s">
        <v>1452</v>
      </c>
      <c r="E11" s="6" t="s">
        <v>1453</v>
      </c>
      <c r="F11" s="0" t="s">
        <v>3266</v>
      </c>
    </row>
    <row r="12" customFormat="false" ht="13.2" hidden="false" customHeight="false" outlineLevel="0" collapsed="false">
      <c r="A12" s="0" t="s">
        <v>54</v>
      </c>
      <c r="B12" s="9" t="n">
        <v>50041</v>
      </c>
      <c r="C12" s="13" t="n">
        <v>323328.51</v>
      </c>
      <c r="D12" s="0" t="s">
        <v>1482</v>
      </c>
      <c r="E12" s="6" t="s">
        <v>1483</v>
      </c>
      <c r="F12" s="0" t="s">
        <v>3267</v>
      </c>
    </row>
    <row r="13" customFormat="false" ht="13.2" hidden="false" customHeight="false" outlineLevel="0" collapsed="false">
      <c r="A13" s="0" t="s">
        <v>66</v>
      </c>
      <c r="B13" s="9" t="n">
        <v>50056</v>
      </c>
      <c r="C13" s="13" t="n">
        <v>533036.11</v>
      </c>
      <c r="D13" s="0" t="s">
        <v>1662</v>
      </c>
      <c r="E13" s="6" t="s">
        <v>1663</v>
      </c>
      <c r="F13" s="0" t="s">
        <v>3268</v>
      </c>
    </row>
    <row r="14" customFormat="false" ht="13.2" hidden="false" customHeight="false" outlineLevel="0" collapsed="false">
      <c r="A14" s="0" t="s">
        <v>26</v>
      </c>
      <c r="B14" s="9" t="n">
        <v>50095</v>
      </c>
      <c r="C14" s="13" t="n">
        <v>922487.57</v>
      </c>
      <c r="D14" s="0" t="s">
        <v>2038</v>
      </c>
      <c r="E14" s="6" t="s">
        <v>2039</v>
      </c>
      <c r="F14" s="0" t="s">
        <v>3269</v>
      </c>
    </row>
    <row r="15" customFormat="false" ht="13.2" hidden="false" customHeight="false" outlineLevel="0" collapsed="false">
      <c r="A15" s="0" t="s">
        <v>58</v>
      </c>
      <c r="B15" s="9" t="n">
        <v>50052</v>
      </c>
      <c r="C15" s="13" t="n">
        <v>591521.87</v>
      </c>
      <c r="D15" s="4" t="s">
        <v>2220</v>
      </c>
      <c r="E15" s="5" t="s">
        <v>2221</v>
      </c>
      <c r="F15" s="0" t="s">
        <v>3270</v>
      </c>
    </row>
    <row r="16" customFormat="false" ht="13.2" hidden="false" customHeight="false" outlineLevel="0" collapsed="false">
      <c r="A16" s="0" t="s">
        <v>18</v>
      </c>
      <c r="B16" s="9" t="n">
        <v>50046</v>
      </c>
      <c r="C16" s="13" t="n">
        <v>655358.77</v>
      </c>
      <c r="D16" s="4" t="s">
        <v>2370</v>
      </c>
      <c r="E16" s="5" t="s">
        <v>2371</v>
      </c>
      <c r="F16" s="0" t="s">
        <v>3271</v>
      </c>
    </row>
    <row r="17" customFormat="false" ht="13.2" hidden="false" customHeight="false" outlineLevel="0" collapsed="false">
      <c r="A17" s="0" t="s">
        <v>82</v>
      </c>
      <c r="B17" s="9" t="n">
        <v>50015</v>
      </c>
      <c r="C17" s="13" t="n">
        <v>267177.25</v>
      </c>
      <c r="D17" s="0" t="s">
        <v>2416</v>
      </c>
      <c r="E17" s="6" t="s">
        <v>2417</v>
      </c>
      <c r="F17" s="0" t="s">
        <v>3272</v>
      </c>
    </row>
    <row r="18" customFormat="false" ht="13.2" hidden="false" customHeight="false" outlineLevel="0" collapsed="false">
      <c r="A18" s="0" t="s">
        <v>3273</v>
      </c>
      <c r="B18" s="9" t="n">
        <v>50083</v>
      </c>
      <c r="C18" s="13" t="n">
        <v>760269.31</v>
      </c>
      <c r="D18" s="0" t="s">
        <v>2694</v>
      </c>
      <c r="E18" s="6" t="s">
        <v>2695</v>
      </c>
      <c r="F18" s="0" t="s">
        <v>3274</v>
      </c>
    </row>
    <row r="19" customFormat="false" ht="13.2" hidden="false" customHeight="false" outlineLevel="0" collapsed="false">
      <c r="A19" s="0" t="s">
        <v>116</v>
      </c>
      <c r="B19" s="9" t="n">
        <v>50030</v>
      </c>
      <c r="C19" s="13" t="n">
        <v>247777.68</v>
      </c>
      <c r="D19" s="0" t="s">
        <v>3108</v>
      </c>
      <c r="E19" s="6" t="s">
        <v>3109</v>
      </c>
      <c r="F19" s="0" t="s">
        <v>3275</v>
      </c>
    </row>
    <row r="20" customFormat="false" ht="13.2" hidden="false" customHeight="false" outlineLevel="0" collapsed="false">
      <c r="A20" s="0" t="s">
        <v>120</v>
      </c>
      <c r="B20" s="9" t="n">
        <v>50059</v>
      </c>
      <c r="C20" s="13" t="n">
        <v>325569.01</v>
      </c>
      <c r="D20" s="0" t="s">
        <v>3148</v>
      </c>
      <c r="E20" s="6" t="s">
        <v>3149</v>
      </c>
      <c r="F20" s="0" t="s">
        <v>3276</v>
      </c>
    </row>
    <row r="21" customFormat="false" ht="13.2" hidden="false" customHeight="false" outlineLevel="0" collapsed="false">
      <c r="A21" s="0" t="s">
        <v>124</v>
      </c>
      <c r="B21" s="9" t="n">
        <v>50049</v>
      </c>
      <c r="C21" s="13" t="n">
        <v>457042.2</v>
      </c>
      <c r="D21" s="0" t="s">
        <v>556</v>
      </c>
      <c r="E21" s="6" t="s">
        <v>557</v>
      </c>
      <c r="F21" s="0" t="s">
        <v>3277</v>
      </c>
    </row>
    <row r="22" customFormat="false" ht="13.2" hidden="false" customHeight="false" outlineLevel="0" collapsed="false">
      <c r="A22" s="0" t="s">
        <v>92</v>
      </c>
      <c r="B22" s="9" t="n">
        <v>50085</v>
      </c>
      <c r="C22" s="13" t="n">
        <v>8659.31</v>
      </c>
      <c r="D22" s="0" t="s">
        <v>964</v>
      </c>
      <c r="E22" s="6" t="s">
        <v>965</v>
      </c>
      <c r="F22" s="0" t="s">
        <v>3278</v>
      </c>
    </row>
    <row r="23" customFormat="false" ht="13.2" hidden="false" customHeight="false" outlineLevel="0" collapsed="false">
      <c r="A23" s="0" t="s">
        <v>100</v>
      </c>
      <c r="B23" s="9" t="n">
        <v>50067</v>
      </c>
      <c r="C23" s="13" t="n">
        <v>465763.27</v>
      </c>
      <c r="D23" s="0" t="s">
        <v>1232</v>
      </c>
      <c r="E23" s="6" t="s">
        <v>1233</v>
      </c>
      <c r="F23" s="0" t="s">
        <v>3279</v>
      </c>
    </row>
    <row r="24" customFormat="false" ht="13.2" hidden="false" customHeight="false" outlineLevel="0" collapsed="false">
      <c r="A24" s="0" t="s">
        <v>128</v>
      </c>
      <c r="B24" s="9" t="n">
        <v>50023</v>
      </c>
      <c r="C24" s="13" t="n">
        <v>389978.27</v>
      </c>
      <c r="D24" s="0" t="s">
        <v>1408</v>
      </c>
      <c r="E24" s="6" t="s">
        <v>1409</v>
      </c>
      <c r="F24" s="0" t="s">
        <v>3280</v>
      </c>
    </row>
    <row r="25" customFormat="false" ht="13.2" hidden="false" customHeight="false" outlineLevel="0" collapsed="false">
      <c r="A25" s="0" t="s">
        <v>136</v>
      </c>
      <c r="B25" s="9" t="n">
        <v>50028</v>
      </c>
      <c r="C25" s="13" t="n">
        <v>501267.54</v>
      </c>
      <c r="D25" s="4" t="s">
        <v>1736</v>
      </c>
      <c r="E25" s="5" t="s">
        <v>1737</v>
      </c>
      <c r="F25" s="0" t="s">
        <v>3281</v>
      </c>
    </row>
    <row r="26" customFormat="false" ht="13.2" hidden="false" customHeight="false" outlineLevel="0" collapsed="false">
      <c r="A26" s="0" t="s">
        <v>96</v>
      </c>
      <c r="B26" s="9" t="n">
        <v>50077</v>
      </c>
      <c r="C26" s="13" t="n">
        <v>869148.13</v>
      </c>
      <c r="D26" s="0" t="s">
        <v>2254</v>
      </c>
      <c r="E26" s="6" t="s">
        <v>2255</v>
      </c>
      <c r="F26" s="0" t="s">
        <v>3282</v>
      </c>
    </row>
    <row r="27" customFormat="false" ht="13.2" hidden="false" customHeight="false" outlineLevel="0" collapsed="false">
      <c r="A27" s="0" t="s">
        <v>104</v>
      </c>
      <c r="B27" s="9" t="n">
        <v>50051</v>
      </c>
      <c r="C27" s="13" t="n">
        <v>409275.4</v>
      </c>
      <c r="D27" s="0" t="s">
        <v>2450</v>
      </c>
      <c r="E27" s="6" t="s">
        <v>2451</v>
      </c>
      <c r="F27" s="0" t="s">
        <v>3283</v>
      </c>
    </row>
    <row r="28" customFormat="false" ht="13.2" hidden="false" customHeight="false" outlineLevel="0" collapsed="false">
      <c r="A28" s="0" t="s">
        <v>132</v>
      </c>
      <c r="B28" s="9" t="n">
        <v>50074</v>
      </c>
      <c r="C28" s="13" t="n">
        <v>715070.28</v>
      </c>
      <c r="D28" s="0" t="s">
        <v>2492</v>
      </c>
      <c r="E28" s="6" t="s">
        <v>2493</v>
      </c>
      <c r="F28" s="0" t="s">
        <v>3284</v>
      </c>
    </row>
    <row r="29" customFormat="false" ht="13.2" hidden="false" customHeight="false" outlineLevel="0" collapsed="false">
      <c r="A29" s="0" t="s">
        <v>112</v>
      </c>
      <c r="B29" s="9" t="n">
        <v>50091</v>
      </c>
      <c r="C29" s="13" t="n">
        <v>645231.08</v>
      </c>
      <c r="D29" s="0" t="s">
        <v>2758</v>
      </c>
      <c r="E29" s="6" t="s">
        <v>2759</v>
      </c>
      <c r="F29" s="0" t="s">
        <v>3285</v>
      </c>
    </row>
    <row r="30" customFormat="false" ht="13.2" hidden="false" customHeight="false" outlineLevel="0" collapsed="false">
      <c r="A30" s="0" t="s">
        <v>140</v>
      </c>
      <c r="B30" s="9" t="n">
        <v>50072</v>
      </c>
      <c r="C30" s="13" t="n">
        <v>365591.88</v>
      </c>
      <c r="D30" s="0" t="s">
        <v>2792</v>
      </c>
      <c r="E30" s="6" t="s">
        <v>2793</v>
      </c>
      <c r="F30" s="0" t="s">
        <v>3286</v>
      </c>
    </row>
    <row r="31" customFormat="false" ht="13.2" hidden="false" customHeight="false" outlineLevel="0" collapsed="false">
      <c r="A31" s="0" t="s">
        <v>108</v>
      </c>
      <c r="B31" s="9" t="n">
        <v>50060</v>
      </c>
      <c r="C31" s="13" t="n">
        <v>349266.31</v>
      </c>
      <c r="D31" s="0" t="s">
        <v>450</v>
      </c>
      <c r="E31" s="6" t="s">
        <v>451</v>
      </c>
    </row>
    <row r="32" customFormat="false" ht="13.2" hidden="false" customHeight="false" outlineLevel="0" collapsed="false">
      <c r="A32" s="0" t="s">
        <v>166</v>
      </c>
      <c r="B32" s="9" t="n">
        <v>50045</v>
      </c>
      <c r="C32" s="13" t="n">
        <v>170678.77</v>
      </c>
      <c r="D32" s="0" t="s">
        <v>1536</v>
      </c>
      <c r="E32" s="6" t="s">
        <v>1537</v>
      </c>
    </row>
    <row r="33" customFormat="false" ht="13.2" hidden="false" customHeight="false" outlineLevel="0" collapsed="false">
      <c r="A33" s="0" t="s">
        <v>88</v>
      </c>
      <c r="B33" s="9" t="n">
        <v>50093</v>
      </c>
      <c r="C33" s="13" t="n">
        <v>620476.3</v>
      </c>
      <c r="D33" s="0" t="s">
        <v>2114</v>
      </c>
      <c r="E33" s="6" t="s">
        <v>2115</v>
      </c>
    </row>
    <row r="34" customFormat="false" ht="13.2" hidden="false" customHeight="false" outlineLevel="0" collapsed="false">
      <c r="A34" s="0" t="s">
        <v>144</v>
      </c>
      <c r="B34" s="9" t="n">
        <v>50029</v>
      </c>
      <c r="C34" s="13" t="n">
        <v>633759.5</v>
      </c>
      <c r="D34" s="0" t="s">
        <v>2338</v>
      </c>
      <c r="E34" s="6" t="s">
        <v>2339</v>
      </c>
    </row>
    <row r="35" customFormat="false" ht="13.2" hidden="false" customHeight="false" outlineLevel="0" collapsed="false">
      <c r="A35" s="0" t="s">
        <v>148</v>
      </c>
      <c r="B35" s="9" t="n">
        <v>50011</v>
      </c>
      <c r="C35" s="13" t="n">
        <v>365259.77</v>
      </c>
      <c r="D35" s="0" t="s">
        <v>2784</v>
      </c>
      <c r="E35" s="6" t="s">
        <v>2785</v>
      </c>
    </row>
    <row r="36" customFormat="false" ht="13.2" hidden="false" customHeight="false" outlineLevel="0" collapsed="false">
      <c r="A36" s="0" t="s">
        <v>152</v>
      </c>
      <c r="B36" s="9" t="n">
        <v>50034</v>
      </c>
      <c r="C36" s="13" t="n">
        <v>483793.63</v>
      </c>
      <c r="D36" s="0" t="s">
        <v>2886</v>
      </c>
      <c r="E36" s="6" t="s">
        <v>2887</v>
      </c>
    </row>
    <row r="37" customFormat="false" ht="13.2" hidden="false" customHeight="false" outlineLevel="0" collapsed="false">
      <c r="A37" s="0" t="s">
        <v>156</v>
      </c>
      <c r="B37" s="9" t="n">
        <v>50080</v>
      </c>
      <c r="C37" s="13" t="n">
        <v>280080.32</v>
      </c>
      <c r="D37" s="0" t="s">
        <v>305</v>
      </c>
      <c r="E37" s="6" t="s">
        <v>306</v>
      </c>
    </row>
    <row r="38" customFormat="false" ht="13.2" hidden="false" customHeight="false" outlineLevel="0" collapsed="false">
      <c r="A38" s="0" t="s">
        <v>160</v>
      </c>
      <c r="B38" s="9" t="n">
        <v>50013</v>
      </c>
      <c r="C38" s="13" t="n">
        <v>668259.76</v>
      </c>
      <c r="D38" s="0" t="s">
        <v>512</v>
      </c>
      <c r="E38" s="6" t="s">
        <v>513</v>
      </c>
    </row>
    <row r="39" customFormat="false" ht="13.2" hidden="false" customHeight="false" outlineLevel="0" collapsed="false">
      <c r="A39" s="0" t="s">
        <v>174</v>
      </c>
      <c r="B39" s="9" t="n">
        <v>50081</v>
      </c>
      <c r="C39" s="13" t="n">
        <v>176433.84</v>
      </c>
      <c r="D39" s="0" t="s">
        <v>1090</v>
      </c>
      <c r="E39" s="6" t="s">
        <v>1091</v>
      </c>
    </row>
    <row r="40" customFormat="false" ht="13.2" hidden="false" customHeight="false" outlineLevel="0" collapsed="false">
      <c r="A40" s="0" t="s">
        <v>190</v>
      </c>
      <c r="B40" s="9" t="n">
        <v>50026</v>
      </c>
      <c r="C40" s="13" t="n">
        <v>120629.87</v>
      </c>
      <c r="D40" s="0" t="s">
        <v>1162</v>
      </c>
      <c r="E40" s="6" t="s">
        <v>1163</v>
      </c>
    </row>
    <row r="41" customFormat="false" ht="13.2" hidden="false" customHeight="false" outlineLevel="0" collapsed="false">
      <c r="A41" s="0" t="s">
        <v>170</v>
      </c>
      <c r="B41" s="9" t="n">
        <v>50012</v>
      </c>
      <c r="C41" s="13" t="n">
        <v>92519.96</v>
      </c>
      <c r="D41" s="0" t="s">
        <v>1280</v>
      </c>
      <c r="E41" s="6" t="s">
        <v>1281</v>
      </c>
    </row>
    <row r="42" customFormat="false" ht="13.2" hidden="false" customHeight="false" outlineLevel="0" collapsed="false">
      <c r="A42" s="0" t="s">
        <v>182</v>
      </c>
      <c r="B42" s="9" t="n">
        <v>50050</v>
      </c>
      <c r="C42" s="13" t="n">
        <v>230997.23</v>
      </c>
      <c r="D42" s="0" t="s">
        <v>1298</v>
      </c>
      <c r="E42" s="6" t="s">
        <v>1299</v>
      </c>
    </row>
    <row r="43" customFormat="false" ht="13.2" hidden="false" customHeight="false" outlineLevel="0" collapsed="false">
      <c r="A43" s="0" t="s">
        <v>186</v>
      </c>
      <c r="B43" s="9" t="n">
        <v>50086</v>
      </c>
      <c r="C43" s="13" t="n">
        <v>274035.11</v>
      </c>
      <c r="D43" s="4" t="s">
        <v>1638</v>
      </c>
      <c r="E43" s="5" t="s">
        <v>1639</v>
      </c>
    </row>
    <row r="44" customFormat="false" ht="13.2" hidden="false" customHeight="false" outlineLevel="0" collapsed="false">
      <c r="A44" s="0" t="s">
        <v>178</v>
      </c>
      <c r="B44" s="9" t="n">
        <v>50040</v>
      </c>
      <c r="C44" s="13" t="n">
        <v>130673.88</v>
      </c>
      <c r="D44" s="0" t="s">
        <v>1676</v>
      </c>
      <c r="E44" s="6" t="s">
        <v>1677</v>
      </c>
    </row>
    <row r="45" customFormat="false" ht="13.2" hidden="false" customHeight="false" outlineLevel="0" collapsed="false">
      <c r="A45" s="0" t="s">
        <v>194</v>
      </c>
      <c r="B45" s="9" t="n">
        <v>50025</v>
      </c>
      <c r="C45" s="13" t="n">
        <v>599866.81</v>
      </c>
      <c r="D45" s="0" t="s">
        <v>2024</v>
      </c>
      <c r="E45" s="6" t="s">
        <v>2025</v>
      </c>
    </row>
    <row r="46" customFormat="false" ht="13.2" hidden="false" customHeight="false" outlineLevel="0" collapsed="false">
      <c r="A46" s="0" t="s">
        <v>204</v>
      </c>
      <c r="B46" s="9" t="n">
        <v>50021</v>
      </c>
      <c r="C46" s="13" t="n">
        <v>274566.03</v>
      </c>
      <c r="D46" s="0" t="s">
        <v>2128</v>
      </c>
      <c r="E46" s="6" t="s">
        <v>2129</v>
      </c>
    </row>
    <row r="47" customFormat="false" ht="13.2" hidden="false" customHeight="false" outlineLevel="0" collapsed="false">
      <c r="A47" s="0" t="s">
        <v>216</v>
      </c>
      <c r="B47" s="9" t="n">
        <v>50073</v>
      </c>
      <c r="C47" s="13" t="n">
        <v>980167.43</v>
      </c>
      <c r="D47" s="0" t="s">
        <v>2130</v>
      </c>
      <c r="E47" s="6" t="s">
        <v>2131</v>
      </c>
    </row>
    <row r="48" customFormat="false" ht="13.2" hidden="false" customHeight="false" outlineLevel="0" collapsed="false">
      <c r="A48" s="0" t="s">
        <v>220</v>
      </c>
      <c r="B48" s="9" t="n">
        <v>50087</v>
      </c>
      <c r="C48" s="13" t="n">
        <v>988474.75</v>
      </c>
      <c r="D48" s="0" t="s">
        <v>2814</v>
      </c>
      <c r="E48" s="6" t="s">
        <v>2815</v>
      </c>
    </row>
    <row r="49" customFormat="false" ht="13.2" hidden="false" customHeight="false" outlineLevel="0" collapsed="false">
      <c r="A49" s="0" t="s">
        <v>200</v>
      </c>
      <c r="B49" s="9" t="n">
        <v>50055</v>
      </c>
      <c r="C49" s="13" t="n">
        <v>1115206.15</v>
      </c>
      <c r="D49" s="0" t="s">
        <v>2938</v>
      </c>
      <c r="E49" s="6" t="s">
        <v>2939</v>
      </c>
    </row>
    <row r="50" customFormat="false" ht="13.2" hidden="false" customHeight="false" outlineLevel="0" collapsed="false">
      <c r="A50" s="0" t="s">
        <v>208</v>
      </c>
      <c r="B50" s="9" t="n">
        <v>50078</v>
      </c>
      <c r="C50" s="13" t="n">
        <v>637301.36</v>
      </c>
      <c r="D50" s="0" t="s">
        <v>2980</v>
      </c>
      <c r="E50" s="6" t="s">
        <v>2981</v>
      </c>
    </row>
    <row r="51" customFormat="false" ht="13.2" hidden="false" customHeight="false" outlineLevel="0" collapsed="false">
      <c r="A51" s="0" t="s">
        <v>228</v>
      </c>
      <c r="B51" s="9" t="n">
        <v>50075</v>
      </c>
      <c r="C51" s="13" t="n">
        <v>1037686.42</v>
      </c>
      <c r="D51" s="0" t="s">
        <v>3086</v>
      </c>
      <c r="E51" s="6" t="s">
        <v>3087</v>
      </c>
    </row>
    <row r="52" customFormat="false" ht="13.2" hidden="false" customHeight="false" outlineLevel="0" collapsed="false">
      <c r="A52" s="0" t="s">
        <v>212</v>
      </c>
      <c r="B52" s="9" t="n">
        <v>50068</v>
      </c>
      <c r="C52" s="13" t="n">
        <v>890125.78</v>
      </c>
      <c r="D52" s="0" t="s">
        <v>3088</v>
      </c>
      <c r="E52" s="6" t="s">
        <v>3089</v>
      </c>
    </row>
    <row r="53" customFormat="false" ht="13.2" hidden="false" customHeight="false" outlineLevel="0" collapsed="false">
      <c r="A53" s="0" t="s">
        <v>224</v>
      </c>
      <c r="B53" s="9" t="n">
        <v>50014</v>
      </c>
      <c r="C53" s="13" t="n">
        <v>1032044.21</v>
      </c>
      <c r="D53" s="0" t="s">
        <v>3204</v>
      </c>
      <c r="E53" s="6" t="s">
        <v>3205</v>
      </c>
    </row>
    <row r="54" customFormat="false" ht="13.2" hidden="false" customHeight="false" outlineLevel="0" collapsed="false">
      <c r="A54" s="0" t="s">
        <v>3287</v>
      </c>
      <c r="B54" s="9" t="n">
        <v>50020</v>
      </c>
      <c r="C54" s="13" t="n">
        <v>580828.09</v>
      </c>
      <c r="D54" s="4" t="s">
        <v>508</v>
      </c>
      <c r="E54" s="5" t="s">
        <v>509</v>
      </c>
    </row>
    <row r="55" customFormat="false" ht="13.2" hidden="false" customHeight="false" outlineLevel="0" collapsed="false">
      <c r="A55" s="0" t="s">
        <v>258</v>
      </c>
      <c r="B55" s="9" t="n">
        <v>50035</v>
      </c>
      <c r="C55" s="13" t="n">
        <v>163544.86</v>
      </c>
      <c r="D55" s="0" t="s">
        <v>676</v>
      </c>
      <c r="E55" s="6" t="s">
        <v>677</v>
      </c>
    </row>
    <row r="56" customFormat="false" ht="13.2" hidden="false" customHeight="false" outlineLevel="0" collapsed="false">
      <c r="A56" s="0" t="s">
        <v>234</v>
      </c>
      <c r="B56" s="9" t="n">
        <v>50036</v>
      </c>
      <c r="C56" s="13" t="n">
        <v>892495.35</v>
      </c>
      <c r="D56" s="0" t="s">
        <v>918</v>
      </c>
      <c r="E56" s="6" t="s">
        <v>919</v>
      </c>
    </row>
    <row r="57" customFormat="false" ht="13.2" hidden="false" customHeight="false" outlineLevel="0" collapsed="false">
      <c r="A57" s="0" t="s">
        <v>238</v>
      </c>
      <c r="B57" s="9" t="n">
        <v>50058</v>
      </c>
      <c r="C57" s="13" t="n">
        <v>820811.49</v>
      </c>
      <c r="D57" s="0" t="s">
        <v>1066</v>
      </c>
      <c r="E57" s="6" t="s">
        <v>1067</v>
      </c>
    </row>
    <row r="58" customFormat="false" ht="13.2" hidden="false" customHeight="false" outlineLevel="0" collapsed="false">
      <c r="A58" s="0" t="s">
        <v>242</v>
      </c>
      <c r="B58" s="9" t="n">
        <v>50047</v>
      </c>
      <c r="C58" s="13" t="n">
        <v>322359.69</v>
      </c>
      <c r="D58" s="0" t="s">
        <v>1576</v>
      </c>
      <c r="E58" s="6" t="s">
        <v>1577</v>
      </c>
    </row>
    <row r="59" customFormat="false" ht="13.2" hidden="false" customHeight="false" outlineLevel="0" collapsed="false">
      <c r="A59" s="0" t="s">
        <v>274</v>
      </c>
      <c r="B59" s="9" t="n">
        <v>50004</v>
      </c>
      <c r="C59" s="13" t="n">
        <v>661548.8</v>
      </c>
      <c r="D59" s="0" t="s">
        <v>2004</v>
      </c>
      <c r="E59" s="6" t="s">
        <v>2005</v>
      </c>
    </row>
    <row r="60" customFormat="false" ht="13.2" hidden="false" customHeight="false" outlineLevel="0" collapsed="false">
      <c r="A60" s="0" t="s">
        <v>3288</v>
      </c>
      <c r="B60" s="9" t="n">
        <v>50019</v>
      </c>
      <c r="C60" s="13" t="n">
        <v>165126.68</v>
      </c>
      <c r="D60" s="0" t="s">
        <v>2180</v>
      </c>
      <c r="E60" s="6" t="s">
        <v>2181</v>
      </c>
    </row>
    <row r="61" customFormat="false" ht="13.2" hidden="false" customHeight="false" outlineLevel="0" collapsed="false">
      <c r="A61" s="0" t="s">
        <v>282</v>
      </c>
      <c r="B61" s="9" t="n">
        <v>50001</v>
      </c>
      <c r="C61" s="13" t="n">
        <v>469946.2</v>
      </c>
      <c r="D61" s="0" t="s">
        <v>2858</v>
      </c>
      <c r="E61" s="6" t="s">
        <v>2859</v>
      </c>
    </row>
    <row r="62" customFormat="false" ht="13.2" hidden="false" customHeight="false" outlineLevel="0" collapsed="false">
      <c r="A62" s="0" t="s">
        <v>246</v>
      </c>
      <c r="B62" s="9" t="n">
        <v>50017</v>
      </c>
      <c r="C62" s="13" t="n">
        <v>493213.02</v>
      </c>
      <c r="D62" s="4" t="s">
        <v>171</v>
      </c>
      <c r="E62" s="5" t="s">
        <v>172</v>
      </c>
    </row>
    <row r="63" customFormat="false" ht="13.2" hidden="false" customHeight="false" outlineLevel="0" collapsed="false">
      <c r="A63" s="0" t="s">
        <v>278</v>
      </c>
      <c r="B63" s="9" t="n">
        <v>50037</v>
      </c>
      <c r="C63" s="13" t="n">
        <v>718199.93</v>
      </c>
      <c r="D63" s="0" t="s">
        <v>514</v>
      </c>
      <c r="E63" s="6" t="s">
        <v>515</v>
      </c>
    </row>
    <row r="64" customFormat="false" ht="13.2" hidden="false" customHeight="false" outlineLevel="0" collapsed="false">
      <c r="A64" s="0" t="s">
        <v>266</v>
      </c>
      <c r="B64" s="9" t="n">
        <v>50071</v>
      </c>
      <c r="C64" s="13" t="n">
        <v>211855.21</v>
      </c>
      <c r="D64" s="0" t="s">
        <v>516</v>
      </c>
      <c r="E64" s="6" t="s">
        <v>517</v>
      </c>
    </row>
    <row r="65" customFormat="false" ht="13.2" hidden="false" customHeight="false" outlineLevel="0" collapsed="false">
      <c r="A65" s="0" t="s">
        <v>3289</v>
      </c>
      <c r="B65" s="9" t="n">
        <v>50079</v>
      </c>
      <c r="C65" s="13" t="n">
        <v>295709.48</v>
      </c>
      <c r="D65" s="0" t="s">
        <v>558</v>
      </c>
      <c r="E65" s="6" t="s">
        <v>559</v>
      </c>
    </row>
    <row r="66" customFormat="false" ht="13.2" hidden="false" customHeight="false" outlineLevel="0" collapsed="false">
      <c r="A66" s="0" t="s">
        <v>270</v>
      </c>
      <c r="B66" s="9" t="n">
        <v>50082</v>
      </c>
      <c r="C66" s="13" t="n">
        <v>354319.22</v>
      </c>
      <c r="D66" s="0" t="s">
        <v>586</v>
      </c>
      <c r="E66" s="6" t="s">
        <v>587</v>
      </c>
    </row>
    <row r="67" customFormat="false" ht="13.2" hidden="false" customHeight="false" outlineLevel="0" collapsed="false">
      <c r="A67" s="0" t="s">
        <v>262</v>
      </c>
      <c r="B67" s="9" t="n">
        <v>50084</v>
      </c>
      <c r="C67" s="13" t="n">
        <v>344451.61</v>
      </c>
      <c r="D67" s="0" t="s">
        <v>588</v>
      </c>
      <c r="E67" s="6" t="s">
        <v>589</v>
      </c>
    </row>
    <row r="68" customFormat="false" ht="13.2" hidden="false" customHeight="false" outlineLevel="0" collapsed="false">
      <c r="A68" s="0" t="s">
        <v>316</v>
      </c>
      <c r="B68" s="9" t="n">
        <v>50063</v>
      </c>
      <c r="C68" s="13" t="n">
        <v>661064.48</v>
      </c>
      <c r="D68" s="0" t="s">
        <v>686</v>
      </c>
      <c r="E68" s="6" t="s">
        <v>687</v>
      </c>
    </row>
    <row r="69" customFormat="false" ht="13.2" hidden="false" customHeight="false" outlineLevel="0" collapsed="false">
      <c r="A69" s="0" t="s">
        <v>308</v>
      </c>
      <c r="B69" s="9" t="n">
        <v>50027</v>
      </c>
      <c r="C69" s="13" t="n">
        <v>363226.77</v>
      </c>
      <c r="D69" s="0" t="s">
        <v>752</v>
      </c>
      <c r="E69" s="6" t="s">
        <v>753</v>
      </c>
    </row>
    <row r="70" customFormat="false" ht="13.2" hidden="false" customHeight="false" outlineLevel="0" collapsed="false">
      <c r="A70" s="0" t="s">
        <v>312</v>
      </c>
      <c r="B70" s="9" t="n">
        <v>50039</v>
      </c>
      <c r="C70" s="13" t="n">
        <v>461584.38</v>
      </c>
      <c r="D70" s="0" t="s">
        <v>754</v>
      </c>
      <c r="E70" s="6" t="s">
        <v>755</v>
      </c>
    </row>
    <row r="71" customFormat="false" ht="13.2" hidden="false" customHeight="false" outlineLevel="0" collapsed="false">
      <c r="A71" s="0" t="s">
        <v>292</v>
      </c>
      <c r="B71" s="9" t="n">
        <v>50076</v>
      </c>
      <c r="C71" s="13" t="n">
        <v>1195767.59</v>
      </c>
      <c r="D71" s="0" t="s">
        <v>798</v>
      </c>
      <c r="E71" s="6" t="s">
        <v>799</v>
      </c>
    </row>
    <row r="72" customFormat="false" ht="13.2" hidden="false" customHeight="false" outlineLevel="0" collapsed="false">
      <c r="A72" s="0" t="s">
        <v>328</v>
      </c>
      <c r="B72" s="9" t="n">
        <v>50054</v>
      </c>
      <c r="C72" s="13" t="n">
        <v>634110.82</v>
      </c>
      <c r="D72" s="0" t="s">
        <v>1062</v>
      </c>
      <c r="E72" s="6" t="s">
        <v>1063</v>
      </c>
    </row>
    <row r="73" customFormat="false" ht="13.2" hidden="false" customHeight="false" outlineLevel="0" collapsed="false">
      <c r="A73" s="0" t="s">
        <v>296</v>
      </c>
      <c r="B73" s="9" t="n">
        <v>50003</v>
      </c>
      <c r="C73" s="13" t="n">
        <v>581181.75</v>
      </c>
      <c r="D73" s="0" t="s">
        <v>1088</v>
      </c>
      <c r="E73" s="6" t="s">
        <v>1089</v>
      </c>
    </row>
    <row r="74" customFormat="false" ht="13.2" hidden="false" customHeight="false" outlineLevel="0" collapsed="false">
      <c r="A74" s="0" t="s">
        <v>320</v>
      </c>
      <c r="B74" s="9" t="n">
        <v>50010</v>
      </c>
      <c r="C74" s="13" t="n">
        <v>812882.32</v>
      </c>
      <c r="D74" s="0" t="s">
        <v>1392</v>
      </c>
      <c r="E74" s="6" t="s">
        <v>1393</v>
      </c>
    </row>
    <row r="75" customFormat="false" ht="13.2" hidden="false" customHeight="false" outlineLevel="0" collapsed="false">
      <c r="A75" s="0" t="s">
        <v>336</v>
      </c>
      <c r="B75" s="9" t="n">
        <v>50009</v>
      </c>
      <c r="C75" s="13" t="n">
        <v>422430.6</v>
      </c>
      <c r="D75" s="0" t="s">
        <v>1776</v>
      </c>
      <c r="E75" s="6" t="s">
        <v>1777</v>
      </c>
    </row>
    <row r="76" customFormat="false" ht="13.2" hidden="false" customHeight="false" outlineLevel="0" collapsed="false">
      <c r="A76" s="0" t="s">
        <v>304</v>
      </c>
      <c r="B76" s="9" t="n">
        <v>50057</v>
      </c>
      <c r="C76" s="13" t="n">
        <v>499433.69</v>
      </c>
      <c r="D76" s="0" t="s">
        <v>1818</v>
      </c>
      <c r="E76" s="6" t="s">
        <v>1819</v>
      </c>
    </row>
    <row r="77" customFormat="false" ht="13.2" hidden="false" customHeight="false" outlineLevel="0" collapsed="false">
      <c r="A77" s="0" t="s">
        <v>332</v>
      </c>
      <c r="B77" s="9" t="n">
        <v>50065</v>
      </c>
      <c r="C77" s="13" t="n">
        <v>301079.91</v>
      </c>
      <c r="D77" s="0" t="s">
        <v>1872</v>
      </c>
      <c r="E77" s="6" t="s">
        <v>1873</v>
      </c>
    </row>
    <row r="78" customFormat="false" ht="13.2" hidden="false" customHeight="false" outlineLevel="0" collapsed="false">
      <c r="A78" s="0" t="s">
        <v>324</v>
      </c>
      <c r="B78" s="9" t="n">
        <v>50088</v>
      </c>
      <c r="C78" s="13" t="n">
        <v>481852.83</v>
      </c>
      <c r="D78" s="0" t="s">
        <v>2336</v>
      </c>
      <c r="E78" s="6" t="s">
        <v>2337</v>
      </c>
    </row>
    <row r="79" customFormat="false" ht="13.2" hidden="false" customHeight="false" outlineLevel="0" collapsed="false">
      <c r="A79" s="0" t="s">
        <v>300</v>
      </c>
      <c r="B79" s="9" t="n">
        <v>50024</v>
      </c>
      <c r="C79" s="13" t="n">
        <v>709583.79</v>
      </c>
      <c r="D79" s="0" t="s">
        <v>2344</v>
      </c>
      <c r="E79" s="6" t="s">
        <v>2345</v>
      </c>
    </row>
    <row r="80" customFormat="false" ht="13.2" hidden="false" customHeight="false" outlineLevel="0" collapsed="false">
      <c r="A80" s="0" t="s">
        <v>354</v>
      </c>
      <c r="B80" s="9" t="n">
        <v>50048</v>
      </c>
      <c r="C80" s="13" t="n">
        <v>332120.97</v>
      </c>
      <c r="D80" s="0" t="s">
        <v>2386</v>
      </c>
      <c r="E80" s="6" t="s">
        <v>2387</v>
      </c>
    </row>
    <row r="81" customFormat="false" ht="13.2" hidden="false" customHeight="false" outlineLevel="0" collapsed="false">
      <c r="A81" s="0" t="s">
        <v>346</v>
      </c>
      <c r="B81" s="9" t="n">
        <v>50002</v>
      </c>
      <c r="C81" s="13" t="n">
        <v>1104793.5</v>
      </c>
      <c r="D81" s="0" t="s">
        <v>2760</v>
      </c>
      <c r="E81" s="6" t="s">
        <v>2761</v>
      </c>
    </row>
    <row r="82" customFormat="false" ht="13.2" hidden="false" customHeight="false" outlineLevel="0" collapsed="false">
      <c r="A82" s="0" t="s">
        <v>342</v>
      </c>
      <c r="B82" s="9" t="n">
        <v>50006</v>
      </c>
      <c r="C82" s="13" t="n">
        <v>972054.26</v>
      </c>
      <c r="D82" s="0" t="s">
        <v>2790</v>
      </c>
      <c r="E82" s="6" t="s">
        <v>2791</v>
      </c>
    </row>
    <row r="83" customFormat="false" ht="13.2" hidden="false" customHeight="false" outlineLevel="0" collapsed="false">
      <c r="A83" s="0" t="s">
        <v>358</v>
      </c>
      <c r="B83" s="9" t="n">
        <v>50038</v>
      </c>
      <c r="C83" s="13" t="n">
        <v>424457.09</v>
      </c>
      <c r="D83" s="0" t="s">
        <v>2826</v>
      </c>
      <c r="E83" s="6" t="s">
        <v>2827</v>
      </c>
    </row>
    <row r="84" customFormat="false" ht="13.2" hidden="false" customHeight="false" outlineLevel="0" collapsed="false">
      <c r="A84" s="0" t="s">
        <v>362</v>
      </c>
      <c r="B84" s="9" t="n">
        <v>50005</v>
      </c>
      <c r="C84" s="13" t="n">
        <v>1019345.42</v>
      </c>
      <c r="D84" s="0" t="s">
        <v>2864</v>
      </c>
      <c r="E84" s="6" t="s">
        <v>2865</v>
      </c>
    </row>
    <row r="85" customFormat="false" ht="13.2" hidden="false" customHeight="false" outlineLevel="0" collapsed="false">
      <c r="A85" s="0" t="s">
        <v>3290</v>
      </c>
      <c r="B85" s="9" t="n">
        <v>50097</v>
      </c>
      <c r="C85" s="13" t="n">
        <v>565060.76</v>
      </c>
      <c r="D85" s="4" t="s">
        <v>2890</v>
      </c>
      <c r="E85" s="5" t="s">
        <v>2891</v>
      </c>
    </row>
    <row r="86" customFormat="false" ht="13.2" hidden="false" customHeight="false" outlineLevel="0" collapsed="false">
      <c r="A86" s="0" t="s">
        <v>366</v>
      </c>
      <c r="B86" s="9" t="n">
        <v>50053</v>
      </c>
      <c r="C86" s="13" t="n">
        <v>338703.66</v>
      </c>
      <c r="D86" s="0" t="s">
        <v>3142</v>
      </c>
      <c r="E86" s="6" t="s">
        <v>3143</v>
      </c>
    </row>
    <row r="87" customFormat="false" ht="13.2" hidden="false" customHeight="false" outlineLevel="0" collapsed="false">
      <c r="A87" s="0" t="s">
        <v>370</v>
      </c>
      <c r="B87" s="9" t="n">
        <v>50062</v>
      </c>
      <c r="C87" s="13" t="n">
        <v>297281.36</v>
      </c>
      <c r="D87" s="0" t="s">
        <v>39</v>
      </c>
      <c r="E87" s="6" t="s">
        <v>40</v>
      </c>
    </row>
    <row r="88" customFormat="false" ht="13.2" hidden="false" customHeight="false" outlineLevel="0" collapsed="false">
      <c r="A88" s="0" t="s">
        <v>3291</v>
      </c>
      <c r="B88" s="9" t="n">
        <v>50099</v>
      </c>
      <c r="C88" s="13" t="n">
        <v>717652.88</v>
      </c>
      <c r="D88" s="0" t="s">
        <v>43</v>
      </c>
      <c r="E88" s="6" t="s">
        <v>44</v>
      </c>
    </row>
    <row r="89" customFormat="false" ht="13.2" hidden="false" customHeight="false" outlineLevel="0" collapsed="false">
      <c r="A89" s="0" t="s">
        <v>3292</v>
      </c>
      <c r="B89" s="9" t="n">
        <v>50098</v>
      </c>
      <c r="C89" s="13" t="n">
        <v>372398.51</v>
      </c>
      <c r="D89" s="0" t="s">
        <v>1240</v>
      </c>
      <c r="E89" s="6" t="s">
        <v>1241</v>
      </c>
    </row>
    <row r="90" customFormat="false" ht="13.2" hidden="false" customHeight="false" outlineLevel="0" collapsed="false">
      <c r="A90" s="0" t="s">
        <v>391</v>
      </c>
      <c r="B90" s="9" t="n">
        <v>50031</v>
      </c>
      <c r="C90" s="13" t="n">
        <v>826451.26</v>
      </c>
      <c r="D90" s="0" t="s">
        <v>1414</v>
      </c>
      <c r="E90" s="6" t="s">
        <v>1415</v>
      </c>
    </row>
    <row r="91" customFormat="false" ht="13.2" hidden="false" customHeight="false" outlineLevel="0" collapsed="false">
      <c r="A91" s="0" t="s">
        <v>380</v>
      </c>
      <c r="B91" s="9" t="n">
        <v>50008</v>
      </c>
      <c r="C91" s="13" t="n">
        <v>611402.99</v>
      </c>
      <c r="D91" s="0" t="s">
        <v>1454</v>
      </c>
      <c r="E91" s="6" t="s">
        <v>1455</v>
      </c>
    </row>
    <row r="92" customFormat="false" ht="13.2" hidden="false" customHeight="false" outlineLevel="0" collapsed="false">
      <c r="A92" s="0" t="s">
        <v>3293</v>
      </c>
      <c r="B92" s="9" t="n">
        <v>50064</v>
      </c>
      <c r="C92" s="13" t="n">
        <v>398292.07</v>
      </c>
      <c r="D92" s="0" t="s">
        <v>2198</v>
      </c>
      <c r="E92" s="6" t="s">
        <v>2199</v>
      </c>
    </row>
    <row r="93" customFormat="false" ht="13.2" hidden="false" customHeight="false" outlineLevel="0" collapsed="false">
      <c r="D93" s="4" t="s">
        <v>2376</v>
      </c>
      <c r="E93" s="5" t="s">
        <v>2377</v>
      </c>
    </row>
    <row r="94" customFormat="false" ht="13.2" hidden="false" customHeight="false" outlineLevel="0" collapsed="false">
      <c r="D94" s="0" t="s">
        <v>2662</v>
      </c>
      <c r="E94" s="6" t="s">
        <v>2663</v>
      </c>
    </row>
    <row r="95" customFormat="false" ht="13.2" hidden="false" customHeight="false" outlineLevel="0" collapsed="false">
      <c r="D95" s="0" t="s">
        <v>2852</v>
      </c>
      <c r="E95" s="6" t="s">
        <v>2853</v>
      </c>
    </row>
    <row r="96" customFormat="false" ht="13.2" hidden="false" customHeight="false" outlineLevel="0" collapsed="false">
      <c r="D96" s="0" t="s">
        <v>3120</v>
      </c>
      <c r="E96" s="6" t="s">
        <v>3121</v>
      </c>
    </row>
    <row r="97" customFormat="false" ht="13.2" hidden="false" customHeight="false" outlineLevel="0" collapsed="false">
      <c r="D97" s="0" t="s">
        <v>3134</v>
      </c>
      <c r="E97" s="6" t="s">
        <v>3135</v>
      </c>
    </row>
    <row r="98" customFormat="false" ht="13.2" hidden="false" customHeight="false" outlineLevel="0" collapsed="false">
      <c r="D98" s="0" t="s">
        <v>3170</v>
      </c>
      <c r="E98" s="6" t="s">
        <v>3171</v>
      </c>
    </row>
    <row r="99" customFormat="false" ht="13.2" hidden="false" customHeight="false" outlineLevel="0" collapsed="false">
      <c r="D99" s="0" t="s">
        <v>201</v>
      </c>
      <c r="E99" s="6" t="s">
        <v>202</v>
      </c>
    </row>
    <row r="100" customFormat="false" ht="13.2" hidden="false" customHeight="false" outlineLevel="0" collapsed="false">
      <c r="D100" s="0" t="s">
        <v>367</v>
      </c>
      <c r="E100" s="6" t="s">
        <v>368</v>
      </c>
    </row>
    <row r="101" customFormat="false" ht="13.2" hidden="false" customHeight="false" outlineLevel="0" collapsed="false">
      <c r="D101" s="0" t="s">
        <v>389</v>
      </c>
      <c r="E101" s="6" t="s">
        <v>390</v>
      </c>
    </row>
    <row r="102" customFormat="false" ht="13.2" hidden="false" customHeight="false" outlineLevel="0" collapsed="false">
      <c r="D102" s="0" t="s">
        <v>680</v>
      </c>
      <c r="E102" s="6" t="s">
        <v>681</v>
      </c>
    </row>
    <row r="103" customFormat="false" ht="13.2" hidden="false" customHeight="false" outlineLevel="0" collapsed="false">
      <c r="D103" s="0" t="s">
        <v>1100</v>
      </c>
      <c r="E103" s="6" t="s">
        <v>1101</v>
      </c>
    </row>
    <row r="104" customFormat="false" ht="13.2" hidden="false" customHeight="false" outlineLevel="0" collapsed="false">
      <c r="D104" s="0" t="s">
        <v>1136</v>
      </c>
      <c r="E104" s="6" t="s">
        <v>1137</v>
      </c>
    </row>
    <row r="105" customFormat="false" ht="13.2" hidden="false" customHeight="false" outlineLevel="0" collapsed="false">
      <c r="D105" s="0" t="s">
        <v>1212</v>
      </c>
      <c r="E105" s="6" t="s">
        <v>1213</v>
      </c>
    </row>
    <row r="106" customFormat="false" ht="13.2" hidden="false" customHeight="false" outlineLevel="0" collapsed="false">
      <c r="D106" s="0" t="s">
        <v>1234</v>
      </c>
      <c r="E106" s="6" t="s">
        <v>1235</v>
      </c>
    </row>
    <row r="107" customFormat="false" ht="13.2" hidden="false" customHeight="false" outlineLevel="0" collapsed="false">
      <c r="D107" s="0" t="s">
        <v>1376</v>
      </c>
      <c r="E107" s="6" t="s">
        <v>1377</v>
      </c>
    </row>
    <row r="108" customFormat="false" ht="13.2" hidden="false" customHeight="false" outlineLevel="0" collapsed="false">
      <c r="D108" s="0" t="s">
        <v>1406</v>
      </c>
      <c r="E108" s="6" t="s">
        <v>1407</v>
      </c>
    </row>
    <row r="109" customFormat="false" ht="13.2" hidden="false" customHeight="false" outlineLevel="0" collapsed="false">
      <c r="D109" s="0" t="s">
        <v>1506</v>
      </c>
      <c r="E109" s="6" t="s">
        <v>1507</v>
      </c>
    </row>
    <row r="110" customFormat="false" ht="13.2" hidden="false" customHeight="false" outlineLevel="0" collapsed="false">
      <c r="D110" s="0" t="s">
        <v>1622</v>
      </c>
      <c r="E110" s="6" t="s">
        <v>1623</v>
      </c>
    </row>
    <row r="111" customFormat="false" ht="13.2" hidden="false" customHeight="false" outlineLevel="0" collapsed="false">
      <c r="D111" s="0" t="s">
        <v>1846</v>
      </c>
      <c r="E111" s="6" t="s">
        <v>1847</v>
      </c>
    </row>
    <row r="112" customFormat="false" ht="13.2" hidden="false" customHeight="false" outlineLevel="0" collapsed="false">
      <c r="D112" s="4" t="s">
        <v>1998</v>
      </c>
      <c r="E112" s="5" t="s">
        <v>1999</v>
      </c>
    </row>
    <row r="113" customFormat="false" ht="13.2" hidden="false" customHeight="false" outlineLevel="0" collapsed="false">
      <c r="D113" s="0" t="s">
        <v>2400</v>
      </c>
      <c r="E113" s="6" t="s">
        <v>2401</v>
      </c>
    </row>
    <row r="114" customFormat="false" ht="13.2" hidden="false" customHeight="false" outlineLevel="0" collapsed="false">
      <c r="D114" s="0" t="s">
        <v>2500</v>
      </c>
      <c r="E114" s="6" t="s">
        <v>2501</v>
      </c>
    </row>
    <row r="115" customFormat="false" ht="13.2" hidden="false" customHeight="false" outlineLevel="0" collapsed="false">
      <c r="D115" s="0" t="s">
        <v>2902</v>
      </c>
      <c r="E115" s="6" t="s">
        <v>2903</v>
      </c>
    </row>
    <row r="116" customFormat="false" ht="13.2" hidden="false" customHeight="false" outlineLevel="0" collapsed="false">
      <c r="D116" s="0" t="s">
        <v>83</v>
      </c>
      <c r="E116" s="6" t="s">
        <v>84</v>
      </c>
    </row>
    <row r="117" customFormat="false" ht="13.2" hidden="false" customHeight="false" outlineLevel="0" collapsed="false">
      <c r="D117" s="0" t="s">
        <v>329</v>
      </c>
      <c r="E117" s="6" t="s">
        <v>330</v>
      </c>
    </row>
    <row r="118" customFormat="false" ht="13.2" hidden="false" customHeight="false" outlineLevel="0" collapsed="false">
      <c r="D118" s="0" t="s">
        <v>632</v>
      </c>
      <c r="E118" s="6" t="s">
        <v>633</v>
      </c>
    </row>
    <row r="119" customFormat="false" ht="13.2" hidden="false" customHeight="false" outlineLevel="0" collapsed="false">
      <c r="D119" s="0" t="s">
        <v>978</v>
      </c>
      <c r="E119" s="6" t="s">
        <v>979</v>
      </c>
    </row>
    <row r="120" customFormat="false" ht="13.2" hidden="false" customHeight="false" outlineLevel="0" collapsed="false">
      <c r="D120" s="0" t="s">
        <v>1224</v>
      </c>
      <c r="E120" s="6" t="s">
        <v>1225</v>
      </c>
    </row>
    <row r="121" customFormat="false" ht="13.2" hidden="false" customHeight="false" outlineLevel="0" collapsed="false">
      <c r="D121" s="4" t="s">
        <v>1552</v>
      </c>
      <c r="E121" s="5" t="s">
        <v>1553</v>
      </c>
    </row>
    <row r="122" customFormat="false" ht="13.2" hidden="false" customHeight="false" outlineLevel="0" collapsed="false">
      <c r="D122" s="0" t="s">
        <v>1962</v>
      </c>
      <c r="E122" s="6" t="s">
        <v>1963</v>
      </c>
    </row>
    <row r="123" customFormat="false" ht="13.2" hidden="false" customHeight="false" outlineLevel="0" collapsed="false">
      <c r="D123" s="0" t="s">
        <v>2214</v>
      </c>
      <c r="E123" s="6" t="s">
        <v>2215</v>
      </c>
    </row>
    <row r="124" customFormat="false" ht="13.2" hidden="false" customHeight="false" outlineLevel="0" collapsed="false">
      <c r="D124" s="0" t="s">
        <v>2676</v>
      </c>
      <c r="E124" s="6" t="s">
        <v>2677</v>
      </c>
    </row>
    <row r="125" customFormat="false" ht="13.2" hidden="false" customHeight="false" outlineLevel="0" collapsed="false">
      <c r="D125" s="0" t="s">
        <v>2710</v>
      </c>
      <c r="E125" s="6" t="s">
        <v>2711</v>
      </c>
    </row>
    <row r="126" customFormat="false" ht="13.2" hidden="false" customHeight="false" outlineLevel="0" collapsed="false">
      <c r="D126" s="0" t="s">
        <v>2896</v>
      </c>
      <c r="E126" s="6" t="s">
        <v>2897</v>
      </c>
    </row>
    <row r="127" customFormat="false" ht="13.2" hidden="false" customHeight="false" outlineLevel="0" collapsed="false">
      <c r="D127" s="4" t="s">
        <v>217</v>
      </c>
      <c r="E127" s="5" t="s">
        <v>218</v>
      </c>
    </row>
    <row r="128" customFormat="false" ht="13.2" hidden="false" customHeight="false" outlineLevel="0" collapsed="false">
      <c r="D128" s="0" t="s">
        <v>271</v>
      </c>
      <c r="E128" s="6" t="s">
        <v>272</v>
      </c>
    </row>
    <row r="129" customFormat="false" ht="13.2" hidden="false" customHeight="false" outlineLevel="0" collapsed="false">
      <c r="D129" s="0" t="s">
        <v>610</v>
      </c>
      <c r="E129" s="6" t="s">
        <v>611</v>
      </c>
    </row>
    <row r="130" customFormat="false" ht="13.2" hidden="false" customHeight="false" outlineLevel="0" collapsed="false">
      <c r="D130" s="4" t="s">
        <v>692</v>
      </c>
      <c r="E130" s="5" t="s">
        <v>693</v>
      </c>
    </row>
    <row r="131" customFormat="false" ht="13.2" hidden="false" customHeight="false" outlineLevel="0" collapsed="false">
      <c r="D131" s="0" t="s">
        <v>724</v>
      </c>
      <c r="E131" s="6" t="s">
        <v>725</v>
      </c>
    </row>
    <row r="132" customFormat="false" ht="13.2" hidden="false" customHeight="false" outlineLevel="0" collapsed="false">
      <c r="D132" s="0" t="s">
        <v>762</v>
      </c>
      <c r="E132" s="6" t="s">
        <v>763</v>
      </c>
    </row>
    <row r="133" customFormat="false" ht="13.2" hidden="false" customHeight="false" outlineLevel="0" collapsed="false">
      <c r="D133" s="0" t="s">
        <v>850</v>
      </c>
      <c r="E133" s="6" t="s">
        <v>851</v>
      </c>
    </row>
    <row r="134" customFormat="false" ht="13.2" hidden="false" customHeight="false" outlineLevel="0" collapsed="false">
      <c r="D134" s="0" t="s">
        <v>902</v>
      </c>
      <c r="E134" s="6" t="s">
        <v>903</v>
      </c>
    </row>
    <row r="135" customFormat="false" ht="13.2" hidden="false" customHeight="false" outlineLevel="0" collapsed="false">
      <c r="D135" s="4" t="s">
        <v>1374</v>
      </c>
      <c r="E135" s="5" t="s">
        <v>1375</v>
      </c>
    </row>
    <row r="136" customFormat="false" ht="13.2" hidden="false" customHeight="false" outlineLevel="0" collapsed="false">
      <c r="D136" s="0" t="s">
        <v>1418</v>
      </c>
      <c r="E136" s="6" t="s">
        <v>1419</v>
      </c>
    </row>
    <row r="137" customFormat="false" ht="13.2" hidden="false" customHeight="false" outlineLevel="0" collapsed="false">
      <c r="D137" s="0" t="s">
        <v>1756</v>
      </c>
      <c r="E137" s="6" t="s">
        <v>1757</v>
      </c>
    </row>
    <row r="138" customFormat="false" ht="13.2" hidden="false" customHeight="false" outlineLevel="0" collapsed="false">
      <c r="D138" s="0" t="s">
        <v>1918</v>
      </c>
      <c r="E138" s="6" t="s">
        <v>1919</v>
      </c>
    </row>
    <row r="139" customFormat="false" ht="13.2" hidden="false" customHeight="false" outlineLevel="0" collapsed="false">
      <c r="D139" s="0" t="s">
        <v>2020</v>
      </c>
      <c r="E139" s="6" t="s">
        <v>2021</v>
      </c>
    </row>
    <row r="140" customFormat="false" ht="13.2" hidden="false" customHeight="false" outlineLevel="0" collapsed="false">
      <c r="D140" s="0" t="s">
        <v>2162</v>
      </c>
      <c r="E140" s="6" t="s">
        <v>2163</v>
      </c>
    </row>
    <row r="141" customFormat="false" ht="13.2" hidden="false" customHeight="false" outlineLevel="0" collapsed="false">
      <c r="D141" s="0" t="s">
        <v>2312</v>
      </c>
      <c r="E141" s="6" t="s">
        <v>2313</v>
      </c>
    </row>
    <row r="142" customFormat="false" ht="13.2" hidden="false" customHeight="false" outlineLevel="0" collapsed="false">
      <c r="D142" s="0" t="s">
        <v>2346</v>
      </c>
      <c r="E142" s="6" t="s">
        <v>2347</v>
      </c>
    </row>
    <row r="143" customFormat="false" ht="13.2" hidden="false" customHeight="false" outlineLevel="0" collapsed="false">
      <c r="D143" s="0" t="s">
        <v>2806</v>
      </c>
      <c r="E143" s="6" t="s">
        <v>2807</v>
      </c>
    </row>
    <row r="144" customFormat="false" ht="13.2" hidden="false" customHeight="false" outlineLevel="0" collapsed="false">
      <c r="D144" s="0" t="s">
        <v>2936</v>
      </c>
      <c r="E144" s="6" t="s">
        <v>2937</v>
      </c>
    </row>
    <row r="145" customFormat="false" ht="13.2" hidden="false" customHeight="false" outlineLevel="0" collapsed="false">
      <c r="D145" s="0" t="s">
        <v>137</v>
      </c>
      <c r="E145" s="6" t="s">
        <v>138</v>
      </c>
    </row>
    <row r="146" customFormat="false" ht="13.2" hidden="false" customHeight="false" outlineLevel="0" collapsed="false">
      <c r="D146" s="4" t="s">
        <v>287</v>
      </c>
      <c r="E146" s="5" t="s">
        <v>288</v>
      </c>
    </row>
    <row r="147" customFormat="false" ht="13.2" hidden="false" customHeight="false" outlineLevel="0" collapsed="false">
      <c r="D147" s="0" t="s">
        <v>496</v>
      </c>
      <c r="E147" s="6" t="s">
        <v>497</v>
      </c>
    </row>
    <row r="148" customFormat="false" ht="13.2" hidden="false" customHeight="false" outlineLevel="0" collapsed="false">
      <c r="D148" s="0" t="s">
        <v>570</v>
      </c>
      <c r="E148" s="6" t="s">
        <v>571</v>
      </c>
    </row>
    <row r="149" customFormat="false" ht="13.2" hidden="false" customHeight="false" outlineLevel="0" collapsed="false">
      <c r="D149" s="0" t="s">
        <v>576</v>
      </c>
      <c r="E149" s="6" t="s">
        <v>577</v>
      </c>
    </row>
    <row r="150" customFormat="false" ht="13.2" hidden="false" customHeight="false" outlineLevel="0" collapsed="false">
      <c r="D150" s="0" t="s">
        <v>702</v>
      </c>
      <c r="E150" s="6" t="s">
        <v>703</v>
      </c>
    </row>
    <row r="151" customFormat="false" ht="13.2" hidden="false" customHeight="false" outlineLevel="0" collapsed="false">
      <c r="D151" s="0" t="s">
        <v>784</v>
      </c>
      <c r="E151" s="6" t="s">
        <v>785</v>
      </c>
    </row>
    <row r="152" customFormat="false" ht="13.2" hidden="false" customHeight="false" outlineLevel="0" collapsed="false">
      <c r="D152" s="0" t="s">
        <v>874</v>
      </c>
      <c r="E152" s="6" t="s">
        <v>875</v>
      </c>
    </row>
    <row r="153" customFormat="false" ht="13.2" hidden="false" customHeight="false" outlineLevel="0" collapsed="false">
      <c r="D153" s="0" t="s">
        <v>1180</v>
      </c>
      <c r="E153" s="6" t="s">
        <v>1181</v>
      </c>
    </row>
    <row r="154" customFormat="false" ht="13.2" hidden="false" customHeight="false" outlineLevel="0" collapsed="false">
      <c r="D154" s="0" t="s">
        <v>1228</v>
      </c>
      <c r="E154" s="6" t="s">
        <v>1229</v>
      </c>
    </row>
    <row r="155" customFormat="false" ht="13.2" hidden="false" customHeight="false" outlineLevel="0" collapsed="false">
      <c r="D155" s="0" t="s">
        <v>1290</v>
      </c>
      <c r="E155" s="6" t="s">
        <v>1291</v>
      </c>
    </row>
    <row r="156" customFormat="false" ht="13.2" hidden="false" customHeight="false" outlineLevel="0" collapsed="false">
      <c r="D156" s="0" t="s">
        <v>1332</v>
      </c>
      <c r="E156" s="6" t="s">
        <v>1333</v>
      </c>
    </row>
    <row r="157" customFormat="false" ht="13.2" hidden="false" customHeight="false" outlineLevel="0" collapsed="false">
      <c r="D157" s="0" t="s">
        <v>1410</v>
      </c>
      <c r="E157" s="6" t="s">
        <v>1411</v>
      </c>
    </row>
    <row r="158" customFormat="false" ht="13.2" hidden="false" customHeight="false" outlineLevel="0" collapsed="false">
      <c r="D158" s="0" t="s">
        <v>1614</v>
      </c>
      <c r="E158" s="6" t="s">
        <v>1615</v>
      </c>
    </row>
    <row r="159" customFormat="false" ht="13.2" hidden="false" customHeight="false" outlineLevel="0" collapsed="false">
      <c r="D159" s="0" t="s">
        <v>1668</v>
      </c>
      <c r="E159" s="6" t="s">
        <v>1669</v>
      </c>
    </row>
    <row r="160" customFormat="false" ht="13.2" hidden="false" customHeight="false" outlineLevel="0" collapsed="false">
      <c r="D160" s="0" t="s">
        <v>1910</v>
      </c>
      <c r="E160" s="6" t="s">
        <v>1911</v>
      </c>
    </row>
    <row r="161" customFormat="false" ht="13.2" hidden="false" customHeight="false" outlineLevel="0" collapsed="false">
      <c r="D161" s="0" t="s">
        <v>1928</v>
      </c>
      <c r="E161" s="6" t="s">
        <v>1929</v>
      </c>
    </row>
    <row r="162" customFormat="false" ht="13.2" hidden="false" customHeight="false" outlineLevel="0" collapsed="false">
      <c r="D162" s="0" t="s">
        <v>2092</v>
      </c>
      <c r="E162" s="6" t="s">
        <v>2093</v>
      </c>
    </row>
    <row r="163" customFormat="false" ht="13.2" hidden="false" customHeight="false" outlineLevel="0" collapsed="false">
      <c r="D163" s="0" t="s">
        <v>2094</v>
      </c>
      <c r="E163" s="6" t="s">
        <v>2095</v>
      </c>
    </row>
    <row r="164" customFormat="false" ht="13.2" hidden="false" customHeight="false" outlineLevel="0" collapsed="false">
      <c r="D164" s="0" t="s">
        <v>2120</v>
      </c>
      <c r="E164" s="6" t="s">
        <v>2121</v>
      </c>
    </row>
    <row r="165" customFormat="false" ht="13.2" hidden="false" customHeight="false" outlineLevel="0" collapsed="false">
      <c r="D165" s="0" t="s">
        <v>2262</v>
      </c>
      <c r="E165" s="6" t="s">
        <v>2263</v>
      </c>
    </row>
    <row r="166" customFormat="false" ht="13.2" hidden="false" customHeight="false" outlineLevel="0" collapsed="false">
      <c r="D166" s="0" t="s">
        <v>2264</v>
      </c>
      <c r="E166" s="6" t="s">
        <v>2265</v>
      </c>
    </row>
    <row r="167" customFormat="false" ht="13.2" hidden="false" customHeight="false" outlineLevel="0" collapsed="false">
      <c r="D167" s="0" t="s">
        <v>2266</v>
      </c>
      <c r="E167" s="6" t="s">
        <v>2267</v>
      </c>
    </row>
    <row r="168" customFormat="false" ht="13.2" hidden="false" customHeight="false" outlineLevel="0" collapsed="false">
      <c r="D168" s="0" t="s">
        <v>2512</v>
      </c>
      <c r="E168" s="6" t="s">
        <v>2513</v>
      </c>
    </row>
    <row r="169" customFormat="false" ht="13.2" hidden="false" customHeight="false" outlineLevel="0" collapsed="false">
      <c r="D169" s="0" t="s">
        <v>2596</v>
      </c>
      <c r="E169" s="6" t="s">
        <v>2597</v>
      </c>
    </row>
    <row r="170" customFormat="false" ht="13.2" hidden="false" customHeight="false" outlineLevel="0" collapsed="false">
      <c r="D170" s="0" t="s">
        <v>2618</v>
      </c>
      <c r="E170" s="6" t="s">
        <v>2619</v>
      </c>
    </row>
    <row r="171" customFormat="false" ht="13.2" hidden="false" customHeight="false" outlineLevel="0" collapsed="false">
      <c r="D171" s="0" t="s">
        <v>2636</v>
      </c>
      <c r="E171" s="6" t="s">
        <v>2637</v>
      </c>
    </row>
    <row r="172" customFormat="false" ht="13.2" hidden="false" customHeight="false" outlineLevel="0" collapsed="false">
      <c r="D172" s="0" t="s">
        <v>2688</v>
      </c>
      <c r="E172" s="6" t="s">
        <v>2689</v>
      </c>
    </row>
    <row r="173" customFormat="false" ht="13.2" hidden="false" customHeight="false" outlineLevel="0" collapsed="false">
      <c r="D173" s="0" t="s">
        <v>2712</v>
      </c>
      <c r="E173" s="6" t="s">
        <v>2713</v>
      </c>
    </row>
    <row r="174" customFormat="false" ht="13.2" hidden="false" customHeight="false" outlineLevel="0" collapsed="false">
      <c r="D174" s="0" t="s">
        <v>2844</v>
      </c>
      <c r="E174" s="6" t="s">
        <v>2845</v>
      </c>
    </row>
    <row r="175" customFormat="false" ht="13.2" hidden="false" customHeight="false" outlineLevel="0" collapsed="false">
      <c r="D175" s="0" t="s">
        <v>2972</v>
      </c>
      <c r="E175" s="6" t="s">
        <v>2973</v>
      </c>
    </row>
    <row r="176" customFormat="false" ht="13.2" hidden="false" customHeight="false" outlineLevel="0" collapsed="false">
      <c r="D176" s="0" t="s">
        <v>2988</v>
      </c>
      <c r="E176" s="6" t="s">
        <v>2989</v>
      </c>
    </row>
    <row r="177" customFormat="false" ht="13.2" hidden="false" customHeight="false" outlineLevel="0" collapsed="false">
      <c r="D177" s="4" t="s">
        <v>3022</v>
      </c>
      <c r="E177" s="5" t="s">
        <v>3023</v>
      </c>
    </row>
    <row r="178" customFormat="false" ht="13.2" hidden="false" customHeight="false" outlineLevel="0" collapsed="false">
      <c r="D178" s="0" t="s">
        <v>3030</v>
      </c>
      <c r="E178" s="6" t="s">
        <v>3031</v>
      </c>
    </row>
    <row r="179" customFormat="false" ht="13.2" hidden="false" customHeight="false" outlineLevel="0" collapsed="false">
      <c r="D179" s="0" t="s">
        <v>3034</v>
      </c>
      <c r="E179" s="6" t="s">
        <v>3035</v>
      </c>
    </row>
    <row r="180" customFormat="false" ht="13.2" hidden="false" customHeight="false" outlineLevel="0" collapsed="false">
      <c r="D180" s="0" t="s">
        <v>3060</v>
      </c>
      <c r="E180" s="6" t="s">
        <v>3061</v>
      </c>
    </row>
    <row r="181" customFormat="false" ht="13.2" hidden="false" customHeight="false" outlineLevel="0" collapsed="false">
      <c r="D181" s="0" t="s">
        <v>3226</v>
      </c>
      <c r="E181" s="6" t="s">
        <v>3227</v>
      </c>
    </row>
    <row r="182" customFormat="false" ht="13.2" hidden="false" customHeight="false" outlineLevel="0" collapsed="false">
      <c r="D182" s="0" t="s">
        <v>464</v>
      </c>
      <c r="E182" s="6" t="s">
        <v>465</v>
      </c>
    </row>
    <row r="183" customFormat="false" ht="13.2" hidden="false" customHeight="false" outlineLevel="0" collapsed="false">
      <c r="D183" s="0" t="s">
        <v>478</v>
      </c>
      <c r="E183" s="6" t="s">
        <v>479</v>
      </c>
    </row>
    <row r="184" customFormat="false" ht="13.2" hidden="false" customHeight="false" outlineLevel="0" collapsed="false">
      <c r="D184" s="0" t="s">
        <v>528</v>
      </c>
      <c r="E184" s="6" t="s">
        <v>529</v>
      </c>
    </row>
    <row r="185" customFormat="false" ht="13.2" hidden="false" customHeight="false" outlineLevel="0" collapsed="false">
      <c r="D185" s="0" t="s">
        <v>782</v>
      </c>
      <c r="E185" s="6" t="s">
        <v>783</v>
      </c>
    </row>
    <row r="186" customFormat="false" ht="13.2" hidden="false" customHeight="false" outlineLevel="0" collapsed="false">
      <c r="D186" s="0" t="s">
        <v>840</v>
      </c>
      <c r="E186" s="6" t="s">
        <v>841</v>
      </c>
    </row>
    <row r="187" customFormat="false" ht="13.2" hidden="false" customHeight="false" outlineLevel="0" collapsed="false">
      <c r="D187" s="0" t="s">
        <v>998</v>
      </c>
      <c r="E187" s="6" t="s">
        <v>999</v>
      </c>
    </row>
    <row r="188" customFormat="false" ht="13.2" hidden="false" customHeight="false" outlineLevel="0" collapsed="false">
      <c r="D188" s="0" t="s">
        <v>1000</v>
      </c>
      <c r="E188" s="6" t="s">
        <v>1001</v>
      </c>
    </row>
    <row r="189" customFormat="false" ht="13.2" hidden="false" customHeight="false" outlineLevel="0" collapsed="false">
      <c r="D189" s="0" t="s">
        <v>1350</v>
      </c>
      <c r="E189" s="6" t="s">
        <v>1351</v>
      </c>
    </row>
    <row r="190" customFormat="false" ht="13.2" hidden="false" customHeight="false" outlineLevel="0" collapsed="false">
      <c r="D190" s="0" t="s">
        <v>1352</v>
      </c>
      <c r="E190" s="6" t="s">
        <v>1353</v>
      </c>
    </row>
    <row r="191" customFormat="false" ht="13.2" hidden="false" customHeight="false" outlineLevel="0" collapsed="false">
      <c r="D191" s="0" t="s">
        <v>1474</v>
      </c>
      <c r="E191" s="6" t="s">
        <v>1475</v>
      </c>
    </row>
    <row r="192" customFormat="false" ht="13.2" hidden="false" customHeight="false" outlineLevel="0" collapsed="false">
      <c r="D192" s="0" t="s">
        <v>1534</v>
      </c>
      <c r="E192" s="6" t="s">
        <v>1535</v>
      </c>
    </row>
    <row r="193" customFormat="false" ht="13.2" hidden="false" customHeight="false" outlineLevel="0" collapsed="false">
      <c r="D193" s="0" t="s">
        <v>1564</v>
      </c>
      <c r="E193" s="6" t="s">
        <v>1565</v>
      </c>
    </row>
    <row r="194" customFormat="false" ht="13.2" hidden="false" customHeight="false" outlineLevel="0" collapsed="false">
      <c r="D194" s="0" t="s">
        <v>1762</v>
      </c>
      <c r="E194" s="6" t="s">
        <v>1763</v>
      </c>
    </row>
    <row r="195" customFormat="false" ht="13.2" hidden="false" customHeight="false" outlineLevel="0" collapsed="false">
      <c r="D195" s="0" t="s">
        <v>1934</v>
      </c>
      <c r="E195" s="6" t="s">
        <v>1935</v>
      </c>
    </row>
    <row r="196" customFormat="false" ht="13.2" hidden="false" customHeight="false" outlineLevel="0" collapsed="false">
      <c r="D196" s="0" t="s">
        <v>2418</v>
      </c>
      <c r="E196" s="6" t="s">
        <v>2419</v>
      </c>
    </row>
    <row r="197" customFormat="false" ht="13.2" hidden="false" customHeight="false" outlineLevel="0" collapsed="false">
      <c r="D197" s="0" t="s">
        <v>2616</v>
      </c>
      <c r="E197" s="6" t="s">
        <v>2617</v>
      </c>
    </row>
    <row r="198" customFormat="false" ht="13.2" hidden="false" customHeight="false" outlineLevel="0" collapsed="false">
      <c r="D198" s="0" t="s">
        <v>2804</v>
      </c>
      <c r="E198" s="6" t="s">
        <v>2805</v>
      </c>
    </row>
    <row r="199" customFormat="false" ht="13.2" hidden="false" customHeight="false" outlineLevel="0" collapsed="false">
      <c r="D199" s="0" t="s">
        <v>2930</v>
      </c>
      <c r="E199" s="6" t="s">
        <v>2931</v>
      </c>
    </row>
    <row r="200" customFormat="false" ht="13.2" hidden="false" customHeight="false" outlineLevel="0" collapsed="false">
      <c r="D200" s="4" t="s">
        <v>3126</v>
      </c>
      <c r="E200" s="5" t="s">
        <v>3127</v>
      </c>
    </row>
    <row r="201" customFormat="false" ht="13.2" hidden="false" customHeight="false" outlineLevel="0" collapsed="false">
      <c r="D201" s="0" t="s">
        <v>3202</v>
      </c>
      <c r="E201" s="6" t="s">
        <v>3203</v>
      </c>
    </row>
    <row r="202" customFormat="false" ht="13.2" hidden="false" customHeight="false" outlineLevel="0" collapsed="false">
      <c r="D202" s="4" t="s">
        <v>239</v>
      </c>
      <c r="E202" s="5" t="s">
        <v>240</v>
      </c>
    </row>
    <row r="203" customFormat="false" ht="13.2" hidden="false" customHeight="false" outlineLevel="0" collapsed="false">
      <c r="D203" s="0" t="s">
        <v>317</v>
      </c>
      <c r="E203" s="6" t="s">
        <v>318</v>
      </c>
    </row>
    <row r="204" customFormat="false" ht="13.2" hidden="false" customHeight="false" outlineLevel="0" collapsed="false">
      <c r="D204" s="0" t="s">
        <v>956</v>
      </c>
      <c r="E204" s="6" t="s">
        <v>957</v>
      </c>
    </row>
    <row r="205" customFormat="false" ht="13.2" hidden="false" customHeight="false" outlineLevel="0" collapsed="false">
      <c r="D205" s="0" t="s">
        <v>1014</v>
      </c>
      <c r="E205" s="6" t="s">
        <v>1015</v>
      </c>
    </row>
    <row r="206" customFormat="false" ht="13.2" hidden="false" customHeight="false" outlineLevel="0" collapsed="false">
      <c r="D206" s="4" t="s">
        <v>1110</v>
      </c>
      <c r="E206" s="5" t="s">
        <v>1111</v>
      </c>
    </row>
    <row r="207" customFormat="false" ht="13.2" hidden="false" customHeight="false" outlineLevel="0" collapsed="false">
      <c r="D207" s="0" t="s">
        <v>1122</v>
      </c>
      <c r="E207" s="6" t="s">
        <v>1123</v>
      </c>
    </row>
    <row r="208" customFormat="false" ht="13.2" hidden="false" customHeight="false" outlineLevel="0" collapsed="false">
      <c r="D208" s="0" t="s">
        <v>1396</v>
      </c>
      <c r="E208" s="6" t="s">
        <v>1397</v>
      </c>
    </row>
    <row r="209" customFormat="false" ht="13.2" hidden="false" customHeight="false" outlineLevel="0" collapsed="false">
      <c r="D209" s="0" t="s">
        <v>141</v>
      </c>
      <c r="E209" s="6" t="s">
        <v>142</v>
      </c>
    </row>
    <row r="210" customFormat="false" ht="13.2" hidden="false" customHeight="false" outlineLevel="0" collapsed="false">
      <c r="D210" s="0" t="s">
        <v>145</v>
      </c>
      <c r="E210" s="6" t="s">
        <v>146</v>
      </c>
    </row>
    <row r="211" customFormat="false" ht="13.2" hidden="false" customHeight="false" outlineLevel="0" collapsed="false">
      <c r="D211" s="0" t="s">
        <v>149</v>
      </c>
      <c r="E211" s="6" t="s">
        <v>150</v>
      </c>
    </row>
    <row r="212" customFormat="false" ht="13.2" hidden="false" customHeight="false" outlineLevel="0" collapsed="false">
      <c r="D212" s="0" t="s">
        <v>404</v>
      </c>
      <c r="E212" s="6" t="s">
        <v>405</v>
      </c>
    </row>
    <row r="213" customFormat="false" ht="13.2" hidden="false" customHeight="false" outlineLevel="0" collapsed="false">
      <c r="D213" s="0" t="s">
        <v>426</v>
      </c>
      <c r="E213" s="6" t="s">
        <v>427</v>
      </c>
    </row>
    <row r="214" customFormat="false" ht="13.2" hidden="false" customHeight="false" outlineLevel="0" collapsed="false">
      <c r="D214" s="0" t="s">
        <v>442</v>
      </c>
      <c r="E214" s="6" t="s">
        <v>443</v>
      </c>
    </row>
    <row r="215" customFormat="false" ht="13.2" hidden="false" customHeight="false" outlineLevel="0" collapsed="false">
      <c r="D215" s="0" t="s">
        <v>626</v>
      </c>
      <c r="E215" s="6" t="s">
        <v>627</v>
      </c>
    </row>
    <row r="216" customFormat="false" ht="13.2" hidden="false" customHeight="false" outlineLevel="0" collapsed="false">
      <c r="D216" s="0" t="s">
        <v>736</v>
      </c>
      <c r="E216" s="6" t="s">
        <v>737</v>
      </c>
    </row>
    <row r="217" customFormat="false" ht="13.2" hidden="false" customHeight="false" outlineLevel="0" collapsed="false">
      <c r="D217" s="0" t="s">
        <v>1178</v>
      </c>
      <c r="E217" s="6" t="s">
        <v>1179</v>
      </c>
    </row>
    <row r="218" customFormat="false" ht="13.2" hidden="false" customHeight="false" outlineLevel="0" collapsed="false">
      <c r="D218" s="4" t="s">
        <v>1230</v>
      </c>
      <c r="E218" s="5" t="s">
        <v>1231</v>
      </c>
    </row>
    <row r="219" customFormat="false" ht="13.2" hidden="false" customHeight="false" outlineLevel="0" collapsed="false">
      <c r="D219" s="0" t="s">
        <v>1424</v>
      </c>
      <c r="E219" s="6" t="s">
        <v>1425</v>
      </c>
    </row>
    <row r="220" customFormat="false" ht="13.2" hidden="false" customHeight="false" outlineLevel="0" collapsed="false">
      <c r="D220" s="4" t="s">
        <v>1708</v>
      </c>
      <c r="E220" s="5" t="s">
        <v>1709</v>
      </c>
    </row>
    <row r="221" customFormat="false" ht="13.2" hidden="false" customHeight="false" outlineLevel="0" collapsed="false">
      <c r="D221" s="0" t="s">
        <v>2170</v>
      </c>
      <c r="E221" s="6" t="s">
        <v>2171</v>
      </c>
    </row>
    <row r="222" customFormat="false" ht="13.2" hidden="false" customHeight="false" outlineLevel="0" collapsed="false">
      <c r="D222" s="0" t="s">
        <v>2172</v>
      </c>
      <c r="E222" s="6" t="s">
        <v>2173</v>
      </c>
    </row>
    <row r="223" customFormat="false" ht="13.2" hidden="false" customHeight="false" outlineLevel="0" collapsed="false">
      <c r="D223" s="0" t="s">
        <v>2516</v>
      </c>
      <c r="E223" s="6" t="s">
        <v>2517</v>
      </c>
    </row>
    <row r="224" customFormat="false" ht="13.2" hidden="false" customHeight="false" outlineLevel="0" collapsed="false">
      <c r="D224" s="0" t="s">
        <v>2522</v>
      </c>
      <c r="E224" s="6" t="s">
        <v>2523</v>
      </c>
    </row>
    <row r="225" customFormat="false" ht="13.2" hidden="false" customHeight="false" outlineLevel="0" collapsed="false">
      <c r="D225" s="0" t="s">
        <v>2658</v>
      </c>
      <c r="E225" s="6" t="s">
        <v>2659</v>
      </c>
    </row>
    <row r="226" customFormat="false" ht="13.2" hidden="false" customHeight="false" outlineLevel="0" collapsed="false">
      <c r="D226" s="0" t="s">
        <v>2818</v>
      </c>
      <c r="E226" s="6" t="s">
        <v>2819</v>
      </c>
    </row>
    <row r="227" customFormat="false" ht="13.2" hidden="false" customHeight="false" outlineLevel="0" collapsed="false">
      <c r="D227" s="0" t="s">
        <v>2998</v>
      </c>
      <c r="E227" s="6" t="s">
        <v>2999</v>
      </c>
    </row>
    <row r="228" customFormat="false" ht="13.2" hidden="false" customHeight="false" outlineLevel="0" collapsed="false">
      <c r="D228" s="4" t="s">
        <v>3144</v>
      </c>
      <c r="E228" s="5" t="s">
        <v>3145</v>
      </c>
    </row>
    <row r="229" customFormat="false" ht="13.2" hidden="false" customHeight="false" outlineLevel="0" collapsed="false">
      <c r="D229" s="0" t="s">
        <v>133</v>
      </c>
      <c r="E229" s="6" t="s">
        <v>134</v>
      </c>
    </row>
    <row r="230" customFormat="false" ht="13.2" hidden="false" customHeight="false" outlineLevel="0" collapsed="false">
      <c r="D230" s="0" t="s">
        <v>337</v>
      </c>
      <c r="E230" s="6" t="s">
        <v>338</v>
      </c>
    </row>
    <row r="231" customFormat="false" ht="13.2" hidden="false" customHeight="false" outlineLevel="0" collapsed="false">
      <c r="D231" s="0" t="s">
        <v>416</v>
      </c>
      <c r="E231" s="6" t="s">
        <v>417</v>
      </c>
    </row>
    <row r="232" customFormat="false" ht="13.2" hidden="false" customHeight="false" outlineLevel="0" collapsed="false">
      <c r="D232" s="0" t="s">
        <v>1074</v>
      </c>
      <c r="E232" s="6" t="s">
        <v>1075</v>
      </c>
    </row>
    <row r="233" customFormat="false" ht="13.2" hidden="false" customHeight="false" outlineLevel="0" collapsed="false">
      <c r="D233" s="0" t="s">
        <v>1388</v>
      </c>
      <c r="E233" s="6" t="s">
        <v>1389</v>
      </c>
    </row>
    <row r="234" customFormat="false" ht="13.2" hidden="false" customHeight="false" outlineLevel="0" collapsed="false">
      <c r="D234" s="0" t="s">
        <v>1444</v>
      </c>
      <c r="E234" s="6" t="s">
        <v>1445</v>
      </c>
    </row>
    <row r="235" customFormat="false" ht="13.2" hidden="false" customHeight="false" outlineLevel="0" collapsed="false">
      <c r="D235" s="0" t="s">
        <v>1504</v>
      </c>
      <c r="E235" s="6" t="s">
        <v>1505</v>
      </c>
    </row>
    <row r="236" customFormat="false" ht="13.2" hidden="false" customHeight="false" outlineLevel="0" collapsed="false">
      <c r="D236" s="0" t="s">
        <v>1542</v>
      </c>
      <c r="E236" s="6" t="s">
        <v>1543</v>
      </c>
    </row>
    <row r="237" customFormat="false" ht="13.2" hidden="false" customHeight="false" outlineLevel="0" collapsed="false">
      <c r="D237" s="0" t="s">
        <v>1618</v>
      </c>
      <c r="E237" s="6" t="s">
        <v>1619</v>
      </c>
    </row>
    <row r="238" customFormat="false" ht="13.2" hidden="false" customHeight="false" outlineLevel="0" collapsed="false">
      <c r="D238" s="0" t="s">
        <v>1670</v>
      </c>
      <c r="E238" s="6" t="s">
        <v>1671</v>
      </c>
    </row>
    <row r="239" customFormat="false" ht="13.2" hidden="false" customHeight="false" outlineLevel="0" collapsed="false">
      <c r="D239" s="0" t="s">
        <v>1812</v>
      </c>
      <c r="E239" s="6" t="s">
        <v>1813</v>
      </c>
    </row>
    <row r="240" customFormat="false" ht="13.2" hidden="false" customHeight="false" outlineLevel="0" collapsed="false">
      <c r="D240" s="0" t="s">
        <v>1914</v>
      </c>
      <c r="E240" s="6" t="s">
        <v>1915</v>
      </c>
    </row>
    <row r="241" customFormat="false" ht="13.2" hidden="false" customHeight="false" outlineLevel="0" collapsed="false">
      <c r="D241" s="0" t="s">
        <v>2070</v>
      </c>
      <c r="E241" s="6" t="s">
        <v>2071</v>
      </c>
    </row>
    <row r="242" customFormat="false" ht="13.2" hidden="false" customHeight="false" outlineLevel="0" collapsed="false">
      <c r="D242" s="0" t="s">
        <v>2210</v>
      </c>
      <c r="E242" s="6" t="s">
        <v>2211</v>
      </c>
    </row>
    <row r="243" customFormat="false" ht="13.2" hidden="false" customHeight="false" outlineLevel="0" collapsed="false">
      <c r="D243" s="0" t="s">
        <v>2340</v>
      </c>
      <c r="E243" s="6" t="s">
        <v>2341</v>
      </c>
    </row>
    <row r="244" customFormat="false" ht="13.2" hidden="false" customHeight="false" outlineLevel="0" collapsed="false">
      <c r="D244" s="0" t="s">
        <v>2372</v>
      </c>
      <c r="E244" s="6" t="s">
        <v>2373</v>
      </c>
    </row>
    <row r="245" customFormat="false" ht="13.2" hidden="false" customHeight="false" outlineLevel="0" collapsed="false">
      <c r="D245" s="0" t="s">
        <v>2584</v>
      </c>
      <c r="E245" s="6" t="s">
        <v>2585</v>
      </c>
    </row>
    <row r="246" customFormat="false" ht="13.2" hidden="false" customHeight="false" outlineLevel="0" collapsed="false">
      <c r="D246" s="0" t="s">
        <v>2700</v>
      </c>
      <c r="E246" s="6" t="s">
        <v>2701</v>
      </c>
    </row>
    <row r="247" customFormat="false" ht="13.2" hidden="false" customHeight="false" outlineLevel="0" collapsed="false">
      <c r="D247" s="0" t="s">
        <v>3098</v>
      </c>
      <c r="E247" s="6" t="s">
        <v>3099</v>
      </c>
    </row>
    <row r="248" customFormat="false" ht="13.2" hidden="false" customHeight="false" outlineLevel="0" collapsed="false">
      <c r="D248" s="0" t="s">
        <v>3100</v>
      </c>
      <c r="E248" s="6" t="s">
        <v>3101</v>
      </c>
    </row>
    <row r="249" customFormat="false" ht="13.2" hidden="false" customHeight="false" outlineLevel="0" collapsed="false">
      <c r="D249" s="0" t="s">
        <v>363</v>
      </c>
      <c r="E249" s="6" t="s">
        <v>364</v>
      </c>
    </row>
    <row r="250" customFormat="false" ht="13.2" hidden="false" customHeight="false" outlineLevel="0" collapsed="false">
      <c r="D250" s="0" t="s">
        <v>534</v>
      </c>
      <c r="E250" s="6" t="s">
        <v>535</v>
      </c>
    </row>
    <row r="251" customFormat="false" ht="13.2" hidden="false" customHeight="false" outlineLevel="0" collapsed="false">
      <c r="D251" s="4" t="s">
        <v>574</v>
      </c>
      <c r="E251" s="5" t="s">
        <v>575</v>
      </c>
    </row>
    <row r="252" customFormat="false" ht="13.2" hidden="false" customHeight="false" outlineLevel="0" collapsed="false">
      <c r="D252" s="0" t="s">
        <v>1218</v>
      </c>
      <c r="E252" s="6" t="s">
        <v>1219</v>
      </c>
    </row>
    <row r="253" customFormat="false" ht="13.2" hidden="false" customHeight="false" outlineLevel="0" collapsed="false">
      <c r="D253" s="0" t="s">
        <v>1308</v>
      </c>
      <c r="E253" s="6" t="s">
        <v>1309</v>
      </c>
    </row>
    <row r="254" customFormat="false" ht="13.2" hidden="false" customHeight="false" outlineLevel="0" collapsed="false">
      <c r="D254" s="0" t="s">
        <v>1716</v>
      </c>
      <c r="E254" s="6" t="s">
        <v>1717</v>
      </c>
    </row>
    <row r="255" customFormat="false" ht="13.2" hidden="false" customHeight="false" outlineLevel="0" collapsed="false">
      <c r="D255" s="0" t="s">
        <v>1730</v>
      </c>
      <c r="E255" s="6" t="s">
        <v>1731</v>
      </c>
    </row>
    <row r="256" customFormat="false" ht="13.2" hidden="false" customHeight="false" outlineLevel="0" collapsed="false">
      <c r="D256" s="0" t="s">
        <v>1770</v>
      </c>
      <c r="E256" s="6" t="s">
        <v>1771</v>
      </c>
    </row>
    <row r="257" customFormat="false" ht="13.2" hidden="false" customHeight="false" outlineLevel="0" collapsed="false">
      <c r="D257" s="0" t="s">
        <v>1792</v>
      </c>
      <c r="E257" s="6" t="s">
        <v>1793</v>
      </c>
    </row>
    <row r="258" customFormat="false" ht="13.2" hidden="false" customHeight="false" outlineLevel="0" collapsed="false">
      <c r="D258" s="0" t="s">
        <v>2124</v>
      </c>
      <c r="E258" s="6" t="s">
        <v>2125</v>
      </c>
    </row>
    <row r="259" customFormat="false" ht="13.2" hidden="false" customHeight="false" outlineLevel="0" collapsed="false">
      <c r="D259" s="0" t="s">
        <v>2126</v>
      </c>
      <c r="E259" s="6" t="s">
        <v>2127</v>
      </c>
    </row>
    <row r="260" customFormat="false" ht="13.2" hidden="false" customHeight="false" outlineLevel="0" collapsed="false">
      <c r="D260" s="0" t="s">
        <v>2318</v>
      </c>
      <c r="E260" s="6" t="s">
        <v>2319</v>
      </c>
    </row>
    <row r="261" customFormat="false" ht="13.2" hidden="false" customHeight="false" outlineLevel="0" collapsed="false">
      <c r="D261" s="0" t="s">
        <v>2408</v>
      </c>
      <c r="E261" s="6" t="s">
        <v>2409</v>
      </c>
    </row>
    <row r="262" customFormat="false" ht="13.2" hidden="false" customHeight="false" outlineLevel="0" collapsed="false">
      <c r="D262" s="0" t="s">
        <v>2614</v>
      </c>
      <c r="E262" s="6" t="s">
        <v>2615</v>
      </c>
    </row>
    <row r="263" customFormat="false" ht="13.2" hidden="false" customHeight="false" outlineLevel="0" collapsed="false">
      <c r="D263" s="0" t="s">
        <v>3156</v>
      </c>
      <c r="E263" s="6" t="s">
        <v>3157</v>
      </c>
    </row>
    <row r="264" customFormat="false" ht="13.2" hidden="false" customHeight="false" outlineLevel="0" collapsed="false">
      <c r="D264" s="0" t="s">
        <v>27</v>
      </c>
      <c r="E264" s="6" t="s">
        <v>28</v>
      </c>
    </row>
    <row r="265" customFormat="false" ht="13.2" hidden="false" customHeight="false" outlineLevel="0" collapsed="false">
      <c r="D265" s="0" t="s">
        <v>678</v>
      </c>
      <c r="E265" s="6" t="s">
        <v>679</v>
      </c>
    </row>
    <row r="266" customFormat="false" ht="13.2" hidden="false" customHeight="false" outlineLevel="0" collapsed="false">
      <c r="D266" s="0" t="s">
        <v>698</v>
      </c>
      <c r="E266" s="6" t="s">
        <v>699</v>
      </c>
    </row>
    <row r="267" customFormat="false" ht="13.2" hidden="false" customHeight="false" outlineLevel="0" collapsed="false">
      <c r="D267" s="0" t="s">
        <v>790</v>
      </c>
      <c r="E267" s="6" t="s">
        <v>791</v>
      </c>
    </row>
    <row r="268" customFormat="false" ht="13.2" hidden="false" customHeight="false" outlineLevel="0" collapsed="false">
      <c r="D268" s="4" t="s">
        <v>1978</v>
      </c>
      <c r="E268" s="5" t="s">
        <v>1979</v>
      </c>
    </row>
    <row r="269" customFormat="false" ht="13.2" hidden="false" customHeight="false" outlineLevel="0" collapsed="false">
      <c r="D269" s="0" t="s">
        <v>2428</v>
      </c>
      <c r="E269" s="6" t="s">
        <v>2429</v>
      </c>
    </row>
    <row r="270" customFormat="false" ht="13.2" hidden="false" customHeight="false" outlineLevel="0" collapsed="false">
      <c r="D270" s="0" t="s">
        <v>3180</v>
      </c>
      <c r="E270" s="6" t="s">
        <v>3181</v>
      </c>
    </row>
    <row r="271" customFormat="false" ht="13.2" hidden="false" customHeight="false" outlineLevel="0" collapsed="false">
      <c r="D271" s="0" t="s">
        <v>600</v>
      </c>
      <c r="E271" s="6" t="s">
        <v>601</v>
      </c>
    </row>
    <row r="272" customFormat="false" ht="13.2" hidden="false" customHeight="false" outlineLevel="0" collapsed="false">
      <c r="D272" s="0" t="s">
        <v>1128</v>
      </c>
      <c r="E272" s="6" t="s">
        <v>1129</v>
      </c>
    </row>
    <row r="273" customFormat="false" ht="13.2" hidden="false" customHeight="false" outlineLevel="0" collapsed="false">
      <c r="D273" s="0" t="s">
        <v>301</v>
      </c>
      <c r="E273" s="6" t="s">
        <v>302</v>
      </c>
    </row>
    <row r="274" customFormat="false" ht="13.2" hidden="false" customHeight="false" outlineLevel="0" collapsed="false">
      <c r="D274" s="0" t="s">
        <v>544</v>
      </c>
      <c r="E274" s="6" t="s">
        <v>545</v>
      </c>
    </row>
    <row r="275" customFormat="false" ht="13.2" hidden="false" customHeight="false" outlineLevel="0" collapsed="false">
      <c r="D275" s="0" t="s">
        <v>560</v>
      </c>
      <c r="E275" s="6" t="s">
        <v>561</v>
      </c>
    </row>
    <row r="276" customFormat="false" ht="13.2" hidden="false" customHeight="false" outlineLevel="0" collapsed="false">
      <c r="D276" s="0" t="s">
        <v>750</v>
      </c>
      <c r="E276" s="6" t="s">
        <v>751</v>
      </c>
    </row>
    <row r="277" customFormat="false" ht="13.2" hidden="false" customHeight="false" outlineLevel="0" collapsed="false">
      <c r="D277" s="4" t="s">
        <v>946</v>
      </c>
      <c r="E277" s="5" t="s">
        <v>947</v>
      </c>
    </row>
    <row r="278" customFormat="false" ht="13.2" hidden="false" customHeight="false" outlineLevel="0" collapsed="false">
      <c r="D278" s="0" t="s">
        <v>1402</v>
      </c>
      <c r="E278" s="6" t="s">
        <v>1403</v>
      </c>
    </row>
    <row r="279" customFormat="false" ht="13.2" hidden="false" customHeight="false" outlineLevel="0" collapsed="false">
      <c r="D279" s="0" t="s">
        <v>1862</v>
      </c>
      <c r="E279" s="6" t="s">
        <v>1863</v>
      </c>
    </row>
    <row r="280" customFormat="false" ht="13.2" hidden="false" customHeight="false" outlineLevel="0" collapsed="false">
      <c r="D280" s="0" t="s">
        <v>1980</v>
      </c>
      <c r="E280" s="6" t="s">
        <v>1981</v>
      </c>
    </row>
    <row r="281" customFormat="false" ht="13.2" hidden="false" customHeight="false" outlineLevel="0" collapsed="false">
      <c r="D281" s="0" t="s">
        <v>2062</v>
      </c>
      <c r="E281" s="6" t="s">
        <v>2063</v>
      </c>
    </row>
    <row r="282" customFormat="false" ht="13.2" hidden="false" customHeight="false" outlineLevel="0" collapsed="false">
      <c r="D282" s="0" t="s">
        <v>2064</v>
      </c>
      <c r="E282" s="6" t="s">
        <v>2065</v>
      </c>
    </row>
    <row r="283" customFormat="false" ht="13.2" hidden="false" customHeight="false" outlineLevel="0" collapsed="false">
      <c r="D283" s="0" t="s">
        <v>2322</v>
      </c>
      <c r="E283" s="6" t="s">
        <v>2323</v>
      </c>
    </row>
    <row r="284" customFormat="false" ht="13.2" hidden="false" customHeight="false" outlineLevel="0" collapsed="false">
      <c r="D284" s="4" t="s">
        <v>2438</v>
      </c>
      <c r="E284" s="5" t="s">
        <v>2439</v>
      </c>
    </row>
    <row r="285" customFormat="false" ht="13.2" hidden="false" customHeight="false" outlineLevel="0" collapsed="false">
      <c r="D285" s="0" t="s">
        <v>2626</v>
      </c>
      <c r="E285" s="6" t="s">
        <v>2627</v>
      </c>
    </row>
    <row r="286" customFormat="false" ht="13.2" hidden="false" customHeight="false" outlineLevel="0" collapsed="false">
      <c r="D286" s="0" t="s">
        <v>452</v>
      </c>
      <c r="E286" s="6" t="s">
        <v>453</v>
      </c>
    </row>
    <row r="287" customFormat="false" ht="13.2" hidden="false" customHeight="false" outlineLevel="0" collapsed="false">
      <c r="D287" s="0" t="s">
        <v>892</v>
      </c>
      <c r="E287" s="6" t="s">
        <v>893</v>
      </c>
    </row>
    <row r="288" customFormat="false" ht="13.2" hidden="false" customHeight="false" outlineLevel="0" collapsed="false">
      <c r="D288" s="0" t="s">
        <v>900</v>
      </c>
      <c r="E288" s="6" t="s">
        <v>901</v>
      </c>
    </row>
    <row r="289" customFormat="false" ht="13.2" hidden="false" customHeight="false" outlineLevel="0" collapsed="false">
      <c r="D289" s="4" t="s">
        <v>996</v>
      </c>
      <c r="E289" s="5" t="s">
        <v>997</v>
      </c>
    </row>
    <row r="290" customFormat="false" ht="13.2" hidden="false" customHeight="false" outlineLevel="0" collapsed="false">
      <c r="D290" s="0" t="s">
        <v>1586</v>
      </c>
      <c r="E290" s="6" t="s">
        <v>1587</v>
      </c>
    </row>
    <row r="291" customFormat="false" ht="13.2" hidden="false" customHeight="false" outlineLevel="0" collapsed="false">
      <c r="D291" s="0" t="s">
        <v>2100</v>
      </c>
      <c r="E291" s="6" t="s">
        <v>2101</v>
      </c>
    </row>
    <row r="292" customFormat="false" ht="13.2" hidden="false" customHeight="false" outlineLevel="0" collapsed="false">
      <c r="D292" s="4" t="s">
        <v>2136</v>
      </c>
      <c r="E292" s="5" t="s">
        <v>2137</v>
      </c>
    </row>
    <row r="293" customFormat="false" ht="13.2" hidden="false" customHeight="false" outlineLevel="0" collapsed="false">
      <c r="D293" s="0" t="s">
        <v>2480</v>
      </c>
      <c r="E293" s="6" t="s">
        <v>2481</v>
      </c>
    </row>
    <row r="294" customFormat="false" ht="13.2" hidden="false" customHeight="false" outlineLevel="0" collapsed="false">
      <c r="D294" s="0" t="s">
        <v>2504</v>
      </c>
      <c r="E294" s="6" t="s">
        <v>2505</v>
      </c>
    </row>
    <row r="295" customFormat="false" ht="13.2" hidden="false" customHeight="false" outlineLevel="0" collapsed="false">
      <c r="D295" s="0" t="s">
        <v>2874</v>
      </c>
      <c r="E295" s="6" t="s">
        <v>2875</v>
      </c>
    </row>
    <row r="296" customFormat="false" ht="13.2" hidden="false" customHeight="false" outlineLevel="0" collapsed="false">
      <c r="D296" s="0" t="s">
        <v>2920</v>
      </c>
      <c r="E296" s="6" t="s">
        <v>2921</v>
      </c>
    </row>
    <row r="297" customFormat="false" ht="13.2" hidden="false" customHeight="false" outlineLevel="0" collapsed="false">
      <c r="D297" s="0" t="s">
        <v>424</v>
      </c>
      <c r="E297" s="6" t="s">
        <v>425</v>
      </c>
    </row>
    <row r="298" customFormat="false" ht="13.2" hidden="false" customHeight="false" outlineLevel="0" collapsed="false">
      <c r="D298" s="0" t="s">
        <v>688</v>
      </c>
      <c r="E298" s="6" t="s">
        <v>689</v>
      </c>
    </row>
    <row r="299" customFormat="false" ht="13.2" hidden="false" customHeight="false" outlineLevel="0" collapsed="false">
      <c r="D299" s="0" t="s">
        <v>1314</v>
      </c>
      <c r="E299" s="6" t="s">
        <v>1315</v>
      </c>
    </row>
    <row r="300" customFormat="false" ht="13.2" hidden="false" customHeight="false" outlineLevel="0" collapsed="false">
      <c r="D300" s="0" t="s">
        <v>1460</v>
      </c>
      <c r="E300" s="6" t="s">
        <v>1461</v>
      </c>
    </row>
    <row r="301" customFormat="false" ht="13.2" hidden="false" customHeight="false" outlineLevel="0" collapsed="false">
      <c r="D301" s="0" t="s">
        <v>1464</v>
      </c>
      <c r="E301" s="6" t="s">
        <v>1465</v>
      </c>
    </row>
    <row r="302" customFormat="false" ht="13.2" hidden="false" customHeight="false" outlineLevel="0" collapsed="false">
      <c r="D302" s="0" t="s">
        <v>1686</v>
      </c>
      <c r="E302" s="6" t="s">
        <v>1687</v>
      </c>
    </row>
    <row r="303" customFormat="false" ht="13.2" hidden="false" customHeight="false" outlineLevel="0" collapsed="false">
      <c r="D303" s="0" t="s">
        <v>1728</v>
      </c>
      <c r="E303" s="6" t="s">
        <v>1729</v>
      </c>
    </row>
    <row r="304" customFormat="false" ht="13.2" hidden="false" customHeight="false" outlineLevel="0" collapsed="false">
      <c r="D304" s="0" t="s">
        <v>1778</v>
      </c>
      <c r="E304" s="6" t="s">
        <v>1779</v>
      </c>
    </row>
    <row r="305" customFormat="false" ht="13.2" hidden="false" customHeight="false" outlineLevel="0" collapsed="false">
      <c r="D305" s="0" t="s">
        <v>1810</v>
      </c>
      <c r="E305" s="6" t="s">
        <v>1811</v>
      </c>
    </row>
    <row r="306" customFormat="false" ht="13.2" hidden="false" customHeight="false" outlineLevel="0" collapsed="false">
      <c r="D306" s="0" t="s">
        <v>1938</v>
      </c>
      <c r="E306" s="6" t="s">
        <v>1939</v>
      </c>
    </row>
    <row r="307" customFormat="false" ht="13.2" hidden="false" customHeight="false" outlineLevel="0" collapsed="false">
      <c r="D307" s="0" t="s">
        <v>2152</v>
      </c>
      <c r="E307" s="6" t="s">
        <v>2153</v>
      </c>
    </row>
    <row r="308" customFormat="false" ht="13.2" hidden="false" customHeight="false" outlineLevel="0" collapsed="false">
      <c r="D308" s="0" t="s">
        <v>2316</v>
      </c>
      <c r="E308" s="6" t="s">
        <v>2317</v>
      </c>
    </row>
    <row r="309" customFormat="false" ht="13.2" hidden="false" customHeight="false" outlineLevel="0" collapsed="false">
      <c r="D309" s="0" t="s">
        <v>2366</v>
      </c>
      <c r="E309" s="6" t="s">
        <v>2367</v>
      </c>
    </row>
    <row r="310" customFormat="false" ht="13.2" hidden="false" customHeight="false" outlineLevel="0" collapsed="false">
      <c r="D310" s="0" t="s">
        <v>2398</v>
      </c>
      <c r="E310" s="6" t="s">
        <v>2399</v>
      </c>
    </row>
    <row r="311" customFormat="false" ht="13.2" hidden="false" customHeight="false" outlineLevel="0" collapsed="false">
      <c r="D311" s="0" t="s">
        <v>2550</v>
      </c>
      <c r="E311" s="6" t="s">
        <v>2551</v>
      </c>
    </row>
    <row r="312" customFormat="false" ht="13.2" hidden="false" customHeight="false" outlineLevel="0" collapsed="false">
      <c r="D312" s="0" t="s">
        <v>2576</v>
      </c>
      <c r="E312" s="6" t="s">
        <v>2577</v>
      </c>
    </row>
    <row r="313" customFormat="false" ht="13.2" hidden="false" customHeight="false" outlineLevel="0" collapsed="false">
      <c r="D313" s="0" t="s">
        <v>2736</v>
      </c>
      <c r="E313" s="6" t="s">
        <v>2737</v>
      </c>
    </row>
    <row r="314" customFormat="false" ht="13.2" hidden="false" customHeight="false" outlineLevel="0" collapsed="false">
      <c r="D314" s="0" t="s">
        <v>2744</v>
      </c>
      <c r="E314" s="6" t="s">
        <v>2745</v>
      </c>
    </row>
    <row r="315" customFormat="false" ht="13.2" hidden="false" customHeight="false" outlineLevel="0" collapsed="false">
      <c r="D315" s="0" t="s">
        <v>2870</v>
      </c>
      <c r="E315" s="6" t="s">
        <v>2871</v>
      </c>
    </row>
    <row r="316" customFormat="false" ht="13.2" hidden="false" customHeight="false" outlineLevel="0" collapsed="false">
      <c r="D316" s="0" t="s">
        <v>2910</v>
      </c>
      <c r="E316" s="6" t="s">
        <v>2911</v>
      </c>
    </row>
    <row r="317" customFormat="false" ht="13.2" hidden="false" customHeight="false" outlineLevel="0" collapsed="false">
      <c r="D317" s="0" t="s">
        <v>2926</v>
      </c>
      <c r="E317" s="6" t="s">
        <v>2927</v>
      </c>
    </row>
    <row r="318" customFormat="false" ht="13.2" hidden="false" customHeight="false" outlineLevel="0" collapsed="false">
      <c r="D318" s="0" t="s">
        <v>3038</v>
      </c>
      <c r="E318" s="6" t="s">
        <v>3039</v>
      </c>
    </row>
    <row r="319" customFormat="false" ht="13.2" hidden="false" customHeight="false" outlineLevel="0" collapsed="false">
      <c r="D319" s="0" t="s">
        <v>47</v>
      </c>
      <c r="E319" s="6" t="s">
        <v>48</v>
      </c>
    </row>
    <row r="320" customFormat="false" ht="13.2" hidden="false" customHeight="false" outlineLevel="0" collapsed="false">
      <c r="D320" s="0" t="s">
        <v>756</v>
      </c>
      <c r="E320" s="6" t="s">
        <v>757</v>
      </c>
    </row>
    <row r="321" customFormat="false" ht="13.2" hidden="false" customHeight="false" outlineLevel="0" collapsed="false">
      <c r="D321" s="4" t="s">
        <v>1134</v>
      </c>
      <c r="E321" s="5" t="s">
        <v>1135</v>
      </c>
    </row>
    <row r="322" customFormat="false" ht="13.2" hidden="false" customHeight="false" outlineLevel="0" collapsed="false">
      <c r="D322" s="0" t="s">
        <v>1356</v>
      </c>
      <c r="E322" s="6" t="s">
        <v>1357</v>
      </c>
    </row>
    <row r="323" customFormat="false" ht="13.2" hidden="false" customHeight="false" outlineLevel="0" collapsed="false">
      <c r="D323" s="0" t="s">
        <v>2176</v>
      </c>
      <c r="E323" s="6" t="s">
        <v>2177</v>
      </c>
    </row>
    <row r="324" customFormat="false" ht="13.2" hidden="false" customHeight="false" outlineLevel="0" collapsed="false">
      <c r="D324" s="0" t="s">
        <v>2348</v>
      </c>
      <c r="E324" s="6" t="s">
        <v>2349</v>
      </c>
    </row>
    <row r="325" customFormat="false" ht="13.2" hidden="false" customHeight="false" outlineLevel="0" collapsed="false">
      <c r="D325" s="0" t="s">
        <v>906</v>
      </c>
      <c r="E325" s="6" t="s">
        <v>907</v>
      </c>
    </row>
    <row r="326" customFormat="false" ht="13.2" hidden="false" customHeight="false" outlineLevel="0" collapsed="false">
      <c r="D326" s="0" t="s">
        <v>962</v>
      </c>
      <c r="E326" s="6" t="s">
        <v>963</v>
      </c>
    </row>
    <row r="327" customFormat="false" ht="13.2" hidden="false" customHeight="false" outlineLevel="0" collapsed="false">
      <c r="D327" s="0" t="s">
        <v>984</v>
      </c>
      <c r="E327" s="6" t="s">
        <v>985</v>
      </c>
    </row>
    <row r="328" customFormat="false" ht="13.2" hidden="false" customHeight="false" outlineLevel="0" collapsed="false">
      <c r="D328" s="0" t="s">
        <v>1054</v>
      </c>
      <c r="E328" s="6" t="s">
        <v>1055</v>
      </c>
    </row>
    <row r="329" customFormat="false" ht="13.2" hidden="false" customHeight="false" outlineLevel="0" collapsed="false">
      <c r="D329" s="0" t="s">
        <v>1112</v>
      </c>
      <c r="E329" s="6" t="s">
        <v>1113</v>
      </c>
    </row>
    <row r="330" customFormat="false" ht="13.2" hidden="false" customHeight="false" outlineLevel="0" collapsed="false">
      <c r="D330" s="4" t="s">
        <v>1156</v>
      </c>
      <c r="E330" s="5" t="s">
        <v>1157</v>
      </c>
    </row>
    <row r="331" customFormat="false" ht="13.2" hidden="false" customHeight="false" outlineLevel="0" collapsed="false">
      <c r="D331" s="0" t="s">
        <v>2476</v>
      </c>
      <c r="E331" s="6" t="s">
        <v>2477</v>
      </c>
    </row>
    <row r="332" customFormat="false" ht="13.2" hidden="false" customHeight="false" outlineLevel="0" collapsed="false">
      <c r="D332" s="0" t="s">
        <v>2524</v>
      </c>
      <c r="E332" s="6" t="s">
        <v>2525</v>
      </c>
    </row>
    <row r="333" customFormat="false" ht="13.2" hidden="false" customHeight="false" outlineLevel="0" collapsed="false">
      <c r="D333" s="0" t="s">
        <v>2538</v>
      </c>
      <c r="E333" s="6" t="s">
        <v>2539</v>
      </c>
    </row>
    <row r="334" customFormat="false" ht="13.2" hidden="false" customHeight="false" outlineLevel="0" collapsed="false">
      <c r="D334" s="0" t="s">
        <v>2928</v>
      </c>
      <c r="E334" s="6" t="s">
        <v>2929</v>
      </c>
    </row>
    <row r="335" customFormat="false" ht="13.2" hidden="false" customHeight="false" outlineLevel="0" collapsed="false">
      <c r="D335" s="0" t="s">
        <v>2978</v>
      </c>
      <c r="E335" s="6" t="s">
        <v>2979</v>
      </c>
    </row>
    <row r="336" customFormat="false" ht="13.2" hidden="false" customHeight="false" outlineLevel="0" collapsed="false">
      <c r="D336" s="0" t="s">
        <v>1204</v>
      </c>
      <c r="E336" s="6" t="s">
        <v>1205</v>
      </c>
    </row>
    <row r="337" customFormat="false" ht="13.2" hidden="false" customHeight="false" outlineLevel="0" collapsed="false">
      <c r="D337" s="0" t="s">
        <v>1612</v>
      </c>
      <c r="E337" s="6" t="s">
        <v>1613</v>
      </c>
    </row>
    <row r="338" customFormat="false" ht="13.2" hidden="false" customHeight="false" outlineLevel="0" collapsed="false">
      <c r="D338" s="0" t="s">
        <v>1842</v>
      </c>
      <c r="E338" s="6" t="s">
        <v>1843</v>
      </c>
    </row>
    <row r="339" customFormat="false" ht="13.2" hidden="false" customHeight="false" outlineLevel="0" collapsed="false">
      <c r="D339" s="0" t="s">
        <v>1952</v>
      </c>
      <c r="E339" s="6" t="s">
        <v>1953</v>
      </c>
    </row>
    <row r="340" customFormat="false" ht="13.2" hidden="false" customHeight="false" outlineLevel="0" collapsed="false">
      <c r="D340" s="0" t="s">
        <v>1972</v>
      </c>
      <c r="E340" s="6" t="s">
        <v>1973</v>
      </c>
    </row>
    <row r="341" customFormat="false" ht="13.2" hidden="false" customHeight="false" outlineLevel="0" collapsed="false">
      <c r="D341" s="0" t="s">
        <v>2158</v>
      </c>
      <c r="E341" s="6" t="s">
        <v>2159</v>
      </c>
    </row>
    <row r="342" customFormat="false" ht="13.2" hidden="false" customHeight="false" outlineLevel="0" collapsed="false">
      <c r="D342" s="0" t="s">
        <v>2190</v>
      </c>
      <c r="E342" s="6" t="s">
        <v>2191</v>
      </c>
    </row>
    <row r="343" customFormat="false" ht="13.2" hidden="false" customHeight="false" outlineLevel="0" collapsed="false">
      <c r="D343" s="0" t="s">
        <v>2202</v>
      </c>
      <c r="E343" s="6" t="s">
        <v>2203</v>
      </c>
    </row>
    <row r="344" customFormat="false" ht="13.2" hidden="false" customHeight="false" outlineLevel="0" collapsed="false">
      <c r="D344" s="0" t="s">
        <v>2394</v>
      </c>
      <c r="E344" s="6" t="s">
        <v>2395</v>
      </c>
    </row>
    <row r="345" customFormat="false" ht="13.2" hidden="false" customHeight="false" outlineLevel="0" collapsed="false">
      <c r="D345" s="0" t="s">
        <v>2546</v>
      </c>
      <c r="E345" s="6" t="s">
        <v>2547</v>
      </c>
    </row>
    <row r="346" customFormat="false" ht="13.2" hidden="false" customHeight="false" outlineLevel="0" collapsed="false">
      <c r="D346" s="0" t="s">
        <v>2830</v>
      </c>
      <c r="E346" s="6" t="s">
        <v>2831</v>
      </c>
    </row>
    <row r="347" customFormat="false" ht="13.2" hidden="false" customHeight="false" outlineLevel="0" collapsed="false">
      <c r="D347" s="0" t="s">
        <v>3228</v>
      </c>
      <c r="E347" s="6" t="s">
        <v>3229</v>
      </c>
    </row>
    <row r="348" customFormat="false" ht="13.2" hidden="false" customHeight="false" outlineLevel="0" collapsed="false">
      <c r="D348" s="0" t="s">
        <v>55</v>
      </c>
      <c r="E348" s="6" t="s">
        <v>56</v>
      </c>
    </row>
    <row r="349" customFormat="false" ht="13.2" hidden="false" customHeight="false" outlineLevel="0" collapsed="false">
      <c r="D349" s="0" t="s">
        <v>179</v>
      </c>
      <c r="E349" s="6" t="s">
        <v>180</v>
      </c>
    </row>
    <row r="350" customFormat="false" ht="13.2" hidden="false" customHeight="false" outlineLevel="0" collapsed="false">
      <c r="D350" s="0" t="s">
        <v>347</v>
      </c>
      <c r="E350" s="6" t="s">
        <v>348</v>
      </c>
    </row>
    <row r="351" customFormat="false" ht="13.2" hidden="false" customHeight="false" outlineLevel="0" collapsed="false">
      <c r="D351" s="0" t="s">
        <v>385</v>
      </c>
      <c r="E351" s="6" t="s">
        <v>386</v>
      </c>
    </row>
    <row r="352" customFormat="false" ht="13.2" hidden="false" customHeight="false" outlineLevel="0" collapsed="false">
      <c r="D352" s="0" t="s">
        <v>490</v>
      </c>
      <c r="E352" s="6" t="s">
        <v>491</v>
      </c>
    </row>
    <row r="353" customFormat="false" ht="13.2" hidden="false" customHeight="false" outlineLevel="0" collapsed="false">
      <c r="D353" s="0" t="s">
        <v>742</v>
      </c>
      <c r="E353" s="6" t="s">
        <v>743</v>
      </c>
    </row>
    <row r="354" customFormat="false" ht="13.2" hidden="false" customHeight="false" outlineLevel="0" collapsed="false">
      <c r="D354" s="0" t="s">
        <v>960</v>
      </c>
      <c r="E354" s="6" t="s">
        <v>961</v>
      </c>
    </row>
    <row r="355" customFormat="false" ht="13.2" hidden="false" customHeight="false" outlineLevel="0" collapsed="false">
      <c r="D355" s="0" t="s">
        <v>1472</v>
      </c>
      <c r="E355" s="6" t="s">
        <v>1473</v>
      </c>
    </row>
    <row r="356" customFormat="false" ht="13.2" hidden="false" customHeight="false" outlineLevel="0" collapsed="false">
      <c r="D356" s="0" t="s">
        <v>1590</v>
      </c>
      <c r="E356" s="6" t="s">
        <v>1591</v>
      </c>
    </row>
    <row r="357" customFormat="false" ht="13.2" hidden="false" customHeight="false" outlineLevel="0" collapsed="false">
      <c r="D357" s="0" t="s">
        <v>1656</v>
      </c>
      <c r="E357" s="6" t="s">
        <v>1657</v>
      </c>
    </row>
    <row r="358" customFormat="false" ht="13.2" hidden="false" customHeight="false" outlineLevel="0" collapsed="false">
      <c r="D358" s="0" t="s">
        <v>2030</v>
      </c>
      <c r="E358" s="6" t="s">
        <v>2031</v>
      </c>
    </row>
    <row r="359" customFormat="false" ht="13.2" hidden="false" customHeight="false" outlineLevel="0" collapsed="false">
      <c r="D359" s="0" t="s">
        <v>2032</v>
      </c>
      <c r="E359" s="6" t="s">
        <v>2033</v>
      </c>
    </row>
    <row r="360" customFormat="false" ht="13.2" hidden="false" customHeight="false" outlineLevel="0" collapsed="false">
      <c r="D360" s="0" t="s">
        <v>2066</v>
      </c>
      <c r="E360" s="6" t="s">
        <v>2067</v>
      </c>
    </row>
    <row r="361" customFormat="false" ht="13.2" hidden="false" customHeight="false" outlineLevel="0" collapsed="false">
      <c r="D361" s="0" t="s">
        <v>2168</v>
      </c>
      <c r="E361" s="6" t="s">
        <v>2169</v>
      </c>
    </row>
    <row r="362" customFormat="false" ht="13.2" hidden="false" customHeight="false" outlineLevel="0" collapsed="false">
      <c r="D362" s="0" t="s">
        <v>2228</v>
      </c>
      <c r="E362" s="6" t="s">
        <v>2229</v>
      </c>
    </row>
    <row r="363" customFormat="false" ht="13.2" hidden="false" customHeight="false" outlineLevel="0" collapsed="false">
      <c r="D363" s="0" t="s">
        <v>2230</v>
      </c>
      <c r="E363" s="6" t="s">
        <v>2231</v>
      </c>
    </row>
    <row r="364" customFormat="false" ht="13.2" hidden="false" customHeight="false" outlineLevel="0" collapsed="false">
      <c r="D364" s="0" t="s">
        <v>2384</v>
      </c>
      <c r="E364" s="6" t="s">
        <v>2385</v>
      </c>
    </row>
    <row r="365" customFormat="false" ht="13.2" hidden="false" customHeight="false" outlineLevel="0" collapsed="false">
      <c r="D365" s="0" t="s">
        <v>2388</v>
      </c>
      <c r="E365" s="6" t="s">
        <v>2389</v>
      </c>
    </row>
    <row r="366" customFormat="false" ht="13.2" hidden="false" customHeight="false" outlineLevel="0" collapsed="false">
      <c r="D366" s="0" t="s">
        <v>2396</v>
      </c>
      <c r="E366" s="6" t="s">
        <v>2397</v>
      </c>
    </row>
    <row r="367" customFormat="false" ht="13.2" hidden="false" customHeight="false" outlineLevel="0" collapsed="false">
      <c r="D367" s="0" t="s">
        <v>2486</v>
      </c>
      <c r="E367" s="6" t="s">
        <v>2487</v>
      </c>
    </row>
    <row r="368" customFormat="false" ht="13.2" hidden="false" customHeight="false" outlineLevel="0" collapsed="false">
      <c r="D368" s="4" t="s">
        <v>2540</v>
      </c>
      <c r="E368" s="5" t="s">
        <v>2541</v>
      </c>
    </row>
    <row r="369" customFormat="false" ht="13.2" hidden="false" customHeight="false" outlineLevel="0" collapsed="false">
      <c r="D369" s="0" t="s">
        <v>2714</v>
      </c>
      <c r="E369" s="6" t="s">
        <v>2715</v>
      </c>
    </row>
    <row r="370" customFormat="false" ht="13.2" hidden="false" customHeight="false" outlineLevel="0" collapsed="false">
      <c r="D370" s="0" t="s">
        <v>2940</v>
      </c>
      <c r="E370" s="6" t="s">
        <v>2941</v>
      </c>
    </row>
    <row r="371" customFormat="false" ht="13.2" hidden="false" customHeight="false" outlineLevel="0" collapsed="false">
      <c r="D371" s="0" t="s">
        <v>3024</v>
      </c>
      <c r="E371" s="6" t="s">
        <v>3025</v>
      </c>
    </row>
    <row r="372" customFormat="false" ht="13.2" hidden="false" customHeight="false" outlineLevel="0" collapsed="false">
      <c r="D372" s="0" t="s">
        <v>3114</v>
      </c>
      <c r="E372" s="6" t="s">
        <v>3115</v>
      </c>
    </row>
    <row r="373" customFormat="false" ht="13.2" hidden="false" customHeight="false" outlineLevel="0" collapsed="false">
      <c r="D373" s="0" t="s">
        <v>3164</v>
      </c>
      <c r="E373" s="6" t="s">
        <v>3165</v>
      </c>
    </row>
    <row r="374" customFormat="false" ht="13.2" hidden="false" customHeight="false" outlineLevel="0" collapsed="false">
      <c r="D374" s="0" t="s">
        <v>3190</v>
      </c>
      <c r="E374" s="6" t="s">
        <v>3191</v>
      </c>
    </row>
    <row r="375" customFormat="false" ht="13.2" hidden="false" customHeight="false" outlineLevel="0" collapsed="false">
      <c r="D375" s="0" t="s">
        <v>562</v>
      </c>
      <c r="E375" s="6" t="s">
        <v>563</v>
      </c>
    </row>
    <row r="376" customFormat="false" ht="13.2" hidden="false" customHeight="false" outlineLevel="0" collapsed="false">
      <c r="D376" s="4" t="s">
        <v>564</v>
      </c>
      <c r="E376" s="5" t="s">
        <v>565</v>
      </c>
    </row>
    <row r="377" customFormat="false" ht="13.2" hidden="false" customHeight="false" outlineLevel="0" collapsed="false">
      <c r="D377" s="0" t="s">
        <v>614</v>
      </c>
      <c r="E377" s="6" t="s">
        <v>615</v>
      </c>
    </row>
    <row r="378" customFormat="false" ht="13.2" hidden="false" customHeight="false" outlineLevel="0" collapsed="false">
      <c r="D378" s="0" t="s">
        <v>670</v>
      </c>
      <c r="E378" s="6" t="s">
        <v>671</v>
      </c>
    </row>
    <row r="379" customFormat="false" ht="13.2" hidden="false" customHeight="false" outlineLevel="0" collapsed="false">
      <c r="D379" s="0" t="s">
        <v>1132</v>
      </c>
      <c r="E379" s="6" t="s">
        <v>1133</v>
      </c>
    </row>
    <row r="380" customFormat="false" ht="13.2" hidden="false" customHeight="false" outlineLevel="0" collapsed="false">
      <c r="D380" s="0" t="s">
        <v>1164</v>
      </c>
      <c r="E380" s="6" t="s">
        <v>1165</v>
      </c>
    </row>
    <row r="381" customFormat="false" ht="13.2" hidden="false" customHeight="false" outlineLevel="0" collapsed="false">
      <c r="D381" s="0" t="s">
        <v>1462</v>
      </c>
      <c r="E381" s="6" t="s">
        <v>1463</v>
      </c>
    </row>
    <row r="382" customFormat="false" ht="13.2" hidden="false" customHeight="false" outlineLevel="0" collapsed="false">
      <c r="D382" s="0" t="s">
        <v>1610</v>
      </c>
      <c r="E382" s="6" t="s">
        <v>1611</v>
      </c>
    </row>
    <row r="383" customFormat="false" ht="13.2" hidden="false" customHeight="false" outlineLevel="0" collapsed="false">
      <c r="D383" s="0" t="s">
        <v>1714</v>
      </c>
      <c r="E383" s="6" t="s">
        <v>1715</v>
      </c>
    </row>
    <row r="384" customFormat="false" ht="13.2" hidden="false" customHeight="false" outlineLevel="0" collapsed="false">
      <c r="D384" s="0" t="s">
        <v>1748</v>
      </c>
      <c r="E384" s="6" t="s">
        <v>1749</v>
      </c>
    </row>
    <row r="385" customFormat="false" ht="13.2" hidden="false" customHeight="false" outlineLevel="0" collapsed="false">
      <c r="D385" s="0" t="s">
        <v>1824</v>
      </c>
      <c r="E385" s="6" t="s">
        <v>1825</v>
      </c>
    </row>
    <row r="386" customFormat="false" ht="13.2" hidden="false" customHeight="false" outlineLevel="0" collapsed="false">
      <c r="D386" s="0" t="s">
        <v>1836</v>
      </c>
      <c r="E386" s="6" t="s">
        <v>1837</v>
      </c>
    </row>
    <row r="387" customFormat="false" ht="13.2" hidden="false" customHeight="false" outlineLevel="0" collapsed="false">
      <c r="D387" s="0" t="s">
        <v>2036</v>
      </c>
      <c r="E387" s="6" t="s">
        <v>2037</v>
      </c>
    </row>
    <row r="388" customFormat="false" ht="13.2" hidden="false" customHeight="false" outlineLevel="0" collapsed="false">
      <c r="D388" s="0" t="s">
        <v>2242</v>
      </c>
      <c r="E388" s="6" t="s">
        <v>2243</v>
      </c>
    </row>
    <row r="389" customFormat="false" ht="13.2" hidden="false" customHeight="false" outlineLevel="0" collapsed="false">
      <c r="D389" s="0" t="s">
        <v>2314</v>
      </c>
      <c r="E389" s="6" t="s">
        <v>2315</v>
      </c>
    </row>
    <row r="390" customFormat="false" ht="13.2" hidden="false" customHeight="false" outlineLevel="0" collapsed="false">
      <c r="D390" s="4" t="s">
        <v>2660</v>
      </c>
      <c r="E390" s="5" t="s">
        <v>2661</v>
      </c>
    </row>
    <row r="391" customFormat="false" ht="13.2" hidden="false" customHeight="false" outlineLevel="0" collapsed="false">
      <c r="D391" s="0" t="s">
        <v>2854</v>
      </c>
      <c r="E391" s="6" t="s">
        <v>2855</v>
      </c>
    </row>
    <row r="392" customFormat="false" ht="13.2" hidden="false" customHeight="false" outlineLevel="0" collapsed="false">
      <c r="D392" s="0" t="s">
        <v>3138</v>
      </c>
      <c r="E392" s="6" t="s">
        <v>3139</v>
      </c>
    </row>
    <row r="393" customFormat="false" ht="13.2" hidden="false" customHeight="false" outlineLevel="0" collapsed="false">
      <c r="D393" s="4" t="s">
        <v>710</v>
      </c>
      <c r="E393" s="5" t="s">
        <v>711</v>
      </c>
    </row>
    <row r="394" customFormat="false" ht="13.2" hidden="false" customHeight="false" outlineLevel="0" collapsed="false">
      <c r="D394" s="0" t="s">
        <v>728</v>
      </c>
      <c r="E394" s="6" t="s">
        <v>729</v>
      </c>
    </row>
    <row r="395" customFormat="false" ht="13.2" hidden="false" customHeight="false" outlineLevel="0" collapsed="false">
      <c r="D395" s="0" t="s">
        <v>734</v>
      </c>
      <c r="E395" s="6" t="s">
        <v>735</v>
      </c>
    </row>
    <row r="396" customFormat="false" ht="13.2" hidden="false" customHeight="false" outlineLevel="0" collapsed="false">
      <c r="D396" s="0" t="s">
        <v>774</v>
      </c>
      <c r="E396" s="6" t="s">
        <v>775</v>
      </c>
    </row>
    <row r="397" customFormat="false" ht="13.2" hidden="false" customHeight="false" outlineLevel="0" collapsed="false">
      <c r="D397" s="0" t="s">
        <v>1022</v>
      </c>
      <c r="E397" s="6" t="s">
        <v>1023</v>
      </c>
    </row>
    <row r="398" customFormat="false" ht="13.2" hidden="false" customHeight="false" outlineLevel="0" collapsed="false">
      <c r="D398" s="0" t="s">
        <v>1266</v>
      </c>
      <c r="E398" s="6" t="s">
        <v>1267</v>
      </c>
    </row>
    <row r="399" customFormat="false" ht="13.2" hidden="false" customHeight="false" outlineLevel="0" collapsed="false">
      <c r="D399" s="0" t="s">
        <v>1390</v>
      </c>
      <c r="E399" s="6" t="s">
        <v>1391</v>
      </c>
    </row>
    <row r="400" customFormat="false" ht="13.2" hidden="false" customHeight="false" outlineLevel="0" collapsed="false">
      <c r="D400" s="0" t="s">
        <v>2058</v>
      </c>
      <c r="E400" s="6" t="s">
        <v>2059</v>
      </c>
    </row>
    <row r="401" customFormat="false" ht="13.2" hidden="false" customHeight="false" outlineLevel="0" collapsed="false">
      <c r="D401" s="0" t="s">
        <v>2702</v>
      </c>
      <c r="E401" s="6" t="s">
        <v>2703</v>
      </c>
    </row>
    <row r="402" customFormat="false" ht="13.2" hidden="false" customHeight="false" outlineLevel="0" collapsed="false">
      <c r="D402" s="0" t="s">
        <v>101</v>
      </c>
      <c r="E402" s="6" t="s">
        <v>102</v>
      </c>
    </row>
    <row r="403" customFormat="false" ht="13.2" hidden="false" customHeight="false" outlineLevel="0" collapsed="false">
      <c r="D403" s="0" t="s">
        <v>430</v>
      </c>
      <c r="E403" s="6" t="s">
        <v>431</v>
      </c>
    </row>
    <row r="404" customFormat="false" ht="13.2" hidden="false" customHeight="false" outlineLevel="0" collapsed="false">
      <c r="D404" s="0" t="s">
        <v>500</v>
      </c>
      <c r="E404" s="6" t="s">
        <v>501</v>
      </c>
    </row>
    <row r="405" customFormat="false" ht="13.2" hidden="false" customHeight="false" outlineLevel="0" collapsed="false">
      <c r="D405" s="0" t="s">
        <v>608</v>
      </c>
      <c r="E405" s="6" t="s">
        <v>609</v>
      </c>
    </row>
    <row r="406" customFormat="false" ht="13.2" hidden="false" customHeight="false" outlineLevel="0" collapsed="false">
      <c r="D406" s="0" t="s">
        <v>628</v>
      </c>
      <c r="E406" s="6" t="s">
        <v>629</v>
      </c>
    </row>
    <row r="407" customFormat="false" ht="13.2" hidden="false" customHeight="false" outlineLevel="0" collapsed="false">
      <c r="D407" s="0" t="s">
        <v>760</v>
      </c>
      <c r="E407" s="6" t="s">
        <v>761</v>
      </c>
    </row>
    <row r="408" customFormat="false" ht="13.2" hidden="false" customHeight="false" outlineLevel="0" collapsed="false">
      <c r="D408" s="0" t="s">
        <v>1024</v>
      </c>
      <c r="E408" s="6" t="s">
        <v>1025</v>
      </c>
    </row>
    <row r="409" customFormat="false" ht="13.2" hidden="false" customHeight="false" outlineLevel="0" collapsed="false">
      <c r="D409" s="0" t="s">
        <v>1160</v>
      </c>
      <c r="E409" s="6" t="s">
        <v>1161</v>
      </c>
    </row>
    <row r="410" customFormat="false" ht="13.2" hidden="false" customHeight="false" outlineLevel="0" collapsed="false">
      <c r="D410" s="0" t="s">
        <v>1368</v>
      </c>
      <c r="E410" s="6" t="s">
        <v>1369</v>
      </c>
    </row>
    <row r="411" customFormat="false" ht="13.2" hidden="false" customHeight="false" outlineLevel="0" collapsed="false">
      <c r="D411" s="4" t="s">
        <v>1632</v>
      </c>
      <c r="E411" s="5" t="s">
        <v>1633</v>
      </c>
    </row>
    <row r="412" customFormat="false" ht="13.2" hidden="false" customHeight="false" outlineLevel="0" collapsed="false">
      <c r="D412" s="0" t="s">
        <v>1678</v>
      </c>
      <c r="E412" s="6" t="s">
        <v>1679</v>
      </c>
    </row>
    <row r="413" customFormat="false" ht="13.2" hidden="false" customHeight="false" outlineLevel="0" collapsed="false">
      <c r="D413" s="0" t="s">
        <v>1690</v>
      </c>
      <c r="E413" s="6" t="s">
        <v>1691</v>
      </c>
    </row>
    <row r="414" customFormat="false" ht="13.2" hidden="false" customHeight="false" outlineLevel="0" collapsed="false">
      <c r="D414" s="0" t="s">
        <v>1858</v>
      </c>
      <c r="E414" s="6" t="s">
        <v>1859</v>
      </c>
    </row>
    <row r="415" customFormat="false" ht="13.2" hidden="false" customHeight="false" outlineLevel="0" collapsed="false">
      <c r="D415" s="0" t="s">
        <v>1932</v>
      </c>
      <c r="E415" s="6" t="s">
        <v>1933</v>
      </c>
    </row>
    <row r="416" customFormat="false" ht="13.2" hidden="false" customHeight="false" outlineLevel="0" collapsed="false">
      <c r="D416" s="0" t="s">
        <v>1948</v>
      </c>
      <c r="E416" s="6" t="s">
        <v>1949</v>
      </c>
    </row>
    <row r="417" customFormat="false" ht="13.2" hidden="false" customHeight="false" outlineLevel="0" collapsed="false">
      <c r="D417" s="0" t="s">
        <v>1984</v>
      </c>
      <c r="E417" s="6" t="s">
        <v>1985</v>
      </c>
    </row>
    <row r="418" customFormat="false" ht="13.2" hidden="false" customHeight="false" outlineLevel="0" collapsed="false">
      <c r="D418" s="0" t="s">
        <v>2042</v>
      </c>
      <c r="E418" s="6" t="s">
        <v>2043</v>
      </c>
    </row>
    <row r="419" customFormat="false" ht="13.2" hidden="false" customHeight="false" outlineLevel="0" collapsed="false">
      <c r="D419" s="0" t="s">
        <v>2310</v>
      </c>
      <c r="E419" s="6" t="s">
        <v>2311</v>
      </c>
    </row>
    <row r="420" customFormat="false" ht="13.2" hidden="false" customHeight="false" outlineLevel="0" collapsed="false">
      <c r="D420" s="0" t="s">
        <v>2578</v>
      </c>
      <c r="E420" s="6" t="s">
        <v>2579</v>
      </c>
    </row>
    <row r="421" customFormat="false" ht="13.2" hidden="false" customHeight="false" outlineLevel="0" collapsed="false">
      <c r="D421" s="0" t="s">
        <v>2850</v>
      </c>
      <c r="E421" s="6" t="s">
        <v>2851</v>
      </c>
    </row>
    <row r="422" customFormat="false" ht="13.2" hidden="false" customHeight="false" outlineLevel="0" collapsed="false">
      <c r="D422" s="0" t="s">
        <v>2880</v>
      </c>
      <c r="E422" s="6" t="s">
        <v>2881</v>
      </c>
    </row>
    <row r="423" customFormat="false" ht="13.2" hidden="false" customHeight="false" outlineLevel="0" collapsed="false">
      <c r="D423" s="0" t="s">
        <v>3064</v>
      </c>
      <c r="E423" s="6" t="s">
        <v>3065</v>
      </c>
    </row>
    <row r="424" customFormat="false" ht="13.2" hidden="false" customHeight="false" outlineLevel="0" collapsed="false">
      <c r="D424" s="4" t="s">
        <v>3212</v>
      </c>
      <c r="E424" s="5" t="s">
        <v>3213</v>
      </c>
    </row>
    <row r="425" customFormat="false" ht="13.2" hidden="false" customHeight="false" outlineLevel="0" collapsed="false">
      <c r="D425" s="0" t="s">
        <v>1252</v>
      </c>
      <c r="E425" s="6" t="s">
        <v>1253</v>
      </c>
    </row>
    <row r="426" customFormat="false" ht="13.2" hidden="false" customHeight="false" outlineLevel="0" collapsed="false">
      <c r="D426" s="0" t="s">
        <v>1322</v>
      </c>
      <c r="E426" s="6" t="s">
        <v>1323</v>
      </c>
    </row>
    <row r="427" customFormat="false" ht="13.2" hidden="false" customHeight="false" outlineLevel="0" collapsed="false">
      <c r="D427" s="0" t="s">
        <v>1324</v>
      </c>
      <c r="E427" s="6" t="s">
        <v>1325</v>
      </c>
    </row>
    <row r="428" customFormat="false" ht="13.2" hidden="false" customHeight="false" outlineLevel="0" collapsed="false">
      <c r="D428" s="0" t="s">
        <v>1334</v>
      </c>
      <c r="E428" s="6" t="s">
        <v>1335</v>
      </c>
    </row>
    <row r="429" customFormat="false" ht="13.2" hidden="false" customHeight="false" outlineLevel="0" collapsed="false">
      <c r="D429" s="0" t="s">
        <v>1470</v>
      </c>
      <c r="E429" s="6" t="s">
        <v>1471</v>
      </c>
    </row>
    <row r="430" customFormat="false" ht="13.2" hidden="false" customHeight="false" outlineLevel="0" collapsed="false">
      <c r="D430" s="0" t="s">
        <v>1490</v>
      </c>
      <c r="E430" s="6" t="s">
        <v>1491</v>
      </c>
    </row>
    <row r="431" customFormat="false" ht="13.2" hidden="false" customHeight="false" outlineLevel="0" collapsed="false">
      <c r="D431" s="0" t="s">
        <v>1554</v>
      </c>
      <c r="E431" s="6" t="s">
        <v>1555</v>
      </c>
    </row>
    <row r="432" customFormat="false" ht="13.2" hidden="false" customHeight="false" outlineLevel="0" collapsed="false">
      <c r="D432" s="0" t="s">
        <v>1700</v>
      </c>
      <c r="E432" s="6" t="s">
        <v>1701</v>
      </c>
    </row>
    <row r="433" customFormat="false" ht="13.2" hidden="false" customHeight="false" outlineLevel="0" collapsed="false">
      <c r="D433" s="0" t="s">
        <v>1964</v>
      </c>
      <c r="E433" s="6" t="s">
        <v>1965</v>
      </c>
    </row>
    <row r="434" customFormat="false" ht="13.2" hidden="false" customHeight="false" outlineLevel="0" collapsed="false">
      <c r="D434" s="0" t="s">
        <v>2034</v>
      </c>
      <c r="E434" s="6" t="s">
        <v>2035</v>
      </c>
    </row>
    <row r="435" customFormat="false" ht="13.2" hidden="false" customHeight="false" outlineLevel="0" collapsed="false">
      <c r="D435" s="0" t="s">
        <v>2216</v>
      </c>
      <c r="E435" s="6" t="s">
        <v>2217</v>
      </c>
    </row>
    <row r="436" customFormat="false" ht="13.2" hidden="false" customHeight="false" outlineLevel="0" collapsed="false">
      <c r="D436" s="0" t="s">
        <v>2250</v>
      </c>
      <c r="E436" s="6" t="s">
        <v>2251</v>
      </c>
    </row>
    <row r="437" customFormat="false" ht="13.2" hidden="false" customHeight="false" outlineLevel="0" collapsed="false">
      <c r="D437" s="0" t="s">
        <v>2782</v>
      </c>
      <c r="E437" s="6" t="s">
        <v>2783</v>
      </c>
    </row>
    <row r="438" customFormat="false" ht="13.2" hidden="false" customHeight="false" outlineLevel="0" collapsed="false">
      <c r="D438" s="0" t="s">
        <v>2812</v>
      </c>
      <c r="E438" s="6" t="s">
        <v>2813</v>
      </c>
    </row>
    <row r="439" customFormat="false" ht="13.2" hidden="false" customHeight="false" outlineLevel="0" collapsed="false">
      <c r="D439" s="0" t="s">
        <v>2948</v>
      </c>
      <c r="E439" s="6" t="s">
        <v>2949</v>
      </c>
    </row>
    <row r="440" customFormat="false" ht="13.2" hidden="false" customHeight="false" outlineLevel="0" collapsed="false">
      <c r="D440" s="0" t="s">
        <v>3080</v>
      </c>
      <c r="E440" s="6" t="s">
        <v>3081</v>
      </c>
    </row>
    <row r="441" customFormat="false" ht="13.2" hidden="false" customHeight="false" outlineLevel="0" collapsed="false">
      <c r="D441" s="0" t="s">
        <v>97</v>
      </c>
      <c r="E441" s="6" t="s">
        <v>98</v>
      </c>
    </row>
    <row r="442" customFormat="false" ht="13.2" hidden="false" customHeight="false" outlineLevel="0" collapsed="false">
      <c r="D442" s="0" t="s">
        <v>153</v>
      </c>
      <c r="E442" s="6" t="s">
        <v>154</v>
      </c>
    </row>
    <row r="443" customFormat="false" ht="13.2" hidden="false" customHeight="false" outlineLevel="0" collapsed="false">
      <c r="D443" s="0" t="s">
        <v>167</v>
      </c>
      <c r="E443" s="6" t="s">
        <v>168</v>
      </c>
    </row>
    <row r="444" customFormat="false" ht="13.2" hidden="false" customHeight="false" outlineLevel="0" collapsed="false">
      <c r="D444" s="0" t="s">
        <v>205</v>
      </c>
      <c r="E444" s="6" t="s">
        <v>206</v>
      </c>
    </row>
    <row r="445" customFormat="false" ht="13.2" hidden="false" customHeight="false" outlineLevel="0" collapsed="false">
      <c r="D445" s="0" t="s">
        <v>283</v>
      </c>
      <c r="E445" s="6" t="s">
        <v>284</v>
      </c>
    </row>
    <row r="446" customFormat="false" ht="13.2" hidden="false" customHeight="false" outlineLevel="0" collapsed="false">
      <c r="D446" s="0" t="s">
        <v>396</v>
      </c>
      <c r="E446" s="6" t="s">
        <v>397</v>
      </c>
    </row>
    <row r="447" customFormat="false" ht="13.2" hidden="false" customHeight="false" outlineLevel="0" collapsed="false">
      <c r="D447" s="4" t="s">
        <v>594</v>
      </c>
      <c r="E447" s="5" t="s">
        <v>595</v>
      </c>
    </row>
    <row r="448" customFormat="false" ht="13.2" hidden="false" customHeight="false" outlineLevel="0" collapsed="false">
      <c r="D448" s="0" t="s">
        <v>668</v>
      </c>
      <c r="E448" s="6" t="s">
        <v>669</v>
      </c>
    </row>
    <row r="449" customFormat="false" ht="13.2" hidden="false" customHeight="false" outlineLevel="0" collapsed="false">
      <c r="D449" s="0" t="s">
        <v>730</v>
      </c>
      <c r="E449" s="6" t="s">
        <v>731</v>
      </c>
    </row>
    <row r="450" customFormat="false" ht="13.2" hidden="false" customHeight="false" outlineLevel="0" collapsed="false">
      <c r="D450" s="0" t="s">
        <v>852</v>
      </c>
      <c r="E450" s="6" t="s">
        <v>853</v>
      </c>
    </row>
    <row r="451" customFormat="false" ht="13.2" hidden="false" customHeight="false" outlineLevel="0" collapsed="false">
      <c r="D451" s="0" t="s">
        <v>930</v>
      </c>
      <c r="E451" s="6" t="s">
        <v>931</v>
      </c>
    </row>
    <row r="452" customFormat="false" ht="13.2" hidden="false" customHeight="false" outlineLevel="0" collapsed="false">
      <c r="D452" s="0" t="s">
        <v>1354</v>
      </c>
      <c r="E452" s="6" t="s">
        <v>1355</v>
      </c>
    </row>
    <row r="453" customFormat="false" ht="13.2" hidden="false" customHeight="false" outlineLevel="0" collapsed="false">
      <c r="D453" s="0" t="s">
        <v>1364</v>
      </c>
      <c r="E453" s="6" t="s">
        <v>1365</v>
      </c>
    </row>
    <row r="454" customFormat="false" ht="13.2" hidden="false" customHeight="false" outlineLevel="0" collapsed="false">
      <c r="D454" s="0" t="s">
        <v>1640</v>
      </c>
      <c r="E454" s="6" t="s">
        <v>1641</v>
      </c>
    </row>
    <row r="455" customFormat="false" ht="13.2" hidden="false" customHeight="false" outlineLevel="0" collapsed="false">
      <c r="D455" s="0" t="s">
        <v>1650</v>
      </c>
      <c r="E455" s="6" t="s">
        <v>1651</v>
      </c>
    </row>
    <row r="456" customFormat="false" ht="13.2" hidden="false" customHeight="false" outlineLevel="0" collapsed="false">
      <c r="D456" s="0" t="s">
        <v>1732</v>
      </c>
      <c r="E456" s="6" t="s">
        <v>1733</v>
      </c>
    </row>
    <row r="457" customFormat="false" ht="13.2" hidden="false" customHeight="false" outlineLevel="0" collapsed="false">
      <c r="D457" s="0" t="s">
        <v>1788</v>
      </c>
      <c r="E457" s="6" t="s">
        <v>1789</v>
      </c>
    </row>
    <row r="458" customFormat="false" ht="13.2" hidden="false" customHeight="false" outlineLevel="0" collapsed="false">
      <c r="D458" s="0" t="s">
        <v>1894</v>
      </c>
      <c r="E458" s="6" t="s">
        <v>1895</v>
      </c>
    </row>
    <row r="459" customFormat="false" ht="13.2" hidden="false" customHeight="false" outlineLevel="0" collapsed="false">
      <c r="D459" s="0" t="s">
        <v>1936</v>
      </c>
      <c r="E459" s="6" t="s">
        <v>1937</v>
      </c>
    </row>
    <row r="460" customFormat="false" ht="13.2" hidden="false" customHeight="false" outlineLevel="0" collapsed="false">
      <c r="D460" s="0" t="s">
        <v>2122</v>
      </c>
      <c r="E460" s="6" t="s">
        <v>2123</v>
      </c>
    </row>
    <row r="461" customFormat="false" ht="13.2" hidden="false" customHeight="false" outlineLevel="0" collapsed="false">
      <c r="D461" s="4" t="s">
        <v>2330</v>
      </c>
      <c r="E461" s="5" t="s">
        <v>2331</v>
      </c>
    </row>
    <row r="462" customFormat="false" ht="13.2" hidden="false" customHeight="false" outlineLevel="0" collapsed="false">
      <c r="D462" s="0" t="s">
        <v>2392</v>
      </c>
      <c r="E462" s="6" t="s">
        <v>2393</v>
      </c>
    </row>
    <row r="463" customFormat="false" ht="13.2" hidden="false" customHeight="false" outlineLevel="0" collapsed="false">
      <c r="D463" s="0" t="s">
        <v>2402</v>
      </c>
      <c r="E463" s="6" t="s">
        <v>2403</v>
      </c>
    </row>
    <row r="464" customFormat="false" ht="13.2" hidden="false" customHeight="false" outlineLevel="0" collapsed="false">
      <c r="D464" s="0" t="s">
        <v>2436</v>
      </c>
      <c r="E464" s="6" t="s">
        <v>2437</v>
      </c>
    </row>
    <row r="465" customFormat="false" ht="13.2" hidden="false" customHeight="false" outlineLevel="0" collapsed="false">
      <c r="D465" s="0" t="s">
        <v>2786</v>
      </c>
      <c r="E465" s="6" t="s">
        <v>2787</v>
      </c>
    </row>
    <row r="466" customFormat="false" ht="13.2" hidden="false" customHeight="false" outlineLevel="0" collapsed="false">
      <c r="D466" s="0" t="s">
        <v>3000</v>
      </c>
      <c r="E466" s="6" t="s">
        <v>3001</v>
      </c>
    </row>
    <row r="467" customFormat="false" ht="13.2" hidden="false" customHeight="false" outlineLevel="0" collapsed="false">
      <c r="D467" s="0" t="s">
        <v>584</v>
      </c>
      <c r="E467" s="6" t="s">
        <v>585</v>
      </c>
    </row>
    <row r="468" customFormat="false" ht="13.2" hidden="false" customHeight="false" outlineLevel="0" collapsed="false">
      <c r="D468" s="0" t="s">
        <v>664</v>
      </c>
      <c r="E468" s="6" t="s">
        <v>665</v>
      </c>
    </row>
    <row r="469" customFormat="false" ht="13.2" hidden="false" customHeight="false" outlineLevel="0" collapsed="false">
      <c r="D469" s="0" t="s">
        <v>768</v>
      </c>
      <c r="E469" s="6" t="s">
        <v>769</v>
      </c>
    </row>
    <row r="470" customFormat="false" ht="13.2" hidden="false" customHeight="false" outlineLevel="0" collapsed="false">
      <c r="D470" s="0" t="s">
        <v>854</v>
      </c>
      <c r="E470" s="6" t="s">
        <v>855</v>
      </c>
    </row>
    <row r="471" customFormat="false" ht="13.2" hidden="false" customHeight="false" outlineLevel="0" collapsed="false">
      <c r="D471" s="0" t="s">
        <v>878</v>
      </c>
      <c r="E471" s="6" t="s">
        <v>879</v>
      </c>
    </row>
    <row r="472" customFormat="false" ht="13.2" hidden="false" customHeight="false" outlineLevel="0" collapsed="false">
      <c r="D472" s="0" t="s">
        <v>1086</v>
      </c>
      <c r="E472" s="6" t="s">
        <v>1087</v>
      </c>
    </row>
    <row r="473" customFormat="false" ht="13.2" hidden="false" customHeight="false" outlineLevel="0" collapsed="false">
      <c r="D473" s="0" t="s">
        <v>1378</v>
      </c>
      <c r="E473" s="6" t="s">
        <v>1379</v>
      </c>
    </row>
    <row r="474" customFormat="false" ht="13.2" hidden="false" customHeight="false" outlineLevel="0" collapsed="false">
      <c r="D474" s="0" t="s">
        <v>1398</v>
      </c>
      <c r="E474" s="6" t="s">
        <v>1399</v>
      </c>
    </row>
    <row r="475" customFormat="false" ht="13.2" hidden="false" customHeight="false" outlineLevel="0" collapsed="false">
      <c r="D475" s="4" t="s">
        <v>1546</v>
      </c>
      <c r="E475" s="5" t="s">
        <v>1547</v>
      </c>
    </row>
    <row r="476" customFormat="false" ht="13.2" hidden="false" customHeight="false" outlineLevel="0" collapsed="false">
      <c r="D476" s="0" t="s">
        <v>1684</v>
      </c>
      <c r="E476" s="6" t="s">
        <v>1685</v>
      </c>
    </row>
    <row r="477" customFormat="false" ht="13.2" hidden="false" customHeight="false" outlineLevel="0" collapsed="false">
      <c r="D477" s="4" t="s">
        <v>1706</v>
      </c>
      <c r="E477" s="5" t="s">
        <v>1707</v>
      </c>
    </row>
    <row r="478" customFormat="false" ht="13.2" hidden="false" customHeight="false" outlineLevel="0" collapsed="false">
      <c r="D478" s="0" t="s">
        <v>1720</v>
      </c>
      <c r="E478" s="6" t="s">
        <v>1721</v>
      </c>
    </row>
    <row r="479" customFormat="false" ht="13.2" hidden="false" customHeight="false" outlineLevel="0" collapsed="false">
      <c r="D479" s="0" t="s">
        <v>1746</v>
      </c>
      <c r="E479" s="6" t="s">
        <v>1747</v>
      </c>
    </row>
    <row r="480" customFormat="false" ht="13.2" hidden="false" customHeight="false" outlineLevel="0" collapsed="false">
      <c r="D480" s="0" t="s">
        <v>1754</v>
      </c>
      <c r="E480" s="6" t="s">
        <v>1755</v>
      </c>
    </row>
    <row r="481" customFormat="false" ht="13.2" hidden="false" customHeight="false" outlineLevel="0" collapsed="false">
      <c r="D481" s="0" t="s">
        <v>2022</v>
      </c>
      <c r="E481" s="6" t="s">
        <v>2023</v>
      </c>
    </row>
    <row r="482" customFormat="false" ht="13.2" hidden="false" customHeight="false" outlineLevel="0" collapsed="false">
      <c r="D482" s="0" t="s">
        <v>2526</v>
      </c>
      <c r="E482" s="6" t="s">
        <v>2527</v>
      </c>
    </row>
    <row r="483" customFormat="false" ht="13.2" hidden="false" customHeight="false" outlineLevel="0" collapsed="false">
      <c r="D483" s="4" t="s">
        <v>2528</v>
      </c>
      <c r="E483" s="5" t="s">
        <v>2529</v>
      </c>
    </row>
    <row r="484" customFormat="false" ht="13.2" hidden="false" customHeight="false" outlineLevel="0" collapsed="false">
      <c r="D484" s="0" t="s">
        <v>2968</v>
      </c>
      <c r="E484" s="6" t="s">
        <v>2969</v>
      </c>
    </row>
    <row r="485" customFormat="false" ht="13.2" hidden="false" customHeight="false" outlineLevel="0" collapsed="false">
      <c r="D485" s="0" t="s">
        <v>3106</v>
      </c>
      <c r="E485" s="6" t="s">
        <v>3107</v>
      </c>
    </row>
    <row r="486" customFormat="false" ht="13.2" hidden="false" customHeight="false" outlineLevel="0" collapsed="false">
      <c r="D486" s="0" t="s">
        <v>259</v>
      </c>
      <c r="E486" s="6" t="s">
        <v>260</v>
      </c>
    </row>
    <row r="487" customFormat="false" ht="13.2" hidden="false" customHeight="false" outlineLevel="0" collapsed="false">
      <c r="D487" s="0" t="s">
        <v>660</v>
      </c>
      <c r="E487" s="6" t="s">
        <v>661</v>
      </c>
    </row>
    <row r="488" customFormat="false" ht="13.2" hidden="false" customHeight="false" outlineLevel="0" collapsed="false">
      <c r="D488" s="0" t="s">
        <v>796</v>
      </c>
      <c r="E488" s="6" t="s">
        <v>797</v>
      </c>
    </row>
    <row r="489" customFormat="false" ht="13.2" hidden="false" customHeight="false" outlineLevel="0" collapsed="false">
      <c r="D489" s="0" t="s">
        <v>1602</v>
      </c>
      <c r="E489" s="6" t="s">
        <v>1603</v>
      </c>
    </row>
    <row r="490" customFormat="false" ht="13.2" hidden="false" customHeight="false" outlineLevel="0" collapsed="false">
      <c r="D490" s="0" t="s">
        <v>1752</v>
      </c>
      <c r="E490" s="6" t="s">
        <v>1753</v>
      </c>
    </row>
    <row r="491" customFormat="false" ht="13.2" hidden="false" customHeight="false" outlineLevel="0" collapsed="false">
      <c r="D491" s="0" t="s">
        <v>1834</v>
      </c>
      <c r="E491" s="6" t="s">
        <v>1835</v>
      </c>
    </row>
    <row r="492" customFormat="false" ht="13.2" hidden="false" customHeight="false" outlineLevel="0" collapsed="false">
      <c r="D492" s="0" t="s">
        <v>157</v>
      </c>
      <c r="E492" s="6" t="s">
        <v>158</v>
      </c>
    </row>
    <row r="493" customFormat="false" ht="13.2" hidden="false" customHeight="false" outlineLevel="0" collapsed="false">
      <c r="D493" s="4" t="s">
        <v>251</v>
      </c>
      <c r="E493" s="5" t="s">
        <v>252</v>
      </c>
    </row>
    <row r="494" customFormat="false" ht="13.2" hidden="false" customHeight="false" outlineLevel="0" collapsed="false">
      <c r="D494" s="0" t="s">
        <v>440</v>
      </c>
      <c r="E494" s="6" t="s">
        <v>441</v>
      </c>
    </row>
    <row r="495" customFormat="false" ht="13.2" hidden="false" customHeight="false" outlineLevel="0" collapsed="false">
      <c r="D495" s="0" t="s">
        <v>498</v>
      </c>
      <c r="E495" s="6" t="s">
        <v>499</v>
      </c>
    </row>
    <row r="496" customFormat="false" ht="13.2" hidden="false" customHeight="false" outlineLevel="0" collapsed="false">
      <c r="D496" s="0" t="s">
        <v>776</v>
      </c>
      <c r="E496" s="6" t="s">
        <v>777</v>
      </c>
    </row>
    <row r="497" customFormat="false" ht="13.2" hidden="false" customHeight="false" outlineLevel="0" collapsed="false">
      <c r="D497" s="4" t="s">
        <v>970</v>
      </c>
      <c r="E497" s="5" t="s">
        <v>971</v>
      </c>
    </row>
    <row r="498" customFormat="false" ht="13.2" hidden="false" customHeight="false" outlineLevel="0" collapsed="false">
      <c r="D498" s="0" t="s">
        <v>1004</v>
      </c>
      <c r="E498" s="6" t="s">
        <v>1005</v>
      </c>
    </row>
    <row r="499" customFormat="false" ht="13.2" hidden="false" customHeight="false" outlineLevel="0" collapsed="false">
      <c r="D499" s="0" t="s">
        <v>1006</v>
      </c>
      <c r="E499" s="6" t="s">
        <v>1007</v>
      </c>
    </row>
    <row r="500" customFormat="false" ht="13.2" hidden="false" customHeight="false" outlineLevel="0" collapsed="false">
      <c r="D500" s="0" t="s">
        <v>1106</v>
      </c>
      <c r="E500" s="6" t="s">
        <v>1107</v>
      </c>
    </row>
    <row r="501" customFormat="false" ht="13.2" hidden="false" customHeight="false" outlineLevel="0" collapsed="false">
      <c r="D501" s="0" t="s">
        <v>1140</v>
      </c>
      <c r="E501" s="6" t="s">
        <v>1141</v>
      </c>
    </row>
    <row r="502" customFormat="false" ht="13.2" hidden="false" customHeight="false" outlineLevel="0" collapsed="false">
      <c r="D502" s="0" t="s">
        <v>1196</v>
      </c>
      <c r="E502" s="6" t="s">
        <v>1197</v>
      </c>
    </row>
    <row r="503" customFormat="false" ht="13.2" hidden="false" customHeight="false" outlineLevel="0" collapsed="false">
      <c r="D503" s="0" t="s">
        <v>1288</v>
      </c>
      <c r="E503" s="6" t="s">
        <v>1289</v>
      </c>
    </row>
    <row r="504" customFormat="false" ht="13.2" hidden="false" customHeight="false" outlineLevel="0" collapsed="false">
      <c r="D504" s="0" t="s">
        <v>1318</v>
      </c>
      <c r="E504" s="6" t="s">
        <v>1319</v>
      </c>
    </row>
    <row r="505" customFormat="false" ht="13.2" hidden="false" customHeight="false" outlineLevel="0" collapsed="false">
      <c r="D505" s="0" t="s">
        <v>1548</v>
      </c>
      <c r="E505" s="6" t="s">
        <v>1549</v>
      </c>
    </row>
    <row r="506" customFormat="false" ht="13.2" hidden="false" customHeight="false" outlineLevel="0" collapsed="false">
      <c r="D506" s="0" t="s">
        <v>1560</v>
      </c>
      <c r="E506" s="6" t="s">
        <v>1561</v>
      </c>
    </row>
    <row r="507" customFormat="false" ht="13.2" hidden="false" customHeight="false" outlineLevel="0" collapsed="false">
      <c r="D507" s="0" t="s">
        <v>1636</v>
      </c>
      <c r="E507" s="6" t="s">
        <v>1637</v>
      </c>
    </row>
    <row r="508" customFormat="false" ht="13.2" hidden="false" customHeight="false" outlineLevel="0" collapsed="false">
      <c r="D508" s="0" t="s">
        <v>1884</v>
      </c>
      <c r="E508" s="6" t="s">
        <v>1885</v>
      </c>
    </row>
    <row r="509" customFormat="false" ht="13.2" hidden="false" customHeight="false" outlineLevel="0" collapsed="false">
      <c r="D509" s="0" t="s">
        <v>2286</v>
      </c>
      <c r="E509" s="6" t="s">
        <v>2287</v>
      </c>
    </row>
    <row r="510" customFormat="false" ht="13.2" hidden="false" customHeight="false" outlineLevel="0" collapsed="false">
      <c r="D510" s="0" t="s">
        <v>2302</v>
      </c>
      <c r="E510" s="6" t="s">
        <v>2303</v>
      </c>
    </row>
    <row r="511" customFormat="false" ht="13.2" hidden="false" customHeight="false" outlineLevel="0" collapsed="false">
      <c r="D511" s="0" t="s">
        <v>2324</v>
      </c>
      <c r="E511" s="6" t="s">
        <v>2325</v>
      </c>
    </row>
    <row r="512" customFormat="false" ht="13.2" hidden="false" customHeight="false" outlineLevel="0" collapsed="false">
      <c r="D512" s="0" t="s">
        <v>2350</v>
      </c>
      <c r="E512" s="6" t="s">
        <v>2351</v>
      </c>
    </row>
    <row r="513" customFormat="false" ht="13.2" hidden="false" customHeight="false" outlineLevel="0" collapsed="false">
      <c r="D513" s="0" t="s">
        <v>2544</v>
      </c>
      <c r="E513" s="6" t="s">
        <v>2545</v>
      </c>
    </row>
    <row r="514" customFormat="false" ht="13.2" hidden="false" customHeight="false" outlineLevel="0" collapsed="false">
      <c r="D514" s="0" t="s">
        <v>2560</v>
      </c>
      <c r="E514" s="6" t="s">
        <v>2561</v>
      </c>
    </row>
    <row r="515" customFormat="false" ht="13.2" hidden="false" customHeight="false" outlineLevel="0" collapsed="false">
      <c r="D515" s="0" t="s">
        <v>2612</v>
      </c>
      <c r="E515" s="6" t="s">
        <v>2613</v>
      </c>
    </row>
    <row r="516" customFormat="false" ht="13.2" hidden="false" customHeight="false" outlineLevel="0" collapsed="false">
      <c r="D516" s="0" t="s">
        <v>2622</v>
      </c>
      <c r="E516" s="6" t="s">
        <v>2623</v>
      </c>
    </row>
    <row r="517" customFormat="false" ht="13.2" hidden="false" customHeight="false" outlineLevel="0" collapsed="false">
      <c r="D517" s="0" t="s">
        <v>2678</v>
      </c>
      <c r="E517" s="6" t="s">
        <v>2679</v>
      </c>
    </row>
    <row r="518" customFormat="false" ht="13.2" hidden="false" customHeight="false" outlineLevel="0" collapsed="false">
      <c r="D518" s="0" t="s">
        <v>2924</v>
      </c>
      <c r="E518" s="6" t="s">
        <v>2925</v>
      </c>
    </row>
    <row r="519" customFormat="false" ht="13.2" hidden="false" customHeight="false" outlineLevel="0" collapsed="false">
      <c r="D519" s="0" t="s">
        <v>2994</v>
      </c>
      <c r="E519" s="6" t="s">
        <v>2995</v>
      </c>
    </row>
    <row r="520" customFormat="false" ht="13.2" hidden="false" customHeight="false" outlineLevel="0" collapsed="false">
      <c r="D520" s="0" t="s">
        <v>3032</v>
      </c>
      <c r="E520" s="6" t="s">
        <v>3033</v>
      </c>
    </row>
    <row r="521" customFormat="false" ht="13.2" hidden="false" customHeight="false" outlineLevel="0" collapsed="false">
      <c r="D521" s="0" t="s">
        <v>113</v>
      </c>
      <c r="E521" s="6" t="s">
        <v>114</v>
      </c>
    </row>
    <row r="522" customFormat="false" ht="13.2" hidden="false" customHeight="false" outlineLevel="0" collapsed="false">
      <c r="D522" s="0" t="s">
        <v>209</v>
      </c>
      <c r="E522" s="6" t="s">
        <v>210</v>
      </c>
    </row>
    <row r="523" customFormat="false" ht="13.2" hidden="false" customHeight="false" outlineLevel="0" collapsed="false">
      <c r="D523" s="0" t="s">
        <v>446</v>
      </c>
      <c r="E523" s="6" t="s">
        <v>447</v>
      </c>
    </row>
    <row r="524" customFormat="false" ht="13.2" hidden="false" customHeight="false" outlineLevel="0" collapsed="false">
      <c r="D524" s="0" t="s">
        <v>486</v>
      </c>
      <c r="E524" s="6" t="s">
        <v>487</v>
      </c>
    </row>
    <row r="525" customFormat="false" ht="13.2" hidden="false" customHeight="false" outlineLevel="0" collapsed="false">
      <c r="D525" s="0" t="s">
        <v>494</v>
      </c>
      <c r="E525" s="6" t="s">
        <v>495</v>
      </c>
    </row>
    <row r="526" customFormat="false" ht="13.2" hidden="false" customHeight="false" outlineLevel="0" collapsed="false">
      <c r="D526" s="0" t="s">
        <v>646</v>
      </c>
      <c r="E526" s="6" t="s">
        <v>647</v>
      </c>
    </row>
    <row r="527" customFormat="false" ht="13.2" hidden="false" customHeight="false" outlineLevel="0" collapsed="false">
      <c r="D527" s="0" t="s">
        <v>2752</v>
      </c>
      <c r="E527" s="6" t="s">
        <v>2753</v>
      </c>
    </row>
    <row r="528" customFormat="false" ht="13.2" hidden="false" customHeight="false" outlineLevel="0" collapsed="false">
      <c r="D528" s="0" t="s">
        <v>936</v>
      </c>
      <c r="E528" s="6" t="s">
        <v>937</v>
      </c>
    </row>
    <row r="529" customFormat="false" ht="13.2" hidden="false" customHeight="false" outlineLevel="0" collapsed="false">
      <c r="D529" s="0" t="s">
        <v>1146</v>
      </c>
      <c r="E529" s="6" t="s">
        <v>1147</v>
      </c>
    </row>
    <row r="530" customFormat="false" ht="13.2" hidden="false" customHeight="false" outlineLevel="0" collapsed="false">
      <c r="D530" s="0" t="s">
        <v>1372</v>
      </c>
      <c r="E530" s="6" t="s">
        <v>1373</v>
      </c>
    </row>
    <row r="531" customFormat="false" ht="13.2" hidden="false" customHeight="false" outlineLevel="0" collapsed="false">
      <c r="D531" s="0" t="s">
        <v>1578</v>
      </c>
      <c r="E531" s="6" t="s">
        <v>1579</v>
      </c>
    </row>
    <row r="532" customFormat="false" ht="13.2" hidden="false" customHeight="false" outlineLevel="0" collapsed="false">
      <c r="D532" s="0" t="s">
        <v>1450</v>
      </c>
      <c r="E532" s="6" t="s">
        <v>1451</v>
      </c>
    </row>
    <row r="533" customFormat="false" ht="13.2" hidden="false" customHeight="false" outlineLevel="0" collapsed="false">
      <c r="D533" s="0" t="s">
        <v>1540</v>
      </c>
      <c r="E533" s="6" t="s">
        <v>1541</v>
      </c>
    </row>
    <row r="534" customFormat="false" ht="13.2" hidden="false" customHeight="false" outlineLevel="0" collapsed="false">
      <c r="D534" s="0" t="s">
        <v>1562</v>
      </c>
      <c r="E534" s="6" t="s">
        <v>1563</v>
      </c>
    </row>
    <row r="535" customFormat="false" ht="13.2" hidden="false" customHeight="false" outlineLevel="0" collapsed="false">
      <c r="D535" s="0" t="s">
        <v>2096</v>
      </c>
      <c r="E535" s="6" t="s">
        <v>2097</v>
      </c>
    </row>
    <row r="536" customFormat="false" ht="13.2" hidden="false" customHeight="false" outlineLevel="0" collapsed="false">
      <c r="D536" s="0" t="s">
        <v>2102</v>
      </c>
      <c r="E536" s="6" t="s">
        <v>2103</v>
      </c>
    </row>
    <row r="537" customFormat="false" ht="13.2" hidden="false" customHeight="false" outlineLevel="0" collapsed="false">
      <c r="D537" s="0" t="s">
        <v>2106</v>
      </c>
      <c r="E537" s="6" t="s">
        <v>2107</v>
      </c>
    </row>
    <row r="538" customFormat="false" ht="13.2" hidden="false" customHeight="false" outlineLevel="0" collapsed="false">
      <c r="D538" s="0" t="s">
        <v>2196</v>
      </c>
      <c r="E538" s="6" t="s">
        <v>2197</v>
      </c>
    </row>
    <row r="539" customFormat="false" ht="13.2" hidden="false" customHeight="false" outlineLevel="0" collapsed="false">
      <c r="D539" s="0" t="s">
        <v>2258</v>
      </c>
      <c r="E539" s="6" t="s">
        <v>2259</v>
      </c>
    </row>
    <row r="540" customFormat="false" ht="13.2" hidden="false" customHeight="false" outlineLevel="0" collapsed="false">
      <c r="D540" s="0" t="s">
        <v>2334</v>
      </c>
      <c r="E540" s="6" t="s">
        <v>2335</v>
      </c>
    </row>
    <row r="541" customFormat="false" ht="13.2" hidden="false" customHeight="false" outlineLevel="0" collapsed="false">
      <c r="D541" s="0" t="s">
        <v>2382</v>
      </c>
      <c r="E541" s="6" t="s">
        <v>2383</v>
      </c>
    </row>
    <row r="542" customFormat="false" ht="13.2" hidden="false" customHeight="false" outlineLevel="0" collapsed="false">
      <c r="D542" s="0" t="s">
        <v>2534</v>
      </c>
      <c r="E542" s="6" t="s">
        <v>2535</v>
      </c>
    </row>
    <row r="543" customFormat="false" ht="13.2" hidden="false" customHeight="false" outlineLevel="0" collapsed="false">
      <c r="D543" s="0" t="s">
        <v>2680</v>
      </c>
      <c r="E543" s="6" t="s">
        <v>2681</v>
      </c>
    </row>
    <row r="544" customFormat="false" ht="13.2" hidden="false" customHeight="false" outlineLevel="0" collapsed="false">
      <c r="D544" s="0" t="s">
        <v>2774</v>
      </c>
      <c r="E544" s="6" t="s">
        <v>2775</v>
      </c>
    </row>
    <row r="545" customFormat="false" ht="13.2" hidden="false" customHeight="false" outlineLevel="0" collapsed="false">
      <c r="D545" s="0" t="s">
        <v>2996</v>
      </c>
      <c r="E545" s="6" t="s">
        <v>2997</v>
      </c>
    </row>
    <row r="546" customFormat="false" ht="13.2" hidden="false" customHeight="false" outlineLevel="0" collapsed="false">
      <c r="D546" s="0" t="s">
        <v>3014</v>
      </c>
      <c r="E546" s="6" t="s">
        <v>3015</v>
      </c>
    </row>
    <row r="547" customFormat="false" ht="13.2" hidden="false" customHeight="false" outlineLevel="0" collapsed="false">
      <c r="D547" s="0" t="s">
        <v>3152</v>
      </c>
      <c r="E547" s="6" t="s">
        <v>3153</v>
      </c>
    </row>
    <row r="548" customFormat="false" ht="13.2" hidden="false" customHeight="false" outlineLevel="0" collapsed="false">
      <c r="D548" s="0" t="s">
        <v>3172</v>
      </c>
      <c r="E548" s="6" t="s">
        <v>3173</v>
      </c>
    </row>
    <row r="549" customFormat="false" ht="13.2" hidden="false" customHeight="false" outlineLevel="0" collapsed="false">
      <c r="D549" s="0" t="s">
        <v>1758</v>
      </c>
      <c r="E549" s="6" t="s">
        <v>1759</v>
      </c>
    </row>
    <row r="550" customFormat="false" ht="13.2" hidden="false" customHeight="false" outlineLevel="0" collapsed="false">
      <c r="D550" s="0" t="s">
        <v>2078</v>
      </c>
      <c r="E550" s="6" t="s">
        <v>2079</v>
      </c>
    </row>
    <row r="551" customFormat="false" ht="13.2" hidden="false" customHeight="false" outlineLevel="0" collapsed="false">
      <c r="D551" s="0" t="s">
        <v>2098</v>
      </c>
      <c r="E551" s="6" t="s">
        <v>2099</v>
      </c>
    </row>
    <row r="552" customFormat="false" ht="13.2" hidden="false" customHeight="false" outlineLevel="0" collapsed="false">
      <c r="D552" s="0" t="s">
        <v>2482</v>
      </c>
      <c r="E552" s="6" t="s">
        <v>2483</v>
      </c>
    </row>
    <row r="553" customFormat="false" ht="13.2" hidden="false" customHeight="false" outlineLevel="0" collapsed="false">
      <c r="D553" s="0" t="s">
        <v>2502</v>
      </c>
      <c r="E553" s="6" t="s">
        <v>2503</v>
      </c>
    </row>
    <row r="554" customFormat="false" ht="13.2" hidden="false" customHeight="false" outlineLevel="0" collapsed="false">
      <c r="D554" s="0" t="s">
        <v>2976</v>
      </c>
      <c r="E554" s="6" t="s">
        <v>2977</v>
      </c>
    </row>
    <row r="555" customFormat="false" ht="13.2" hidden="false" customHeight="false" outlineLevel="0" collapsed="false">
      <c r="D555" s="0" t="s">
        <v>3028</v>
      </c>
      <c r="E555" s="6" t="s">
        <v>3029</v>
      </c>
    </row>
    <row r="556" customFormat="false" ht="13.2" hidden="false" customHeight="false" outlineLevel="0" collapsed="false">
      <c r="D556" s="0" t="s">
        <v>3076</v>
      </c>
      <c r="E556" s="6" t="s">
        <v>3077</v>
      </c>
    </row>
    <row r="557" customFormat="false" ht="13.2" hidden="false" customHeight="false" outlineLevel="0" collapsed="false">
      <c r="D557" s="0" t="s">
        <v>3154</v>
      </c>
      <c r="E557" s="6" t="s">
        <v>3155</v>
      </c>
    </row>
    <row r="558" customFormat="false" ht="13.2" hidden="false" customHeight="false" outlineLevel="0" collapsed="false">
      <c r="D558" s="4" t="s">
        <v>690</v>
      </c>
      <c r="E558" s="5" t="s">
        <v>691</v>
      </c>
    </row>
    <row r="559" customFormat="false" ht="13.2" hidden="false" customHeight="false" outlineLevel="0" collapsed="false">
      <c r="D559" s="0" t="s">
        <v>814</v>
      </c>
      <c r="E559" s="6" t="s">
        <v>815</v>
      </c>
    </row>
    <row r="560" customFormat="false" ht="13.2" hidden="false" customHeight="false" outlineLevel="0" collapsed="false">
      <c r="D560" s="0" t="s">
        <v>908</v>
      </c>
      <c r="E560" s="6" t="s">
        <v>909</v>
      </c>
    </row>
    <row r="561" customFormat="false" ht="13.2" hidden="false" customHeight="false" outlineLevel="0" collapsed="false">
      <c r="D561" s="0" t="s">
        <v>1080</v>
      </c>
      <c r="E561" s="6" t="s">
        <v>1081</v>
      </c>
    </row>
    <row r="562" customFormat="false" ht="13.2" hidden="false" customHeight="false" outlineLevel="0" collapsed="false">
      <c r="D562" s="0" t="s">
        <v>2244</v>
      </c>
      <c r="E562" s="6" t="s">
        <v>2245</v>
      </c>
    </row>
    <row r="563" customFormat="false" ht="13.2" hidden="false" customHeight="false" outlineLevel="0" collapsed="false">
      <c r="D563" s="0" t="s">
        <v>1588</v>
      </c>
      <c r="E563" s="6" t="s">
        <v>1589</v>
      </c>
    </row>
    <row r="564" customFormat="false" ht="13.2" hidden="false" customHeight="false" outlineLevel="0" collapsed="false">
      <c r="D564" s="0" t="s">
        <v>1844</v>
      </c>
      <c r="E564" s="6" t="s">
        <v>1845</v>
      </c>
    </row>
    <row r="565" customFormat="false" ht="13.2" hidden="false" customHeight="false" outlineLevel="0" collapsed="false">
      <c r="D565" s="0" t="s">
        <v>2014</v>
      </c>
      <c r="E565" s="6" t="s">
        <v>2015</v>
      </c>
    </row>
    <row r="566" customFormat="false" ht="13.2" hidden="false" customHeight="false" outlineLevel="0" collapsed="false">
      <c r="D566" s="0" t="s">
        <v>2454</v>
      </c>
      <c r="E566" s="6" t="s">
        <v>2455</v>
      </c>
    </row>
    <row r="567" customFormat="false" ht="13.2" hidden="false" customHeight="false" outlineLevel="0" collapsed="false">
      <c r="D567" s="0" t="s">
        <v>2600</v>
      </c>
      <c r="E567" s="6" t="s">
        <v>2601</v>
      </c>
    </row>
    <row r="568" customFormat="false" ht="13.2" hidden="false" customHeight="false" outlineLevel="0" collapsed="false">
      <c r="D568" s="0" t="s">
        <v>2606</v>
      </c>
      <c r="E568" s="6" t="s">
        <v>2607</v>
      </c>
    </row>
    <row r="569" customFormat="false" ht="13.2" hidden="false" customHeight="false" outlineLevel="0" collapsed="false">
      <c r="D569" s="0" t="s">
        <v>2672</v>
      </c>
      <c r="E569" s="6" t="s">
        <v>2673</v>
      </c>
    </row>
    <row r="570" customFormat="false" ht="13.2" hidden="false" customHeight="false" outlineLevel="0" collapsed="false">
      <c r="D570" s="0" t="s">
        <v>2748</v>
      </c>
      <c r="E570" s="6" t="s">
        <v>2749</v>
      </c>
    </row>
    <row r="571" customFormat="false" ht="13.2" hidden="false" customHeight="false" outlineLevel="0" collapsed="false">
      <c r="D571" s="0" t="s">
        <v>2800</v>
      </c>
      <c r="E571" s="6" t="s">
        <v>2801</v>
      </c>
    </row>
    <row r="572" customFormat="false" ht="13.2" hidden="false" customHeight="false" outlineLevel="0" collapsed="false">
      <c r="D572" s="0" t="s">
        <v>2878</v>
      </c>
      <c r="E572" s="6" t="s">
        <v>2879</v>
      </c>
    </row>
    <row r="573" customFormat="false" ht="13.2" hidden="false" customHeight="false" outlineLevel="0" collapsed="false">
      <c r="D573" s="0" t="s">
        <v>2894</v>
      </c>
      <c r="E573" s="6" t="s">
        <v>2895</v>
      </c>
    </row>
    <row r="574" customFormat="false" ht="13.2" hidden="false" customHeight="false" outlineLevel="0" collapsed="false">
      <c r="D574" s="0" t="s">
        <v>2906</v>
      </c>
      <c r="E574" s="6" t="s">
        <v>2907</v>
      </c>
    </row>
    <row r="575" customFormat="false" ht="13.2" hidden="false" customHeight="false" outlineLevel="0" collapsed="false">
      <c r="D575" s="0" t="s">
        <v>3200</v>
      </c>
      <c r="E575" s="6" t="s">
        <v>3201</v>
      </c>
    </row>
    <row r="576" customFormat="false" ht="13.2" hidden="false" customHeight="false" outlineLevel="0" collapsed="false">
      <c r="D576" s="0" t="s">
        <v>51</v>
      </c>
      <c r="E576" s="6" t="s">
        <v>52</v>
      </c>
    </row>
    <row r="577" customFormat="false" ht="13.2" hidden="false" customHeight="false" outlineLevel="0" collapsed="false">
      <c r="D577" s="0" t="s">
        <v>333</v>
      </c>
      <c r="E577" s="6" t="s">
        <v>334</v>
      </c>
    </row>
    <row r="578" customFormat="false" ht="13.2" hidden="false" customHeight="false" outlineLevel="0" collapsed="false">
      <c r="D578" s="0" t="s">
        <v>704</v>
      </c>
      <c r="E578" s="6" t="s">
        <v>705</v>
      </c>
    </row>
    <row r="579" customFormat="false" ht="13.2" hidden="false" customHeight="false" outlineLevel="0" collapsed="false">
      <c r="D579" s="0" t="s">
        <v>706</v>
      </c>
      <c r="E579" s="6" t="s">
        <v>707</v>
      </c>
    </row>
    <row r="580" customFormat="false" ht="13.2" hidden="false" customHeight="false" outlineLevel="0" collapsed="false">
      <c r="D580" s="0" t="s">
        <v>732</v>
      </c>
      <c r="E580" s="6" t="s">
        <v>733</v>
      </c>
    </row>
    <row r="581" customFormat="false" ht="13.2" hidden="false" customHeight="false" outlineLevel="0" collapsed="false">
      <c r="D581" s="0" t="s">
        <v>748</v>
      </c>
      <c r="E581" s="6" t="s">
        <v>749</v>
      </c>
    </row>
    <row r="582" customFormat="false" ht="13.2" hidden="false" customHeight="false" outlineLevel="0" collapsed="false">
      <c r="D582" s="0" t="s">
        <v>802</v>
      </c>
      <c r="E582" s="6" t="s">
        <v>803</v>
      </c>
    </row>
    <row r="583" customFormat="false" ht="13.2" hidden="false" customHeight="false" outlineLevel="0" collapsed="false">
      <c r="D583" s="0" t="s">
        <v>806</v>
      </c>
      <c r="E583" s="6" t="s">
        <v>807</v>
      </c>
    </row>
    <row r="584" customFormat="false" ht="13.2" hidden="false" customHeight="false" outlineLevel="0" collapsed="false">
      <c r="D584" s="0" t="s">
        <v>808</v>
      </c>
      <c r="E584" s="6" t="s">
        <v>809</v>
      </c>
    </row>
    <row r="585" customFormat="false" ht="13.2" hidden="false" customHeight="false" outlineLevel="0" collapsed="false">
      <c r="D585" s="0" t="s">
        <v>812</v>
      </c>
      <c r="E585" s="6" t="s">
        <v>813</v>
      </c>
    </row>
    <row r="586" customFormat="false" ht="13.2" hidden="false" customHeight="false" outlineLevel="0" collapsed="false">
      <c r="D586" s="0" t="s">
        <v>896</v>
      </c>
      <c r="E586" s="6" t="s">
        <v>897</v>
      </c>
    </row>
    <row r="587" customFormat="false" ht="13.2" hidden="false" customHeight="false" outlineLevel="0" collapsed="false">
      <c r="D587" s="0" t="s">
        <v>914</v>
      </c>
      <c r="E587" s="6" t="s">
        <v>915</v>
      </c>
    </row>
    <row r="588" customFormat="false" ht="13.2" hidden="false" customHeight="false" outlineLevel="0" collapsed="false">
      <c r="D588" s="0" t="s">
        <v>1060</v>
      </c>
      <c r="E588" s="6" t="s">
        <v>1061</v>
      </c>
    </row>
    <row r="589" customFormat="false" ht="13.2" hidden="false" customHeight="false" outlineLevel="0" collapsed="false">
      <c r="D589" s="0" t="s">
        <v>1242</v>
      </c>
      <c r="E589" s="6" t="s">
        <v>1243</v>
      </c>
    </row>
    <row r="590" customFormat="false" ht="13.2" hidden="false" customHeight="false" outlineLevel="0" collapsed="false">
      <c r="D590" s="0" t="s">
        <v>1244</v>
      </c>
      <c r="E590" s="6" t="s">
        <v>1245</v>
      </c>
    </row>
    <row r="591" customFormat="false" ht="13.2" hidden="false" customHeight="false" outlineLevel="0" collapsed="false">
      <c r="D591" s="0" t="s">
        <v>1256</v>
      </c>
      <c r="E591" s="6" t="s">
        <v>1257</v>
      </c>
    </row>
    <row r="592" customFormat="false" ht="13.2" hidden="false" customHeight="false" outlineLevel="0" collapsed="false">
      <c r="D592" s="4" t="s">
        <v>1272</v>
      </c>
      <c r="E592" s="5" t="s">
        <v>1273</v>
      </c>
    </row>
    <row r="593" customFormat="false" ht="13.2" hidden="false" customHeight="false" outlineLevel="0" collapsed="false">
      <c r="D593" s="4" t="s">
        <v>1336</v>
      </c>
      <c r="E593" s="5" t="s">
        <v>1337</v>
      </c>
    </row>
    <row r="594" customFormat="false" ht="13.2" hidden="false" customHeight="false" outlineLevel="0" collapsed="false">
      <c r="D594" s="0" t="s">
        <v>1386</v>
      </c>
      <c r="E594" s="6" t="s">
        <v>1387</v>
      </c>
    </row>
    <row r="595" customFormat="false" ht="13.2" hidden="false" customHeight="false" outlineLevel="0" collapsed="false">
      <c r="D595" s="0" t="s">
        <v>1488</v>
      </c>
      <c r="E595" s="6" t="s">
        <v>1489</v>
      </c>
    </row>
    <row r="596" customFormat="false" ht="13.2" hidden="false" customHeight="false" outlineLevel="0" collapsed="false">
      <c r="D596" s="0" t="s">
        <v>1522</v>
      </c>
      <c r="E596" s="6" t="s">
        <v>1523</v>
      </c>
    </row>
    <row r="597" customFormat="false" ht="13.2" hidden="false" customHeight="false" outlineLevel="0" collapsed="false">
      <c r="D597" s="0" t="s">
        <v>1624</v>
      </c>
      <c r="E597" s="6" t="s">
        <v>1625</v>
      </c>
    </row>
    <row r="598" customFormat="false" ht="13.2" hidden="false" customHeight="false" outlineLevel="0" collapsed="false">
      <c r="D598" s="0" t="s">
        <v>1774</v>
      </c>
      <c r="E598" s="6" t="s">
        <v>1775</v>
      </c>
    </row>
    <row r="599" customFormat="false" ht="13.2" hidden="false" customHeight="false" outlineLevel="0" collapsed="false">
      <c r="D599" s="0" t="s">
        <v>1950</v>
      </c>
      <c r="E599" s="6" t="s">
        <v>1951</v>
      </c>
    </row>
    <row r="600" customFormat="false" ht="13.2" hidden="false" customHeight="false" outlineLevel="0" collapsed="false">
      <c r="D600" s="0" t="s">
        <v>1982</v>
      </c>
      <c r="E600" s="6" t="s">
        <v>1983</v>
      </c>
    </row>
    <row r="601" customFormat="false" ht="13.2" hidden="false" customHeight="false" outlineLevel="0" collapsed="false">
      <c r="D601" s="0" t="s">
        <v>2012</v>
      </c>
      <c r="E601" s="6" t="s">
        <v>2013</v>
      </c>
    </row>
    <row r="602" customFormat="false" ht="13.2" hidden="false" customHeight="false" outlineLevel="0" collapsed="false">
      <c r="D602" s="0" t="s">
        <v>2068</v>
      </c>
      <c r="E602" s="6" t="s">
        <v>2069</v>
      </c>
    </row>
    <row r="603" customFormat="false" ht="13.2" hidden="false" customHeight="false" outlineLevel="0" collapsed="false">
      <c r="D603" s="0" t="s">
        <v>2174</v>
      </c>
      <c r="E603" s="6" t="s">
        <v>2175</v>
      </c>
    </row>
    <row r="604" customFormat="false" ht="13.2" hidden="false" customHeight="false" outlineLevel="0" collapsed="false">
      <c r="D604" s="0" t="s">
        <v>2184</v>
      </c>
      <c r="E604" s="6" t="s">
        <v>2185</v>
      </c>
    </row>
    <row r="605" customFormat="false" ht="13.2" hidden="false" customHeight="false" outlineLevel="0" collapsed="false">
      <c r="D605" s="0" t="s">
        <v>2252</v>
      </c>
      <c r="E605" s="6" t="s">
        <v>2253</v>
      </c>
    </row>
    <row r="606" customFormat="false" ht="13.2" hidden="false" customHeight="false" outlineLevel="0" collapsed="false">
      <c r="D606" s="0" t="s">
        <v>2268</v>
      </c>
      <c r="E606" s="6" t="s">
        <v>2269</v>
      </c>
    </row>
    <row r="607" customFormat="false" ht="13.2" hidden="false" customHeight="false" outlineLevel="0" collapsed="false">
      <c r="D607" s="0" t="s">
        <v>2406</v>
      </c>
      <c r="E607" s="6" t="s">
        <v>2407</v>
      </c>
    </row>
    <row r="608" customFormat="false" ht="13.2" hidden="false" customHeight="false" outlineLevel="0" collapsed="false">
      <c r="D608" s="0" t="s">
        <v>2442</v>
      </c>
      <c r="E608" s="6" t="s">
        <v>2443</v>
      </c>
    </row>
    <row r="609" customFormat="false" ht="13.2" hidden="false" customHeight="false" outlineLevel="0" collapsed="false">
      <c r="D609" s="0" t="s">
        <v>2444</v>
      </c>
      <c r="E609" s="6" t="s">
        <v>2445</v>
      </c>
    </row>
    <row r="610" customFormat="false" ht="13.2" hidden="false" customHeight="false" outlineLevel="0" collapsed="false">
      <c r="D610" s="0" t="s">
        <v>2446</v>
      </c>
      <c r="E610" s="6" t="s">
        <v>2447</v>
      </c>
    </row>
    <row r="611" customFormat="false" ht="13.2" hidden="false" customHeight="false" outlineLevel="0" collapsed="false">
      <c r="D611" s="0" t="s">
        <v>2448</v>
      </c>
      <c r="E611" s="6" t="s">
        <v>2449</v>
      </c>
    </row>
    <row r="612" customFormat="false" ht="13.2" hidden="false" customHeight="false" outlineLevel="0" collapsed="false">
      <c r="D612" s="0" t="s">
        <v>2458</v>
      </c>
      <c r="E612" s="6" t="s">
        <v>2459</v>
      </c>
    </row>
    <row r="613" customFormat="false" ht="13.2" hidden="false" customHeight="false" outlineLevel="0" collapsed="false">
      <c r="D613" s="0" t="s">
        <v>2498</v>
      </c>
      <c r="E613" s="6" t="s">
        <v>2499</v>
      </c>
    </row>
    <row r="614" customFormat="false" ht="13.2" hidden="false" customHeight="false" outlineLevel="0" collapsed="false">
      <c r="D614" s="0" t="s">
        <v>2554</v>
      </c>
      <c r="E614" s="6" t="s">
        <v>2555</v>
      </c>
    </row>
    <row r="615" customFormat="false" ht="13.2" hidden="false" customHeight="false" outlineLevel="0" collapsed="false">
      <c r="D615" s="0" t="s">
        <v>2708</v>
      </c>
      <c r="E615" s="6" t="s">
        <v>2709</v>
      </c>
    </row>
    <row r="616" customFormat="false" ht="13.2" hidden="false" customHeight="false" outlineLevel="0" collapsed="false">
      <c r="D616" s="0" t="s">
        <v>2768</v>
      </c>
      <c r="E616" s="6" t="s">
        <v>2769</v>
      </c>
    </row>
    <row r="617" customFormat="false" ht="13.2" hidden="false" customHeight="false" outlineLevel="0" collapsed="false">
      <c r="D617" s="0" t="s">
        <v>2802</v>
      </c>
      <c r="E617" s="6" t="s">
        <v>2803</v>
      </c>
    </row>
    <row r="618" customFormat="false" ht="13.2" hidden="false" customHeight="false" outlineLevel="0" collapsed="false">
      <c r="D618" s="0" t="s">
        <v>2868</v>
      </c>
      <c r="E618" s="6" t="s">
        <v>2869</v>
      </c>
    </row>
    <row r="619" customFormat="false" ht="13.2" hidden="false" customHeight="false" outlineLevel="0" collapsed="false">
      <c r="D619" s="0" t="s">
        <v>2876</v>
      </c>
      <c r="E619" s="6" t="s">
        <v>2877</v>
      </c>
    </row>
    <row r="620" customFormat="false" ht="13.2" hidden="false" customHeight="false" outlineLevel="0" collapsed="false">
      <c r="D620" s="0" t="s">
        <v>2932</v>
      </c>
      <c r="E620" s="6" t="s">
        <v>2933</v>
      </c>
    </row>
    <row r="621" customFormat="false" ht="13.2" hidden="false" customHeight="false" outlineLevel="0" collapsed="false">
      <c r="D621" s="0" t="s">
        <v>2952</v>
      </c>
      <c r="E621" s="6" t="s">
        <v>2953</v>
      </c>
    </row>
    <row r="622" customFormat="false" ht="13.2" hidden="false" customHeight="false" outlineLevel="0" collapsed="false">
      <c r="D622" s="4" t="s">
        <v>2984</v>
      </c>
      <c r="E622" s="5" t="s">
        <v>2985</v>
      </c>
    </row>
    <row r="623" customFormat="false" ht="13.2" hidden="false" customHeight="false" outlineLevel="0" collapsed="false">
      <c r="D623" s="0" t="s">
        <v>2986</v>
      </c>
      <c r="E623" s="6" t="s">
        <v>2987</v>
      </c>
    </row>
    <row r="624" customFormat="false" ht="13.2" hidden="false" customHeight="false" outlineLevel="0" collapsed="false">
      <c r="D624" s="0" t="s">
        <v>31</v>
      </c>
      <c r="E624" s="6" t="s">
        <v>32</v>
      </c>
    </row>
    <row r="625" customFormat="false" ht="13.2" hidden="false" customHeight="false" outlineLevel="0" collapsed="false">
      <c r="D625" s="0" t="s">
        <v>191</v>
      </c>
      <c r="E625" s="6" t="s">
        <v>192</v>
      </c>
    </row>
    <row r="626" customFormat="false" ht="13.2" hidden="false" customHeight="false" outlineLevel="0" collapsed="false">
      <c r="D626" s="0" t="s">
        <v>297</v>
      </c>
      <c r="E626" s="6" t="s">
        <v>298</v>
      </c>
    </row>
    <row r="627" customFormat="false" ht="13.2" hidden="false" customHeight="false" outlineLevel="0" collapsed="false">
      <c r="D627" s="0" t="s">
        <v>518</v>
      </c>
      <c r="E627" s="6" t="s">
        <v>519</v>
      </c>
    </row>
    <row r="628" customFormat="false" ht="13.2" hidden="false" customHeight="false" outlineLevel="0" collapsed="false">
      <c r="D628" s="0" t="s">
        <v>520</v>
      </c>
      <c r="E628" s="6" t="s">
        <v>521</v>
      </c>
    </row>
    <row r="629" customFormat="false" ht="13.2" hidden="false" customHeight="false" outlineLevel="0" collapsed="false">
      <c r="D629" s="0" t="s">
        <v>744</v>
      </c>
      <c r="E629" s="6" t="s">
        <v>745</v>
      </c>
    </row>
    <row r="630" customFormat="false" ht="13.2" hidden="false" customHeight="false" outlineLevel="0" collapsed="false">
      <c r="D630" s="0" t="s">
        <v>746</v>
      </c>
      <c r="E630" s="6" t="s">
        <v>747</v>
      </c>
    </row>
    <row r="631" customFormat="false" ht="13.2" hidden="false" customHeight="false" outlineLevel="0" collapsed="false">
      <c r="D631" s="0" t="s">
        <v>800</v>
      </c>
      <c r="E631" s="6" t="s">
        <v>801</v>
      </c>
    </row>
    <row r="632" customFormat="false" ht="13.2" hidden="false" customHeight="false" outlineLevel="0" collapsed="false">
      <c r="D632" s="0" t="s">
        <v>818</v>
      </c>
      <c r="E632" s="6" t="s">
        <v>819</v>
      </c>
    </row>
    <row r="633" customFormat="false" ht="13.2" hidden="false" customHeight="false" outlineLevel="0" collapsed="false">
      <c r="D633" s="0" t="s">
        <v>942</v>
      </c>
      <c r="E633" s="6" t="s">
        <v>943</v>
      </c>
    </row>
    <row r="634" customFormat="false" ht="13.2" hidden="false" customHeight="false" outlineLevel="0" collapsed="false">
      <c r="D634" s="0" t="s">
        <v>944</v>
      </c>
      <c r="E634" s="6" t="s">
        <v>945</v>
      </c>
    </row>
    <row r="635" customFormat="false" ht="13.2" hidden="false" customHeight="false" outlineLevel="0" collapsed="false">
      <c r="D635" s="0" t="s">
        <v>994</v>
      </c>
      <c r="E635" s="6" t="s">
        <v>995</v>
      </c>
    </row>
    <row r="636" customFormat="false" ht="13.2" hidden="false" customHeight="false" outlineLevel="0" collapsed="false">
      <c r="D636" s="0" t="s">
        <v>1070</v>
      </c>
      <c r="E636" s="6" t="s">
        <v>1071</v>
      </c>
    </row>
    <row r="637" customFormat="false" ht="13.2" hidden="false" customHeight="false" outlineLevel="0" collapsed="false">
      <c r="D637" s="0" t="s">
        <v>1200</v>
      </c>
      <c r="E637" s="6" t="s">
        <v>1201</v>
      </c>
    </row>
    <row r="638" customFormat="false" ht="13.2" hidden="false" customHeight="false" outlineLevel="0" collapsed="false">
      <c r="D638" s="0" t="s">
        <v>1202</v>
      </c>
      <c r="E638" s="6" t="s">
        <v>1203</v>
      </c>
    </row>
    <row r="639" customFormat="false" ht="13.2" hidden="false" customHeight="false" outlineLevel="0" collapsed="false">
      <c r="D639" s="0" t="s">
        <v>1254</v>
      </c>
      <c r="E639" s="6" t="s">
        <v>1255</v>
      </c>
    </row>
    <row r="640" customFormat="false" ht="13.2" hidden="false" customHeight="false" outlineLevel="0" collapsed="false">
      <c r="D640" s="0" t="s">
        <v>1262</v>
      </c>
      <c r="E640" s="6" t="s">
        <v>1263</v>
      </c>
    </row>
    <row r="641" customFormat="false" ht="13.2" hidden="false" customHeight="false" outlineLevel="0" collapsed="false">
      <c r="D641" s="0" t="s">
        <v>1310</v>
      </c>
      <c r="E641" s="6" t="s">
        <v>1311</v>
      </c>
    </row>
    <row r="642" customFormat="false" ht="13.2" hidden="false" customHeight="false" outlineLevel="0" collapsed="false">
      <c r="D642" s="0" t="s">
        <v>1416</v>
      </c>
      <c r="E642" s="6" t="s">
        <v>1417</v>
      </c>
    </row>
    <row r="643" customFormat="false" ht="13.2" hidden="false" customHeight="false" outlineLevel="0" collapsed="false">
      <c r="D643" s="0" t="s">
        <v>1428</v>
      </c>
      <c r="E643" s="6" t="s">
        <v>1429</v>
      </c>
    </row>
    <row r="644" customFormat="false" ht="13.2" hidden="false" customHeight="false" outlineLevel="0" collapsed="false">
      <c r="D644" s="0" t="s">
        <v>1430</v>
      </c>
      <c r="E644" s="6" t="s">
        <v>1431</v>
      </c>
    </row>
    <row r="645" customFormat="false" ht="13.2" hidden="false" customHeight="false" outlineLevel="0" collapsed="false">
      <c r="D645" s="0" t="s">
        <v>1500</v>
      </c>
      <c r="E645" s="6" t="s">
        <v>1501</v>
      </c>
    </row>
    <row r="646" customFormat="false" ht="13.2" hidden="false" customHeight="false" outlineLevel="0" collapsed="false">
      <c r="D646" s="0" t="s">
        <v>1566</v>
      </c>
      <c r="E646" s="6" t="s">
        <v>1567</v>
      </c>
    </row>
    <row r="647" customFormat="false" ht="13.2" hidden="false" customHeight="false" outlineLevel="0" collapsed="false">
      <c r="D647" s="0" t="s">
        <v>1574</v>
      </c>
      <c r="E647" s="6" t="s">
        <v>1575</v>
      </c>
    </row>
    <row r="648" customFormat="false" ht="13.2" hidden="false" customHeight="false" outlineLevel="0" collapsed="false">
      <c r="D648" s="0" t="s">
        <v>1616</v>
      </c>
      <c r="E648" s="6" t="s">
        <v>1617</v>
      </c>
    </row>
    <row r="649" customFormat="false" ht="13.2" hidden="false" customHeight="false" outlineLevel="0" collapsed="false">
      <c r="D649" s="0" t="s">
        <v>1794</v>
      </c>
      <c r="E649" s="6" t="s">
        <v>1795</v>
      </c>
    </row>
    <row r="650" customFormat="false" ht="13.2" hidden="false" customHeight="false" outlineLevel="0" collapsed="false">
      <c r="D650" s="4" t="s">
        <v>2090</v>
      </c>
      <c r="E650" s="5" t="s">
        <v>2091</v>
      </c>
    </row>
    <row r="651" customFormat="false" ht="13.2" hidden="false" customHeight="false" outlineLevel="0" collapsed="false">
      <c r="D651" s="4" t="s">
        <v>2144</v>
      </c>
      <c r="E651" s="5" t="s">
        <v>2145</v>
      </c>
    </row>
    <row r="652" customFormat="false" ht="13.2" hidden="false" customHeight="false" outlineLevel="0" collapsed="false">
      <c r="D652" s="0" t="s">
        <v>2160</v>
      </c>
      <c r="E652" s="6" t="s">
        <v>2161</v>
      </c>
    </row>
    <row r="653" customFormat="false" ht="13.2" hidden="false" customHeight="false" outlineLevel="0" collapsed="false">
      <c r="D653" s="0" t="s">
        <v>2226</v>
      </c>
      <c r="E653" s="6" t="s">
        <v>2227</v>
      </c>
    </row>
    <row r="654" customFormat="false" ht="13.2" hidden="false" customHeight="false" outlineLevel="0" collapsed="false">
      <c r="D654" s="0" t="s">
        <v>2232</v>
      </c>
      <c r="E654" s="6" t="s">
        <v>2233</v>
      </c>
    </row>
    <row r="655" customFormat="false" ht="13.2" hidden="false" customHeight="false" outlineLevel="0" collapsed="false">
      <c r="D655" s="0" t="s">
        <v>2240</v>
      </c>
      <c r="E655" s="6" t="s">
        <v>2241</v>
      </c>
    </row>
    <row r="656" customFormat="false" ht="13.2" hidden="false" customHeight="false" outlineLevel="0" collapsed="false">
      <c r="D656" s="0" t="s">
        <v>2276</v>
      </c>
      <c r="E656" s="6" t="s">
        <v>2277</v>
      </c>
    </row>
    <row r="657" customFormat="false" ht="13.2" hidden="false" customHeight="false" outlineLevel="0" collapsed="false">
      <c r="D657" s="0" t="s">
        <v>2284</v>
      </c>
      <c r="E657" s="6" t="s">
        <v>2285</v>
      </c>
    </row>
    <row r="658" customFormat="false" ht="13.2" hidden="false" customHeight="false" outlineLevel="0" collapsed="false">
      <c r="D658" s="0" t="s">
        <v>2300</v>
      </c>
      <c r="E658" s="6" t="s">
        <v>2301</v>
      </c>
    </row>
    <row r="659" customFormat="false" ht="13.2" hidden="false" customHeight="false" outlineLevel="0" collapsed="false">
      <c r="D659" s="4" t="s">
        <v>2362</v>
      </c>
      <c r="E659" s="5" t="s">
        <v>2363</v>
      </c>
    </row>
    <row r="660" customFormat="false" ht="13.2" hidden="false" customHeight="false" outlineLevel="0" collapsed="false">
      <c r="D660" s="0" t="s">
        <v>2466</v>
      </c>
      <c r="E660" s="6" t="s">
        <v>2467</v>
      </c>
    </row>
    <row r="661" customFormat="false" ht="13.2" hidden="false" customHeight="false" outlineLevel="0" collapsed="false">
      <c r="D661" s="0" t="s">
        <v>2562</v>
      </c>
      <c r="E661" s="6" t="s">
        <v>2563</v>
      </c>
    </row>
    <row r="662" customFormat="false" ht="13.2" hidden="false" customHeight="false" outlineLevel="0" collapsed="false">
      <c r="D662" s="4" t="s">
        <v>2572</v>
      </c>
      <c r="E662" s="5" t="s">
        <v>2573</v>
      </c>
    </row>
    <row r="663" customFormat="false" ht="13.2" hidden="false" customHeight="false" outlineLevel="0" collapsed="false">
      <c r="D663" s="0" t="s">
        <v>2674</v>
      </c>
      <c r="E663" s="6" t="s">
        <v>2675</v>
      </c>
    </row>
    <row r="664" customFormat="false" ht="13.2" hidden="false" customHeight="false" outlineLevel="0" collapsed="false">
      <c r="D664" s="0" t="s">
        <v>2724</v>
      </c>
      <c r="E664" s="6" t="s">
        <v>2725</v>
      </c>
    </row>
    <row r="665" customFormat="false" ht="13.2" hidden="false" customHeight="false" outlineLevel="0" collapsed="false">
      <c r="D665" s="0" t="s">
        <v>2780</v>
      </c>
      <c r="E665" s="6" t="s">
        <v>2781</v>
      </c>
    </row>
    <row r="666" customFormat="false" ht="13.2" hidden="false" customHeight="false" outlineLevel="0" collapsed="false">
      <c r="D666" s="0" t="s">
        <v>2788</v>
      </c>
      <c r="E666" s="6" t="s">
        <v>2789</v>
      </c>
    </row>
    <row r="667" customFormat="false" ht="13.2" hidden="false" customHeight="false" outlineLevel="0" collapsed="false">
      <c r="D667" s="0" t="s">
        <v>2798</v>
      </c>
      <c r="E667" s="6" t="s">
        <v>2799</v>
      </c>
    </row>
    <row r="668" customFormat="false" ht="13.2" hidden="false" customHeight="false" outlineLevel="0" collapsed="false">
      <c r="D668" s="0" t="s">
        <v>2810</v>
      </c>
      <c r="E668" s="6" t="s">
        <v>2811</v>
      </c>
    </row>
    <row r="669" customFormat="false" ht="13.2" hidden="false" customHeight="false" outlineLevel="0" collapsed="false">
      <c r="D669" s="0" t="s">
        <v>3112</v>
      </c>
      <c r="E669" s="6" t="s">
        <v>3113</v>
      </c>
    </row>
    <row r="670" customFormat="false" ht="13.2" hidden="false" customHeight="false" outlineLevel="0" collapsed="false">
      <c r="D670" s="0" t="s">
        <v>3194</v>
      </c>
      <c r="E670" s="6" t="s">
        <v>3195</v>
      </c>
    </row>
    <row r="671" customFormat="false" ht="13.2" hidden="false" customHeight="false" outlineLevel="0" collapsed="false">
      <c r="D671" s="0" t="s">
        <v>19</v>
      </c>
      <c r="E671" s="6" t="s">
        <v>20</v>
      </c>
    </row>
    <row r="672" customFormat="false" ht="13.2" hidden="false" customHeight="false" outlineLevel="0" collapsed="false">
      <c r="D672" s="4" t="s">
        <v>351</v>
      </c>
      <c r="E672" s="5" t="s">
        <v>352</v>
      </c>
    </row>
    <row r="673" customFormat="false" ht="13.2" hidden="false" customHeight="false" outlineLevel="0" collapsed="false">
      <c r="D673" s="0" t="s">
        <v>408</v>
      </c>
      <c r="E673" s="6" t="s">
        <v>409</v>
      </c>
    </row>
    <row r="674" customFormat="false" ht="13.2" hidden="false" customHeight="false" outlineLevel="0" collapsed="false">
      <c r="D674" s="0" t="s">
        <v>432</v>
      </c>
      <c r="E674" s="6" t="s">
        <v>433</v>
      </c>
    </row>
    <row r="675" customFormat="false" ht="13.2" hidden="false" customHeight="false" outlineLevel="0" collapsed="false">
      <c r="D675" s="0" t="s">
        <v>832</v>
      </c>
      <c r="E675" s="6" t="s">
        <v>833</v>
      </c>
    </row>
    <row r="676" customFormat="false" ht="13.2" hidden="false" customHeight="false" outlineLevel="0" collapsed="false">
      <c r="D676" s="0" t="s">
        <v>880</v>
      </c>
      <c r="E676" s="6" t="s">
        <v>881</v>
      </c>
    </row>
    <row r="677" customFormat="false" ht="13.2" hidden="false" customHeight="false" outlineLevel="0" collapsed="false">
      <c r="D677" s="0" t="s">
        <v>1124</v>
      </c>
      <c r="E677" s="6" t="s">
        <v>1125</v>
      </c>
    </row>
    <row r="678" customFormat="false" ht="13.2" hidden="false" customHeight="false" outlineLevel="0" collapsed="false">
      <c r="D678" s="4" t="s">
        <v>1210</v>
      </c>
      <c r="E678" s="5" t="s">
        <v>1211</v>
      </c>
    </row>
    <row r="679" customFormat="false" ht="13.2" hidden="false" customHeight="false" outlineLevel="0" collapsed="false">
      <c r="D679" s="0" t="s">
        <v>1238</v>
      </c>
      <c r="E679" s="6" t="s">
        <v>1239</v>
      </c>
    </row>
    <row r="680" customFormat="false" ht="13.2" hidden="false" customHeight="false" outlineLevel="0" collapsed="false">
      <c r="D680" s="0" t="s">
        <v>1250</v>
      </c>
      <c r="E680" s="6" t="s">
        <v>1251</v>
      </c>
    </row>
    <row r="681" customFormat="false" ht="13.2" hidden="false" customHeight="false" outlineLevel="0" collapsed="false">
      <c r="D681" s="0" t="s">
        <v>1312</v>
      </c>
      <c r="E681" s="6" t="s">
        <v>1313</v>
      </c>
    </row>
    <row r="682" customFormat="false" ht="13.2" hidden="false" customHeight="false" outlineLevel="0" collapsed="false">
      <c r="D682" s="0" t="s">
        <v>1326</v>
      </c>
      <c r="E682" s="6" t="s">
        <v>1327</v>
      </c>
    </row>
    <row r="683" customFormat="false" ht="13.2" hidden="false" customHeight="false" outlineLevel="0" collapsed="false">
      <c r="D683" s="0" t="s">
        <v>1362</v>
      </c>
      <c r="E683" s="6" t="s">
        <v>1363</v>
      </c>
    </row>
    <row r="684" customFormat="false" ht="13.2" hidden="false" customHeight="false" outlineLevel="0" collapsed="false">
      <c r="D684" s="0" t="s">
        <v>1600</v>
      </c>
      <c r="E684" s="6" t="s">
        <v>1601</v>
      </c>
    </row>
    <row r="685" customFormat="false" ht="13.2" hidden="false" customHeight="false" outlineLevel="0" collapsed="false">
      <c r="D685" s="0" t="s">
        <v>1680</v>
      </c>
      <c r="E685" s="6" t="s">
        <v>1681</v>
      </c>
    </row>
    <row r="686" customFormat="false" ht="13.2" hidden="false" customHeight="false" outlineLevel="0" collapsed="false">
      <c r="D686" s="0" t="s">
        <v>1808</v>
      </c>
      <c r="E686" s="6" t="s">
        <v>1809</v>
      </c>
    </row>
    <row r="687" customFormat="false" ht="13.2" hidden="false" customHeight="false" outlineLevel="0" collapsed="false">
      <c r="D687" s="0" t="s">
        <v>1830</v>
      </c>
      <c r="E687" s="6" t="s">
        <v>1831</v>
      </c>
    </row>
    <row r="688" customFormat="false" ht="13.2" hidden="false" customHeight="false" outlineLevel="0" collapsed="false">
      <c r="D688" s="0" t="s">
        <v>1924</v>
      </c>
      <c r="E688" s="6" t="s">
        <v>1925</v>
      </c>
    </row>
    <row r="689" customFormat="false" ht="13.2" hidden="false" customHeight="false" outlineLevel="0" collapsed="false">
      <c r="D689" s="0" t="s">
        <v>2010</v>
      </c>
      <c r="E689" s="6" t="s">
        <v>2011</v>
      </c>
    </row>
    <row r="690" customFormat="false" ht="13.2" hidden="false" customHeight="false" outlineLevel="0" collapsed="false">
      <c r="D690" s="0" t="s">
        <v>2164</v>
      </c>
      <c r="E690" s="6" t="s">
        <v>2165</v>
      </c>
    </row>
    <row r="691" customFormat="false" ht="13.2" hidden="false" customHeight="false" outlineLevel="0" collapsed="false">
      <c r="D691" s="0" t="s">
        <v>2192</v>
      </c>
      <c r="E691" s="6" t="s">
        <v>2193</v>
      </c>
    </row>
    <row r="692" customFormat="false" ht="13.2" hidden="false" customHeight="false" outlineLevel="0" collapsed="false">
      <c r="D692" s="0" t="s">
        <v>2204</v>
      </c>
      <c r="E692" s="6" t="s">
        <v>2205</v>
      </c>
    </row>
    <row r="693" customFormat="false" ht="13.2" hidden="false" customHeight="false" outlineLevel="0" collapsed="false">
      <c r="D693" s="0" t="s">
        <v>2222</v>
      </c>
      <c r="E693" s="6" t="s">
        <v>2223</v>
      </c>
    </row>
    <row r="694" customFormat="false" ht="13.2" hidden="false" customHeight="false" outlineLevel="0" collapsed="false">
      <c r="D694" s="0" t="s">
        <v>2380</v>
      </c>
      <c r="E694" s="6" t="s">
        <v>2381</v>
      </c>
    </row>
    <row r="695" customFormat="false" ht="13.2" hidden="false" customHeight="false" outlineLevel="0" collapsed="false">
      <c r="D695" s="0" t="s">
        <v>2390</v>
      </c>
      <c r="E695" s="6" t="s">
        <v>2391</v>
      </c>
    </row>
    <row r="696" customFormat="false" ht="13.2" hidden="false" customHeight="false" outlineLevel="0" collapsed="false">
      <c r="D696" s="0" t="s">
        <v>2822</v>
      </c>
      <c r="E696" s="6" t="s">
        <v>2823</v>
      </c>
    </row>
    <row r="697" customFormat="false" ht="13.2" hidden="false" customHeight="false" outlineLevel="0" collapsed="false">
      <c r="D697" s="0" t="s">
        <v>2838</v>
      </c>
      <c r="E697" s="6" t="s">
        <v>2839</v>
      </c>
    </row>
    <row r="698" customFormat="false" ht="13.2" hidden="false" customHeight="false" outlineLevel="0" collapsed="false">
      <c r="D698" s="0" t="s">
        <v>3036</v>
      </c>
      <c r="E698" s="6" t="s">
        <v>3037</v>
      </c>
    </row>
    <row r="699" customFormat="false" ht="13.2" hidden="false" customHeight="false" outlineLevel="0" collapsed="false">
      <c r="D699" s="0" t="s">
        <v>3050</v>
      </c>
      <c r="E699" s="6" t="s">
        <v>3051</v>
      </c>
    </row>
    <row r="700" customFormat="false" ht="13.2" hidden="false" customHeight="false" outlineLevel="0" collapsed="false">
      <c r="D700" s="4" t="s">
        <v>3070</v>
      </c>
      <c r="E700" s="5" t="s">
        <v>3071</v>
      </c>
    </row>
    <row r="701" customFormat="false" ht="13.2" hidden="false" customHeight="false" outlineLevel="0" collapsed="false">
      <c r="D701" s="0" t="s">
        <v>195</v>
      </c>
      <c r="E701" s="6" t="s">
        <v>196</v>
      </c>
    </row>
    <row r="702" customFormat="false" ht="13.2" hidden="false" customHeight="false" outlineLevel="0" collapsed="false">
      <c r="D702" s="0" t="s">
        <v>552</v>
      </c>
      <c r="E702" s="6" t="s">
        <v>553</v>
      </c>
    </row>
    <row r="703" customFormat="false" ht="13.2" hidden="false" customHeight="false" outlineLevel="0" collapsed="false">
      <c r="D703" s="0" t="s">
        <v>644</v>
      </c>
      <c r="E703" s="6" t="s">
        <v>645</v>
      </c>
    </row>
    <row r="704" customFormat="false" ht="13.2" hidden="false" customHeight="false" outlineLevel="0" collapsed="false">
      <c r="D704" s="0" t="s">
        <v>684</v>
      </c>
      <c r="E704" s="6" t="s">
        <v>685</v>
      </c>
    </row>
    <row r="705" customFormat="false" ht="13.2" hidden="false" customHeight="false" outlineLevel="0" collapsed="false">
      <c r="D705" s="0" t="s">
        <v>772</v>
      </c>
      <c r="E705" s="6" t="s">
        <v>773</v>
      </c>
    </row>
    <row r="706" customFormat="false" ht="13.2" hidden="false" customHeight="false" outlineLevel="0" collapsed="false">
      <c r="D706" s="0" t="s">
        <v>926</v>
      </c>
      <c r="E706" s="6" t="s">
        <v>927</v>
      </c>
    </row>
    <row r="707" customFormat="false" ht="13.2" hidden="false" customHeight="false" outlineLevel="0" collapsed="false">
      <c r="D707" s="0" t="s">
        <v>1042</v>
      </c>
      <c r="E707" s="6" t="s">
        <v>1043</v>
      </c>
    </row>
    <row r="708" customFormat="false" ht="13.2" hidden="false" customHeight="false" outlineLevel="0" collapsed="false">
      <c r="D708" s="0" t="s">
        <v>1098</v>
      </c>
      <c r="E708" s="6" t="s">
        <v>1099</v>
      </c>
    </row>
    <row r="709" customFormat="false" ht="13.2" hidden="false" customHeight="false" outlineLevel="0" collapsed="false">
      <c r="D709" s="0" t="s">
        <v>1126</v>
      </c>
      <c r="E709" s="6" t="s">
        <v>1127</v>
      </c>
    </row>
    <row r="710" customFormat="false" ht="13.2" hidden="false" customHeight="false" outlineLevel="0" collapsed="false">
      <c r="D710" s="0" t="s">
        <v>1226</v>
      </c>
      <c r="E710" s="6" t="s">
        <v>1227</v>
      </c>
    </row>
    <row r="711" customFormat="false" ht="13.2" hidden="false" customHeight="false" outlineLevel="0" collapsed="false">
      <c r="D711" s="0" t="s">
        <v>1320</v>
      </c>
      <c r="E711" s="6" t="s">
        <v>1321</v>
      </c>
    </row>
    <row r="712" customFormat="false" ht="13.2" hidden="false" customHeight="false" outlineLevel="0" collapsed="false">
      <c r="D712" s="0" t="s">
        <v>1348</v>
      </c>
      <c r="E712" s="6" t="s">
        <v>1349</v>
      </c>
    </row>
    <row r="713" customFormat="false" ht="13.2" hidden="false" customHeight="false" outlineLevel="0" collapsed="false">
      <c r="D713" s="0" t="s">
        <v>1358</v>
      </c>
      <c r="E713" s="6" t="s">
        <v>1359</v>
      </c>
    </row>
    <row r="714" customFormat="false" ht="13.2" hidden="false" customHeight="false" outlineLevel="0" collapsed="false">
      <c r="D714" s="4" t="s">
        <v>1434</v>
      </c>
      <c r="E714" s="5" t="s">
        <v>1435</v>
      </c>
    </row>
    <row r="715" customFormat="false" ht="13.2" hidden="false" customHeight="false" outlineLevel="0" collapsed="false">
      <c r="D715" s="0" t="s">
        <v>1458</v>
      </c>
      <c r="E715" s="6" t="s">
        <v>1459</v>
      </c>
    </row>
    <row r="716" customFormat="false" ht="13.2" hidden="false" customHeight="false" outlineLevel="0" collapsed="false">
      <c r="D716" s="0" t="s">
        <v>1468</v>
      </c>
      <c r="E716" s="6" t="s">
        <v>1469</v>
      </c>
    </row>
    <row r="717" customFormat="false" ht="13.2" hidden="false" customHeight="false" outlineLevel="0" collapsed="false">
      <c r="D717" s="0" t="s">
        <v>1660</v>
      </c>
      <c r="E717" s="6" t="s">
        <v>1661</v>
      </c>
    </row>
    <row r="718" customFormat="false" ht="13.2" hidden="false" customHeight="false" outlineLevel="0" collapsed="false">
      <c r="D718" s="0" t="s">
        <v>1802</v>
      </c>
      <c r="E718" s="6" t="s">
        <v>1803</v>
      </c>
    </row>
    <row r="719" customFormat="false" ht="13.2" hidden="false" customHeight="false" outlineLevel="0" collapsed="false">
      <c r="D719" s="0" t="s">
        <v>1930</v>
      </c>
      <c r="E719" s="6" t="s">
        <v>1931</v>
      </c>
    </row>
    <row r="720" customFormat="false" ht="13.2" hidden="false" customHeight="false" outlineLevel="0" collapsed="false">
      <c r="D720" s="0" t="s">
        <v>1954</v>
      </c>
      <c r="E720" s="6" t="s">
        <v>1955</v>
      </c>
    </row>
    <row r="721" customFormat="false" ht="13.2" hidden="false" customHeight="false" outlineLevel="0" collapsed="false">
      <c r="D721" s="0" t="s">
        <v>2046</v>
      </c>
      <c r="E721" s="6" t="s">
        <v>2047</v>
      </c>
    </row>
    <row r="722" customFormat="false" ht="13.2" hidden="false" customHeight="false" outlineLevel="0" collapsed="false">
      <c r="D722" s="0" t="s">
        <v>2074</v>
      </c>
      <c r="E722" s="6" t="s">
        <v>2075</v>
      </c>
    </row>
    <row r="723" customFormat="false" ht="13.2" hidden="false" customHeight="false" outlineLevel="0" collapsed="false">
      <c r="D723" s="0" t="s">
        <v>2084</v>
      </c>
      <c r="E723" s="6" t="s">
        <v>2085</v>
      </c>
    </row>
    <row r="724" customFormat="false" ht="13.2" hidden="false" customHeight="false" outlineLevel="0" collapsed="false">
      <c r="D724" s="0" t="s">
        <v>2088</v>
      </c>
      <c r="E724" s="6" t="s">
        <v>2089</v>
      </c>
    </row>
    <row r="725" customFormat="false" ht="13.2" hidden="false" customHeight="false" outlineLevel="0" collapsed="false">
      <c r="D725" s="0" t="s">
        <v>2234</v>
      </c>
      <c r="E725" s="6" t="s">
        <v>2235</v>
      </c>
    </row>
    <row r="726" customFormat="false" ht="13.2" hidden="false" customHeight="false" outlineLevel="0" collapsed="false">
      <c r="D726" s="0" t="s">
        <v>2488</v>
      </c>
      <c r="E726" s="6" t="s">
        <v>2489</v>
      </c>
    </row>
    <row r="727" customFormat="false" ht="13.2" hidden="false" customHeight="false" outlineLevel="0" collapsed="false">
      <c r="D727" s="0" t="s">
        <v>2738</v>
      </c>
      <c r="E727" s="6" t="s">
        <v>2739</v>
      </c>
    </row>
    <row r="728" customFormat="false" ht="13.2" hidden="false" customHeight="false" outlineLevel="0" collapsed="false">
      <c r="D728" s="0" t="s">
        <v>2824</v>
      </c>
      <c r="E728" s="6" t="s">
        <v>2825</v>
      </c>
    </row>
    <row r="729" customFormat="false" ht="13.2" hidden="false" customHeight="false" outlineLevel="0" collapsed="false">
      <c r="D729" s="0" t="s">
        <v>3016</v>
      </c>
      <c r="E729" s="6" t="s">
        <v>3017</v>
      </c>
    </row>
    <row r="730" customFormat="false" ht="13.2" hidden="false" customHeight="false" outlineLevel="0" collapsed="false">
      <c r="D730" s="4" t="s">
        <v>3026</v>
      </c>
      <c r="E730" s="5" t="s">
        <v>3027</v>
      </c>
    </row>
    <row r="731" customFormat="false" ht="13.2" hidden="false" customHeight="false" outlineLevel="0" collapsed="false">
      <c r="D731" s="0" t="s">
        <v>3084</v>
      </c>
      <c r="E731" s="6" t="s">
        <v>3085</v>
      </c>
    </row>
    <row r="732" customFormat="false" ht="13.2" hidden="false" customHeight="false" outlineLevel="0" collapsed="false">
      <c r="D732" s="0" t="s">
        <v>71</v>
      </c>
      <c r="E732" s="6" t="s">
        <v>72</v>
      </c>
    </row>
    <row r="733" customFormat="false" ht="13.2" hidden="false" customHeight="false" outlineLevel="0" collapsed="false">
      <c r="D733" s="4" t="s">
        <v>400</v>
      </c>
      <c r="E733" s="5" t="s">
        <v>401</v>
      </c>
    </row>
    <row r="734" customFormat="false" ht="13.2" hidden="false" customHeight="false" outlineLevel="0" collapsed="false">
      <c r="D734" s="0" t="s">
        <v>406</v>
      </c>
      <c r="E734" s="6" t="s">
        <v>407</v>
      </c>
    </row>
    <row r="735" customFormat="false" ht="13.2" hidden="false" customHeight="false" outlineLevel="0" collapsed="false">
      <c r="D735" s="0" t="s">
        <v>620</v>
      </c>
      <c r="E735" s="6" t="s">
        <v>621</v>
      </c>
    </row>
    <row r="736" customFormat="false" ht="13.2" hidden="false" customHeight="false" outlineLevel="0" collapsed="false">
      <c r="D736" s="0" t="s">
        <v>682</v>
      </c>
      <c r="E736" s="6" t="s">
        <v>683</v>
      </c>
    </row>
    <row r="737" customFormat="false" ht="13.2" hidden="false" customHeight="false" outlineLevel="0" collapsed="false">
      <c r="D737" s="0" t="s">
        <v>836</v>
      </c>
      <c r="E737" s="6" t="s">
        <v>837</v>
      </c>
    </row>
    <row r="738" customFormat="false" ht="13.2" hidden="false" customHeight="false" outlineLevel="0" collapsed="false">
      <c r="D738" s="0" t="s">
        <v>866</v>
      </c>
      <c r="E738" s="6" t="s">
        <v>867</v>
      </c>
    </row>
    <row r="739" customFormat="false" ht="13.2" hidden="false" customHeight="false" outlineLevel="0" collapsed="false">
      <c r="D739" s="0" t="s">
        <v>1026</v>
      </c>
      <c r="E739" s="6" t="s">
        <v>1027</v>
      </c>
    </row>
    <row r="740" customFormat="false" ht="13.2" hidden="false" customHeight="false" outlineLevel="0" collapsed="false">
      <c r="D740" s="4" t="s">
        <v>1246</v>
      </c>
      <c r="E740" s="5" t="s">
        <v>1247</v>
      </c>
    </row>
    <row r="741" customFormat="false" ht="13.2" hidden="false" customHeight="false" outlineLevel="0" collapsed="false">
      <c r="D741" s="4" t="s">
        <v>1592</v>
      </c>
      <c r="E741" s="5" t="s">
        <v>1593</v>
      </c>
    </row>
    <row r="742" customFormat="false" ht="13.2" hidden="false" customHeight="false" outlineLevel="0" collapsed="false">
      <c r="D742" s="0" t="s">
        <v>1628</v>
      </c>
      <c r="E742" s="6" t="s">
        <v>1629</v>
      </c>
    </row>
    <row r="743" customFormat="false" ht="13.2" hidden="false" customHeight="false" outlineLevel="0" collapsed="false">
      <c r="D743" s="0" t="s">
        <v>1718</v>
      </c>
      <c r="E743" s="6" t="s">
        <v>1719</v>
      </c>
    </row>
    <row r="744" customFormat="false" ht="13.2" hidden="false" customHeight="false" outlineLevel="0" collapsed="false">
      <c r="D744" s="0" t="s">
        <v>1888</v>
      </c>
      <c r="E744" s="6" t="s">
        <v>1889</v>
      </c>
    </row>
    <row r="745" customFormat="false" ht="13.2" hidden="false" customHeight="false" outlineLevel="0" collapsed="false">
      <c r="D745" s="4" t="s">
        <v>1922</v>
      </c>
      <c r="E745" s="5" t="s">
        <v>1923</v>
      </c>
    </row>
    <row r="746" customFormat="false" ht="13.2" hidden="false" customHeight="false" outlineLevel="0" collapsed="false">
      <c r="D746" s="0" t="s">
        <v>1970</v>
      </c>
      <c r="E746" s="6" t="s">
        <v>1971</v>
      </c>
    </row>
    <row r="747" customFormat="false" ht="13.2" hidden="false" customHeight="false" outlineLevel="0" collapsed="false">
      <c r="D747" s="0" t="s">
        <v>1976</v>
      </c>
      <c r="E747" s="6" t="s">
        <v>1977</v>
      </c>
    </row>
    <row r="748" customFormat="false" ht="13.2" hidden="false" customHeight="false" outlineLevel="0" collapsed="false">
      <c r="D748" s="0" t="s">
        <v>2080</v>
      </c>
      <c r="E748" s="6" t="s">
        <v>2081</v>
      </c>
    </row>
    <row r="749" customFormat="false" ht="13.2" hidden="false" customHeight="false" outlineLevel="0" collapsed="false">
      <c r="D749" s="0" t="s">
        <v>2132</v>
      </c>
      <c r="E749" s="6" t="s">
        <v>2133</v>
      </c>
    </row>
    <row r="750" customFormat="false" ht="13.2" hidden="false" customHeight="false" outlineLevel="0" collapsed="false">
      <c r="D750" s="0" t="s">
        <v>2154</v>
      </c>
      <c r="E750" s="6" t="s">
        <v>2155</v>
      </c>
    </row>
    <row r="751" customFormat="false" ht="13.2" hidden="false" customHeight="false" outlineLevel="0" collapsed="false">
      <c r="D751" s="0" t="s">
        <v>2460</v>
      </c>
      <c r="E751" s="6" t="s">
        <v>2461</v>
      </c>
    </row>
    <row r="752" customFormat="false" ht="13.2" hidden="false" customHeight="false" outlineLevel="0" collapsed="false">
      <c r="D752" s="4" t="s">
        <v>2646</v>
      </c>
      <c r="E752" s="5" t="s">
        <v>2647</v>
      </c>
    </row>
    <row r="753" customFormat="false" ht="13.2" hidden="false" customHeight="false" outlineLevel="0" collapsed="false">
      <c r="D753" s="0" t="s">
        <v>2740</v>
      </c>
      <c r="E753" s="6" t="s">
        <v>2741</v>
      </c>
    </row>
    <row r="754" customFormat="false" ht="13.2" hidden="false" customHeight="false" outlineLevel="0" collapsed="false">
      <c r="D754" s="0" t="s">
        <v>3090</v>
      </c>
      <c r="E754" s="6" t="s">
        <v>3091</v>
      </c>
    </row>
    <row r="755" customFormat="false" ht="13.2" hidden="false" customHeight="false" outlineLevel="0" collapsed="false">
      <c r="D755" s="0" t="s">
        <v>3124</v>
      </c>
      <c r="E755" s="6" t="s">
        <v>3125</v>
      </c>
    </row>
    <row r="756" customFormat="false" ht="13.2" hidden="false" customHeight="false" outlineLevel="0" collapsed="false">
      <c r="D756" s="0" t="s">
        <v>15</v>
      </c>
      <c r="E756" s="6" t="s">
        <v>16</v>
      </c>
    </row>
    <row r="757" customFormat="false" ht="13.2" hidden="false" customHeight="false" outlineLevel="0" collapsed="false">
      <c r="D757" s="0" t="s">
        <v>458</v>
      </c>
      <c r="E757" s="6" t="s">
        <v>459</v>
      </c>
    </row>
    <row r="758" customFormat="false" ht="13.2" hidden="false" customHeight="false" outlineLevel="0" collapsed="false">
      <c r="D758" s="0" t="s">
        <v>504</v>
      </c>
      <c r="E758" s="6" t="s">
        <v>505</v>
      </c>
    </row>
    <row r="759" customFormat="false" ht="13.2" hidden="false" customHeight="false" outlineLevel="0" collapsed="false">
      <c r="D759" s="0" t="s">
        <v>524</v>
      </c>
      <c r="E759" s="6" t="s">
        <v>525</v>
      </c>
    </row>
    <row r="760" customFormat="false" ht="13.2" hidden="false" customHeight="false" outlineLevel="0" collapsed="false">
      <c r="D760" s="0" t="s">
        <v>536</v>
      </c>
      <c r="E760" s="6" t="s">
        <v>537</v>
      </c>
    </row>
    <row r="761" customFormat="false" ht="13.2" hidden="false" customHeight="false" outlineLevel="0" collapsed="false">
      <c r="D761" s="0" t="s">
        <v>590</v>
      </c>
      <c r="E761" s="6" t="s">
        <v>591</v>
      </c>
    </row>
    <row r="762" customFormat="false" ht="13.2" hidden="false" customHeight="false" outlineLevel="0" collapsed="false">
      <c r="D762" s="0" t="s">
        <v>910</v>
      </c>
      <c r="E762" s="6" t="s">
        <v>911</v>
      </c>
    </row>
    <row r="763" customFormat="false" ht="13.2" hidden="false" customHeight="false" outlineLevel="0" collapsed="false">
      <c r="D763" s="0" t="s">
        <v>810</v>
      </c>
      <c r="E763" s="6" t="s">
        <v>811</v>
      </c>
    </row>
    <row r="764" customFormat="false" ht="13.2" hidden="false" customHeight="false" outlineLevel="0" collapsed="false">
      <c r="D764" s="0" t="s">
        <v>816</v>
      </c>
      <c r="E764" s="6" t="s">
        <v>817</v>
      </c>
    </row>
    <row r="765" customFormat="false" ht="13.2" hidden="false" customHeight="false" outlineLevel="0" collapsed="false">
      <c r="D765" s="0" t="s">
        <v>824</v>
      </c>
      <c r="E765" s="6" t="s">
        <v>825</v>
      </c>
    </row>
    <row r="766" customFormat="false" ht="13.2" hidden="false" customHeight="false" outlineLevel="0" collapsed="false">
      <c r="D766" s="4" t="s">
        <v>846</v>
      </c>
      <c r="E766" s="5" t="s">
        <v>847</v>
      </c>
    </row>
    <row r="767" customFormat="false" ht="13.2" hidden="false" customHeight="false" outlineLevel="0" collapsed="false">
      <c r="D767" s="4" t="s">
        <v>848</v>
      </c>
      <c r="E767" s="5" t="s">
        <v>849</v>
      </c>
    </row>
    <row r="768" customFormat="false" ht="13.2" hidden="false" customHeight="false" outlineLevel="0" collapsed="false">
      <c r="D768" s="0" t="s">
        <v>934</v>
      </c>
      <c r="E768" s="6" t="s">
        <v>935</v>
      </c>
    </row>
    <row r="769" customFormat="false" ht="13.2" hidden="false" customHeight="false" outlineLevel="0" collapsed="false">
      <c r="D769" s="0" t="s">
        <v>948</v>
      </c>
      <c r="E769" s="6" t="s">
        <v>949</v>
      </c>
    </row>
    <row r="770" customFormat="false" ht="13.2" hidden="false" customHeight="false" outlineLevel="0" collapsed="false">
      <c r="D770" s="0" t="s">
        <v>958</v>
      </c>
      <c r="E770" s="6" t="s">
        <v>959</v>
      </c>
    </row>
    <row r="771" customFormat="false" ht="13.2" hidden="false" customHeight="false" outlineLevel="0" collapsed="false">
      <c r="D771" s="0" t="s">
        <v>974</v>
      </c>
      <c r="E771" s="6" t="s">
        <v>975</v>
      </c>
    </row>
    <row r="772" customFormat="false" ht="13.2" hidden="false" customHeight="false" outlineLevel="0" collapsed="false">
      <c r="D772" s="0" t="s">
        <v>1040</v>
      </c>
      <c r="E772" s="6" t="s">
        <v>1041</v>
      </c>
    </row>
    <row r="773" customFormat="false" ht="13.2" hidden="false" customHeight="false" outlineLevel="0" collapsed="false">
      <c r="D773" s="0" t="s">
        <v>1118</v>
      </c>
      <c r="E773" s="6" t="s">
        <v>1119</v>
      </c>
    </row>
    <row r="774" customFormat="false" ht="13.2" hidden="false" customHeight="false" outlineLevel="0" collapsed="false">
      <c r="D774" s="0" t="s">
        <v>1152</v>
      </c>
      <c r="E774" s="6" t="s">
        <v>1153</v>
      </c>
    </row>
    <row r="775" customFormat="false" ht="13.2" hidden="false" customHeight="false" outlineLevel="0" collapsed="false">
      <c r="D775" s="0" t="s">
        <v>1188</v>
      </c>
      <c r="E775" s="6" t="s">
        <v>1189</v>
      </c>
    </row>
    <row r="776" customFormat="false" ht="13.2" hidden="false" customHeight="false" outlineLevel="0" collapsed="false">
      <c r="D776" s="4" t="s">
        <v>1190</v>
      </c>
      <c r="E776" s="5" t="s">
        <v>1191</v>
      </c>
    </row>
    <row r="777" customFormat="false" ht="13.2" hidden="false" customHeight="false" outlineLevel="0" collapsed="false">
      <c r="D777" s="4" t="s">
        <v>1192</v>
      </c>
      <c r="E777" s="5" t="s">
        <v>1193</v>
      </c>
    </row>
    <row r="778" customFormat="false" ht="13.2" hidden="false" customHeight="false" outlineLevel="0" collapsed="false">
      <c r="D778" s="0" t="s">
        <v>1206</v>
      </c>
      <c r="E778" s="6" t="s">
        <v>1207</v>
      </c>
    </row>
    <row r="779" customFormat="false" ht="13.2" hidden="false" customHeight="false" outlineLevel="0" collapsed="false">
      <c r="D779" s="0" t="s">
        <v>1258</v>
      </c>
      <c r="E779" s="6" t="s">
        <v>1259</v>
      </c>
    </row>
    <row r="780" customFormat="false" ht="13.2" hidden="false" customHeight="false" outlineLevel="0" collapsed="false">
      <c r="D780" s="0" t="s">
        <v>1404</v>
      </c>
      <c r="E780" s="6" t="s">
        <v>1405</v>
      </c>
    </row>
    <row r="781" customFormat="false" ht="13.2" hidden="false" customHeight="false" outlineLevel="0" collapsed="false">
      <c r="D781" s="0" t="s">
        <v>1436</v>
      </c>
      <c r="E781" s="6" t="s">
        <v>1437</v>
      </c>
    </row>
    <row r="782" customFormat="false" ht="13.2" hidden="false" customHeight="false" outlineLevel="0" collapsed="false">
      <c r="D782" s="0" t="s">
        <v>1544</v>
      </c>
      <c r="E782" s="6" t="s">
        <v>1545</v>
      </c>
    </row>
    <row r="783" customFormat="false" ht="13.2" hidden="false" customHeight="false" outlineLevel="0" collapsed="false">
      <c r="D783" s="0" t="s">
        <v>1580</v>
      </c>
      <c r="E783" s="6" t="s">
        <v>1581</v>
      </c>
    </row>
    <row r="784" customFormat="false" ht="13.2" hidden="false" customHeight="false" outlineLevel="0" collapsed="false">
      <c r="D784" s="0" t="s">
        <v>1702</v>
      </c>
      <c r="E784" s="6" t="s">
        <v>1703</v>
      </c>
    </row>
    <row r="785" customFormat="false" ht="13.2" hidden="false" customHeight="false" outlineLevel="0" collapsed="false">
      <c r="D785" s="4" t="s">
        <v>1710</v>
      </c>
      <c r="E785" s="5" t="s">
        <v>1711</v>
      </c>
    </row>
    <row r="786" customFormat="false" ht="13.2" hidden="false" customHeight="false" outlineLevel="0" collapsed="false">
      <c r="D786" s="0" t="s">
        <v>1712</v>
      </c>
      <c r="E786" s="6" t="s">
        <v>1713</v>
      </c>
    </row>
    <row r="787" customFormat="false" ht="13.2" hidden="false" customHeight="false" outlineLevel="0" collapsed="false">
      <c r="D787" s="4" t="s">
        <v>1766</v>
      </c>
      <c r="E787" s="5" t="s">
        <v>1767</v>
      </c>
    </row>
    <row r="788" customFormat="false" ht="13.2" hidden="false" customHeight="false" outlineLevel="0" collapsed="false">
      <c r="D788" s="0" t="s">
        <v>1790</v>
      </c>
      <c r="E788" s="6" t="s">
        <v>1791</v>
      </c>
    </row>
    <row r="789" customFormat="false" ht="13.2" hidden="false" customHeight="false" outlineLevel="0" collapsed="false">
      <c r="D789" s="4" t="s">
        <v>1798</v>
      </c>
      <c r="E789" s="5" t="s">
        <v>1799</v>
      </c>
    </row>
    <row r="790" customFormat="false" ht="13.2" hidden="false" customHeight="false" outlineLevel="0" collapsed="false">
      <c r="D790" s="0" t="s">
        <v>1848</v>
      </c>
      <c r="E790" s="6" t="s">
        <v>1849</v>
      </c>
    </row>
    <row r="791" customFormat="false" ht="13.2" hidden="false" customHeight="false" outlineLevel="0" collapsed="false">
      <c r="D791" s="0" t="s">
        <v>1860</v>
      </c>
      <c r="E791" s="6" t="s">
        <v>1861</v>
      </c>
    </row>
    <row r="792" customFormat="false" ht="13.2" hidden="false" customHeight="false" outlineLevel="0" collapsed="false">
      <c r="D792" s="0" t="s">
        <v>1878</v>
      </c>
      <c r="E792" s="6" t="s">
        <v>1879</v>
      </c>
    </row>
    <row r="793" customFormat="false" ht="13.2" hidden="false" customHeight="false" outlineLevel="0" collapsed="false">
      <c r="D793" s="0" t="s">
        <v>1892</v>
      </c>
      <c r="E793" s="6" t="s">
        <v>1893</v>
      </c>
    </row>
    <row r="794" customFormat="false" ht="13.2" hidden="false" customHeight="false" outlineLevel="0" collapsed="false">
      <c r="D794" s="0" t="s">
        <v>1946</v>
      </c>
      <c r="E794" s="6" t="s">
        <v>1947</v>
      </c>
    </row>
    <row r="795" customFormat="false" ht="13.2" hidden="false" customHeight="false" outlineLevel="0" collapsed="false">
      <c r="D795" s="0" t="s">
        <v>2028</v>
      </c>
      <c r="E795" s="6" t="s">
        <v>2029</v>
      </c>
    </row>
    <row r="796" customFormat="false" ht="13.2" hidden="false" customHeight="false" outlineLevel="0" collapsed="false">
      <c r="D796" s="0" t="s">
        <v>2116</v>
      </c>
      <c r="E796" s="6" t="s">
        <v>2117</v>
      </c>
    </row>
    <row r="797" customFormat="false" ht="13.2" hidden="false" customHeight="false" outlineLevel="0" collapsed="false">
      <c r="D797" s="0" t="s">
        <v>2134</v>
      </c>
      <c r="E797" s="6" t="s">
        <v>2135</v>
      </c>
    </row>
    <row r="798" customFormat="false" ht="13.2" hidden="false" customHeight="false" outlineLevel="0" collapsed="false">
      <c r="D798" s="0" t="s">
        <v>2138</v>
      </c>
      <c r="E798" s="6" t="s">
        <v>2139</v>
      </c>
    </row>
    <row r="799" customFormat="false" ht="13.2" hidden="false" customHeight="false" outlineLevel="0" collapsed="false">
      <c r="D799" s="0" t="s">
        <v>2280</v>
      </c>
      <c r="E799" s="6" t="s">
        <v>2281</v>
      </c>
    </row>
    <row r="800" customFormat="false" ht="13.2" hidden="false" customHeight="false" outlineLevel="0" collapsed="false">
      <c r="D800" s="0" t="s">
        <v>2548</v>
      </c>
      <c r="E800" s="6" t="s">
        <v>2549</v>
      </c>
    </row>
    <row r="801" customFormat="false" ht="13.2" hidden="false" customHeight="false" outlineLevel="0" collapsed="false">
      <c r="D801" s="0" t="s">
        <v>2568</v>
      </c>
      <c r="E801" s="6" t="s">
        <v>2569</v>
      </c>
    </row>
    <row r="802" customFormat="false" ht="13.2" hidden="false" customHeight="false" outlineLevel="0" collapsed="false">
      <c r="D802" s="0" t="s">
        <v>2580</v>
      </c>
      <c r="E802" s="6" t="s">
        <v>2581</v>
      </c>
    </row>
    <row r="803" customFormat="false" ht="13.2" hidden="false" customHeight="false" outlineLevel="0" collapsed="false">
      <c r="D803" s="0" t="s">
        <v>2608</v>
      </c>
      <c r="E803" s="6" t="s">
        <v>2609</v>
      </c>
    </row>
    <row r="804" customFormat="false" ht="13.2" hidden="false" customHeight="false" outlineLevel="0" collapsed="false">
      <c r="D804" s="0" t="s">
        <v>2620</v>
      </c>
      <c r="E804" s="6" t="s">
        <v>2621</v>
      </c>
    </row>
    <row r="805" customFormat="false" ht="13.2" hidden="false" customHeight="false" outlineLevel="0" collapsed="false">
      <c r="D805" s="0" t="s">
        <v>2650</v>
      </c>
      <c r="E805" s="6" t="s">
        <v>2651</v>
      </c>
    </row>
    <row r="806" customFormat="false" ht="13.2" hidden="false" customHeight="false" outlineLevel="0" collapsed="false">
      <c r="D806" s="0" t="s">
        <v>2654</v>
      </c>
      <c r="E806" s="6" t="s">
        <v>2655</v>
      </c>
    </row>
    <row r="807" customFormat="false" ht="13.2" hidden="false" customHeight="false" outlineLevel="0" collapsed="false">
      <c r="D807" s="4" t="s">
        <v>2684</v>
      </c>
      <c r="E807" s="5" t="s">
        <v>2685</v>
      </c>
    </row>
    <row r="808" customFormat="false" ht="13.2" hidden="false" customHeight="false" outlineLevel="0" collapsed="false">
      <c r="D808" s="0" t="s">
        <v>2704</v>
      </c>
      <c r="E808" s="6" t="s">
        <v>2705</v>
      </c>
    </row>
    <row r="809" customFormat="false" ht="13.2" hidden="false" customHeight="false" outlineLevel="0" collapsed="false">
      <c r="D809" s="0" t="s">
        <v>2762</v>
      </c>
      <c r="E809" s="6" t="s">
        <v>2763</v>
      </c>
    </row>
    <row r="810" customFormat="false" ht="13.2" hidden="false" customHeight="false" outlineLevel="0" collapsed="false">
      <c r="D810" s="0" t="s">
        <v>2778</v>
      </c>
      <c r="E810" s="6" t="s">
        <v>2779</v>
      </c>
    </row>
    <row r="811" customFormat="false" ht="13.2" hidden="false" customHeight="false" outlineLevel="0" collapsed="false">
      <c r="D811" s="0" t="s">
        <v>2848</v>
      </c>
      <c r="E811" s="6" t="s">
        <v>2849</v>
      </c>
    </row>
    <row r="812" customFormat="false" ht="13.2" hidden="false" customHeight="false" outlineLevel="0" collapsed="false">
      <c r="D812" s="0" t="s">
        <v>2866</v>
      </c>
      <c r="E812" s="6" t="s">
        <v>2867</v>
      </c>
    </row>
    <row r="813" customFormat="false" ht="13.2" hidden="false" customHeight="false" outlineLevel="0" collapsed="false">
      <c r="D813" s="0" t="s">
        <v>2966</v>
      </c>
      <c r="E813" s="6" t="s">
        <v>2967</v>
      </c>
    </row>
    <row r="814" customFormat="false" ht="13.2" hidden="false" customHeight="false" outlineLevel="0" collapsed="false">
      <c r="D814" s="0" t="s">
        <v>3008</v>
      </c>
      <c r="E814" s="6" t="s">
        <v>3009</v>
      </c>
    </row>
    <row r="815" customFormat="false" ht="13.2" hidden="false" customHeight="false" outlineLevel="0" collapsed="false">
      <c r="D815" s="0" t="s">
        <v>3160</v>
      </c>
      <c r="E815" s="6" t="s">
        <v>3161</v>
      </c>
    </row>
    <row r="816" customFormat="false" ht="13.2" hidden="false" customHeight="false" outlineLevel="0" collapsed="false">
      <c r="D816" s="0" t="s">
        <v>3210</v>
      </c>
      <c r="E816" s="6" t="s">
        <v>3211</v>
      </c>
    </row>
    <row r="817" customFormat="false" ht="13.2" hidden="false" customHeight="false" outlineLevel="0" collapsed="false">
      <c r="D817" s="0" t="s">
        <v>35</v>
      </c>
      <c r="E817" s="6" t="s">
        <v>36</v>
      </c>
    </row>
    <row r="818" customFormat="false" ht="13.2" hidden="false" customHeight="false" outlineLevel="0" collapsed="false">
      <c r="D818" s="4" t="s">
        <v>275</v>
      </c>
      <c r="E818" s="5" t="s">
        <v>276</v>
      </c>
    </row>
    <row r="819" customFormat="false" ht="13.2" hidden="false" customHeight="false" outlineLevel="0" collapsed="false">
      <c r="D819" s="0" t="s">
        <v>722</v>
      </c>
      <c r="E819" s="6" t="s">
        <v>723</v>
      </c>
    </row>
    <row r="820" customFormat="false" ht="13.2" hidden="false" customHeight="false" outlineLevel="0" collapsed="false">
      <c r="D820" s="0" t="s">
        <v>820</v>
      </c>
      <c r="E820" s="6" t="s">
        <v>821</v>
      </c>
    </row>
    <row r="821" customFormat="false" ht="13.2" hidden="false" customHeight="false" outlineLevel="0" collapsed="false">
      <c r="D821" s="0" t="s">
        <v>822</v>
      </c>
      <c r="E821" s="6" t="s">
        <v>823</v>
      </c>
    </row>
    <row r="822" customFormat="false" ht="13.2" hidden="false" customHeight="false" outlineLevel="0" collapsed="false">
      <c r="D822" s="0" t="s">
        <v>826</v>
      </c>
      <c r="E822" s="6" t="s">
        <v>827</v>
      </c>
    </row>
    <row r="823" customFormat="false" ht="13.2" hidden="false" customHeight="false" outlineLevel="0" collapsed="false">
      <c r="D823" s="0" t="s">
        <v>898</v>
      </c>
      <c r="E823" s="6" t="s">
        <v>899</v>
      </c>
    </row>
    <row r="824" customFormat="false" ht="13.2" hidden="false" customHeight="false" outlineLevel="0" collapsed="false">
      <c r="D824" s="0" t="s">
        <v>1012</v>
      </c>
      <c r="E824" s="6" t="s">
        <v>1013</v>
      </c>
    </row>
    <row r="825" customFormat="false" ht="13.2" hidden="false" customHeight="false" outlineLevel="0" collapsed="false">
      <c r="D825" s="0" t="s">
        <v>1478</v>
      </c>
      <c r="E825" s="6" t="s">
        <v>1479</v>
      </c>
    </row>
    <row r="826" customFormat="false" ht="13.2" hidden="false" customHeight="false" outlineLevel="0" collapsed="false">
      <c r="D826" s="0" t="s">
        <v>1832</v>
      </c>
      <c r="E826" s="6" t="s">
        <v>1833</v>
      </c>
    </row>
    <row r="827" customFormat="false" ht="13.2" hidden="false" customHeight="false" outlineLevel="0" collapsed="false">
      <c r="D827" s="0" t="s">
        <v>2294</v>
      </c>
      <c r="E827" s="6" t="s">
        <v>2295</v>
      </c>
    </row>
    <row r="828" customFormat="false" ht="13.2" hidden="false" customHeight="false" outlineLevel="0" collapsed="false">
      <c r="D828" s="0" t="s">
        <v>2426</v>
      </c>
      <c r="E828" s="6" t="s">
        <v>2427</v>
      </c>
    </row>
    <row r="829" customFormat="false" ht="13.2" hidden="false" customHeight="false" outlineLevel="0" collapsed="false">
      <c r="D829" s="0" t="s">
        <v>950</v>
      </c>
      <c r="E829" s="6" t="s">
        <v>951</v>
      </c>
    </row>
    <row r="830" customFormat="false" ht="13.2" hidden="false" customHeight="false" outlineLevel="0" collapsed="false">
      <c r="D830" s="0" t="s">
        <v>980</v>
      </c>
      <c r="E830" s="6" t="s">
        <v>981</v>
      </c>
    </row>
    <row r="831" customFormat="false" ht="13.2" hidden="false" customHeight="false" outlineLevel="0" collapsed="false">
      <c r="D831" s="4" t="s">
        <v>1516</v>
      </c>
      <c r="E831" s="5" t="s">
        <v>1517</v>
      </c>
    </row>
    <row r="832" customFormat="false" ht="13.2" hidden="false" customHeight="false" outlineLevel="0" collapsed="false">
      <c r="D832" s="0" t="s">
        <v>1584</v>
      </c>
      <c r="E832" s="6" t="s">
        <v>1585</v>
      </c>
    </row>
    <row r="833" customFormat="false" ht="13.2" hidden="false" customHeight="false" outlineLevel="0" collapsed="false">
      <c r="D833" s="0" t="s">
        <v>1874</v>
      </c>
      <c r="E833" s="6" t="s">
        <v>1875</v>
      </c>
    </row>
    <row r="834" customFormat="false" ht="13.2" hidden="false" customHeight="false" outlineLevel="0" collapsed="false">
      <c r="D834" s="0" t="s">
        <v>1992</v>
      </c>
      <c r="E834" s="6" t="s">
        <v>1993</v>
      </c>
    </row>
    <row r="835" customFormat="false" ht="13.2" hidden="false" customHeight="false" outlineLevel="0" collapsed="false">
      <c r="D835" s="0" t="s">
        <v>2342</v>
      </c>
      <c r="E835" s="6" t="s">
        <v>2343</v>
      </c>
    </row>
    <row r="836" customFormat="false" ht="13.2" hidden="false" customHeight="false" outlineLevel="0" collapsed="false">
      <c r="D836" s="0" t="s">
        <v>2756</v>
      </c>
      <c r="E836" s="6" t="s">
        <v>2757</v>
      </c>
    </row>
    <row r="837" customFormat="false" ht="13.2" hidden="false" customHeight="false" outlineLevel="0" collapsed="false">
      <c r="D837" s="0" t="s">
        <v>3198</v>
      </c>
      <c r="E837" s="6" t="s">
        <v>3199</v>
      </c>
    </row>
    <row r="838" customFormat="false" ht="13.2" hidden="false" customHeight="false" outlineLevel="0" collapsed="false">
      <c r="D838" s="4" t="s">
        <v>343</v>
      </c>
      <c r="E838" s="5" t="s">
        <v>344</v>
      </c>
    </row>
    <row r="839" customFormat="false" ht="13.2" hidden="false" customHeight="false" outlineLevel="0" collapsed="false">
      <c r="D839" s="0" t="s">
        <v>526</v>
      </c>
      <c r="E839" s="6" t="s">
        <v>527</v>
      </c>
    </row>
    <row r="840" customFormat="false" ht="13.2" hidden="false" customHeight="false" outlineLevel="0" collapsed="false">
      <c r="D840" s="0" t="s">
        <v>894</v>
      </c>
      <c r="E840" s="6" t="s">
        <v>895</v>
      </c>
    </row>
    <row r="841" customFormat="false" ht="13.2" hidden="false" customHeight="false" outlineLevel="0" collapsed="false">
      <c r="D841" s="0" t="s">
        <v>904</v>
      </c>
      <c r="E841" s="6" t="s">
        <v>905</v>
      </c>
    </row>
    <row r="842" customFormat="false" ht="13.2" hidden="false" customHeight="false" outlineLevel="0" collapsed="false">
      <c r="D842" s="0" t="s">
        <v>928</v>
      </c>
      <c r="E842" s="6" t="s">
        <v>929</v>
      </c>
    </row>
    <row r="843" customFormat="false" ht="13.2" hidden="false" customHeight="false" outlineLevel="0" collapsed="false">
      <c r="D843" s="0" t="s">
        <v>1282</v>
      </c>
      <c r="E843" s="6" t="s">
        <v>1283</v>
      </c>
    </row>
    <row r="844" customFormat="false" ht="13.2" hidden="false" customHeight="false" outlineLevel="0" collapsed="false">
      <c r="D844" s="0" t="s">
        <v>1816</v>
      </c>
      <c r="E844" s="6" t="s">
        <v>1817</v>
      </c>
    </row>
    <row r="845" customFormat="false" ht="13.2" hidden="false" customHeight="false" outlineLevel="0" collapsed="false">
      <c r="D845" s="0" t="s">
        <v>1838</v>
      </c>
      <c r="E845" s="6" t="s">
        <v>1839</v>
      </c>
    </row>
    <row r="846" customFormat="false" ht="13.2" hidden="false" customHeight="false" outlineLevel="0" collapsed="false">
      <c r="D846" s="0" t="s">
        <v>2356</v>
      </c>
      <c r="E846" s="6" t="s">
        <v>2357</v>
      </c>
    </row>
    <row r="847" customFormat="false" ht="13.2" hidden="false" customHeight="false" outlineLevel="0" collapsed="false">
      <c r="D847" s="0" t="s">
        <v>2484</v>
      </c>
      <c r="E847" s="6" t="s">
        <v>2485</v>
      </c>
    </row>
    <row r="848" customFormat="false" ht="13.2" hidden="false" customHeight="false" outlineLevel="0" collapsed="false">
      <c r="D848" s="0" t="s">
        <v>2514</v>
      </c>
      <c r="E848" s="6" t="s">
        <v>2515</v>
      </c>
    </row>
    <row r="849" customFormat="false" ht="13.2" hidden="false" customHeight="false" outlineLevel="0" collapsed="false">
      <c r="D849" s="0" t="s">
        <v>2530</v>
      </c>
      <c r="E849" s="6" t="s">
        <v>2531</v>
      </c>
    </row>
    <row r="850" customFormat="false" ht="13.2" hidden="false" customHeight="false" outlineLevel="0" collapsed="false">
      <c r="D850" s="0" t="s">
        <v>2590</v>
      </c>
      <c r="E850" s="6" t="s">
        <v>2591</v>
      </c>
    </row>
    <row r="851" customFormat="false" ht="13.2" hidden="false" customHeight="false" outlineLevel="0" collapsed="false">
      <c r="D851" s="4" t="s">
        <v>3168</v>
      </c>
      <c r="E851" s="5" t="s">
        <v>3169</v>
      </c>
    </row>
    <row r="852" customFormat="false" ht="13.2" hidden="false" customHeight="false" outlineLevel="0" collapsed="false">
      <c r="D852" s="0" t="s">
        <v>540</v>
      </c>
      <c r="E852" s="6" t="s">
        <v>541</v>
      </c>
    </row>
    <row r="853" customFormat="false" ht="13.2" hidden="false" customHeight="false" outlineLevel="0" collapsed="false">
      <c r="D853" s="0" t="s">
        <v>530</v>
      </c>
      <c r="E853" s="6" t="s">
        <v>531</v>
      </c>
    </row>
    <row r="854" customFormat="false" ht="13.2" hidden="false" customHeight="false" outlineLevel="0" collapsed="false">
      <c r="D854" s="0" t="s">
        <v>1784</v>
      </c>
      <c r="E854" s="6" t="s">
        <v>1785</v>
      </c>
    </row>
    <row r="855" customFormat="false" ht="13.2" hidden="false" customHeight="false" outlineLevel="0" collapsed="false">
      <c r="D855" s="4" t="s">
        <v>2146</v>
      </c>
      <c r="E855" s="5" t="s">
        <v>2147</v>
      </c>
    </row>
    <row r="856" customFormat="false" ht="13.2" hidden="false" customHeight="false" outlineLevel="0" collapsed="false">
      <c r="D856" s="0" t="s">
        <v>2304</v>
      </c>
      <c r="E856" s="6" t="s">
        <v>2305</v>
      </c>
    </row>
    <row r="857" customFormat="false" ht="13.2" hidden="false" customHeight="false" outlineLevel="0" collapsed="false">
      <c r="D857" s="4" t="s">
        <v>2404</v>
      </c>
      <c r="E857" s="5" t="s">
        <v>2405</v>
      </c>
    </row>
    <row r="858" customFormat="false" ht="13.2" hidden="false" customHeight="false" outlineLevel="0" collapsed="false">
      <c r="D858" s="0" t="s">
        <v>2410</v>
      </c>
      <c r="E858" s="6" t="s">
        <v>2411</v>
      </c>
    </row>
    <row r="859" customFormat="false" ht="13.2" hidden="false" customHeight="false" outlineLevel="0" collapsed="false">
      <c r="D859" s="0" t="s">
        <v>2586</v>
      </c>
      <c r="E859" s="6" t="s">
        <v>2587</v>
      </c>
    </row>
    <row r="860" customFormat="false" ht="13.2" hidden="false" customHeight="false" outlineLevel="0" collapsed="false">
      <c r="D860" s="0" t="s">
        <v>2598</v>
      </c>
      <c r="E860" s="6" t="s">
        <v>2599</v>
      </c>
    </row>
    <row r="861" customFormat="false" ht="13.2" hidden="false" customHeight="false" outlineLevel="0" collapsed="false">
      <c r="D861" s="0" t="s">
        <v>2682</v>
      </c>
      <c r="E861" s="6" t="s">
        <v>2683</v>
      </c>
    </row>
    <row r="862" customFormat="false" ht="13.2" hidden="false" customHeight="false" outlineLevel="0" collapsed="false">
      <c r="D862" s="0" t="s">
        <v>2716</v>
      </c>
      <c r="E862" s="6" t="s">
        <v>2717</v>
      </c>
    </row>
    <row r="863" customFormat="false" ht="13.2" hidden="false" customHeight="false" outlineLevel="0" collapsed="false">
      <c r="D863" s="0" t="s">
        <v>2720</v>
      </c>
      <c r="E863" s="6" t="s">
        <v>2721</v>
      </c>
    </row>
    <row r="864" customFormat="false" ht="13.2" hidden="false" customHeight="false" outlineLevel="0" collapsed="false">
      <c r="D864" s="0" t="s">
        <v>2834</v>
      </c>
      <c r="E864" s="6" t="s">
        <v>2835</v>
      </c>
    </row>
    <row r="865" customFormat="false" ht="13.2" hidden="false" customHeight="false" outlineLevel="0" collapsed="false">
      <c r="D865" s="0" t="s">
        <v>1524</v>
      </c>
      <c r="E865" s="6" t="s">
        <v>1525</v>
      </c>
    </row>
    <row r="866" customFormat="false" ht="13.2" hidden="false" customHeight="false" outlineLevel="0" collapsed="false">
      <c r="D866" s="4" t="s">
        <v>1926</v>
      </c>
      <c r="E866" s="5" t="s">
        <v>1927</v>
      </c>
    </row>
    <row r="867" customFormat="false" ht="13.2" hidden="false" customHeight="false" outlineLevel="0" collapsed="false">
      <c r="D867" s="0" t="s">
        <v>2018</v>
      </c>
      <c r="E867" s="6" t="s">
        <v>2019</v>
      </c>
    </row>
    <row r="868" customFormat="false" ht="13.2" hidden="false" customHeight="false" outlineLevel="0" collapsed="false">
      <c r="D868" s="0" t="s">
        <v>2218</v>
      </c>
      <c r="E868" s="6" t="s">
        <v>2219</v>
      </c>
    </row>
    <row r="869" customFormat="false" ht="13.2" hidden="false" customHeight="false" outlineLevel="0" collapsed="false">
      <c r="D869" s="0" t="s">
        <v>2564</v>
      </c>
      <c r="E869" s="6" t="s">
        <v>2565</v>
      </c>
    </row>
    <row r="870" customFormat="false" ht="13.2" hidden="false" customHeight="false" outlineLevel="0" collapsed="false">
      <c r="D870" s="0" t="s">
        <v>2836</v>
      </c>
      <c r="E870" s="6" t="s">
        <v>2837</v>
      </c>
    </row>
    <row r="871" customFormat="false" ht="13.2" hidden="false" customHeight="false" outlineLevel="0" collapsed="false">
      <c r="D871" s="0" t="s">
        <v>568</v>
      </c>
      <c r="E871" s="6" t="s">
        <v>569</v>
      </c>
    </row>
    <row r="872" customFormat="false" ht="13.2" hidden="false" customHeight="false" outlineLevel="0" collapsed="false">
      <c r="D872" s="0" t="s">
        <v>1158</v>
      </c>
      <c r="E872" s="6" t="s">
        <v>1159</v>
      </c>
    </row>
    <row r="873" customFormat="false" ht="13.2" hidden="false" customHeight="false" outlineLevel="0" collapsed="false">
      <c r="D873" s="0" t="s">
        <v>1330</v>
      </c>
      <c r="E873" s="6" t="s">
        <v>1331</v>
      </c>
    </row>
    <row r="874" customFormat="false" ht="13.2" hidden="false" customHeight="false" outlineLevel="0" collapsed="false">
      <c r="D874" s="0" t="s">
        <v>1484</v>
      </c>
      <c r="E874" s="6" t="s">
        <v>1485</v>
      </c>
    </row>
    <row r="875" customFormat="false" ht="13.2" hidden="false" customHeight="false" outlineLevel="0" collapsed="false">
      <c r="D875" s="0" t="s">
        <v>1822</v>
      </c>
      <c r="E875" s="6" t="s">
        <v>1823</v>
      </c>
    </row>
    <row r="876" customFormat="false" ht="13.2" hidden="false" customHeight="false" outlineLevel="0" collapsed="false">
      <c r="D876" s="0" t="s">
        <v>2320</v>
      </c>
      <c r="E876" s="6" t="s">
        <v>2321</v>
      </c>
    </row>
    <row r="877" customFormat="false" ht="13.2" hidden="false" customHeight="false" outlineLevel="0" collapsed="false">
      <c r="D877" s="0" t="s">
        <v>2456</v>
      </c>
      <c r="E877" s="6" t="s">
        <v>2457</v>
      </c>
    </row>
    <row r="878" customFormat="false" ht="13.2" hidden="false" customHeight="false" outlineLevel="0" collapsed="false">
      <c r="D878" s="0" t="s">
        <v>2542</v>
      </c>
      <c r="E878" s="6" t="s">
        <v>2543</v>
      </c>
    </row>
    <row r="879" customFormat="false" ht="13.2" hidden="false" customHeight="false" outlineLevel="0" collapsed="false">
      <c r="D879" s="0" t="s">
        <v>2604</v>
      </c>
      <c r="E879" s="6" t="s">
        <v>2605</v>
      </c>
    </row>
    <row r="880" customFormat="false" ht="13.2" hidden="false" customHeight="false" outlineLevel="0" collapsed="false">
      <c r="D880" s="0" t="s">
        <v>3118</v>
      </c>
      <c r="E880" s="6" t="s">
        <v>3119</v>
      </c>
    </row>
    <row r="881" customFormat="false" ht="13.2" hidden="false" customHeight="false" outlineLevel="0" collapsed="false">
      <c r="D881" s="0" t="s">
        <v>604</v>
      </c>
      <c r="E881" s="6" t="s">
        <v>605</v>
      </c>
    </row>
    <row r="882" customFormat="false" ht="13.2" hidden="false" customHeight="false" outlineLevel="0" collapsed="false">
      <c r="D882" s="0" t="s">
        <v>1082</v>
      </c>
      <c r="E882" s="6" t="s">
        <v>1083</v>
      </c>
    </row>
    <row r="883" customFormat="false" ht="13.2" hidden="false" customHeight="false" outlineLevel="0" collapsed="false">
      <c r="D883" s="0" t="s">
        <v>1176</v>
      </c>
      <c r="E883" s="6" t="s">
        <v>1177</v>
      </c>
    </row>
    <row r="884" customFormat="false" ht="13.2" hidden="false" customHeight="false" outlineLevel="0" collapsed="false">
      <c r="D884" s="0" t="s">
        <v>1286</v>
      </c>
      <c r="E884" s="6" t="s">
        <v>1287</v>
      </c>
    </row>
    <row r="885" customFormat="false" ht="13.2" hidden="false" customHeight="false" outlineLevel="0" collapsed="false">
      <c r="D885" s="0" t="s">
        <v>1912</v>
      </c>
      <c r="E885" s="6" t="s">
        <v>1913</v>
      </c>
    </row>
    <row r="886" customFormat="false" ht="13.2" hidden="false" customHeight="false" outlineLevel="0" collapsed="false">
      <c r="D886" s="4" t="s">
        <v>1138</v>
      </c>
      <c r="E886" s="5" t="s">
        <v>1139</v>
      </c>
    </row>
    <row r="887" customFormat="false" ht="13.2" hidden="false" customHeight="false" outlineLevel="0" collapsed="false">
      <c r="D887" s="0" t="s">
        <v>2726</v>
      </c>
      <c r="E887" s="6" t="s">
        <v>2727</v>
      </c>
    </row>
    <row r="888" customFormat="false" ht="13.2" hidden="false" customHeight="false" outlineLevel="0" collapsed="false">
      <c r="D888" s="0" t="s">
        <v>23</v>
      </c>
      <c r="E888" s="6" t="s">
        <v>24</v>
      </c>
    </row>
    <row r="889" customFormat="false" ht="13.2" hidden="false" customHeight="false" outlineLevel="0" collapsed="false">
      <c r="D889" s="0" t="s">
        <v>79</v>
      </c>
      <c r="E889" s="6" t="s">
        <v>80</v>
      </c>
    </row>
    <row r="890" customFormat="false" ht="13.2" hidden="false" customHeight="false" outlineLevel="0" collapsed="false">
      <c r="D890" s="0" t="s">
        <v>470</v>
      </c>
      <c r="E890" s="6" t="s">
        <v>471</v>
      </c>
    </row>
    <row r="891" customFormat="false" ht="13.2" hidden="false" customHeight="false" outlineLevel="0" collapsed="false">
      <c r="D891" s="0" t="s">
        <v>636</v>
      </c>
      <c r="E891" s="6" t="s">
        <v>637</v>
      </c>
    </row>
    <row r="892" customFormat="false" ht="13.2" hidden="false" customHeight="false" outlineLevel="0" collapsed="false">
      <c r="D892" s="0" t="s">
        <v>696</v>
      </c>
      <c r="E892" s="6" t="s">
        <v>697</v>
      </c>
    </row>
    <row r="893" customFormat="false" ht="13.2" hidden="false" customHeight="false" outlineLevel="0" collapsed="false">
      <c r="D893" s="0" t="s">
        <v>882</v>
      </c>
      <c r="E893" s="6" t="s">
        <v>883</v>
      </c>
    </row>
    <row r="894" customFormat="false" ht="13.2" hidden="false" customHeight="false" outlineLevel="0" collapsed="false">
      <c r="D894" s="0" t="s">
        <v>1094</v>
      </c>
      <c r="E894" s="6" t="s">
        <v>1095</v>
      </c>
    </row>
    <row r="895" customFormat="false" ht="13.2" hidden="false" customHeight="false" outlineLevel="0" collapsed="false">
      <c r="D895" s="0" t="s">
        <v>1432</v>
      </c>
      <c r="E895" s="6" t="s">
        <v>1433</v>
      </c>
    </row>
    <row r="896" customFormat="false" ht="13.2" hidden="false" customHeight="false" outlineLevel="0" collapsed="false">
      <c r="D896" s="0" t="s">
        <v>1582</v>
      </c>
      <c r="E896" s="6" t="s">
        <v>1583</v>
      </c>
    </row>
    <row r="897" customFormat="false" ht="13.2" hidden="false" customHeight="false" outlineLevel="0" collapsed="false">
      <c r="D897" s="0" t="s">
        <v>2000</v>
      </c>
      <c r="E897" s="6" t="s">
        <v>2001</v>
      </c>
    </row>
    <row r="898" customFormat="false" ht="13.2" hidden="false" customHeight="false" outlineLevel="0" collapsed="false">
      <c r="D898" s="0" t="s">
        <v>2016</v>
      </c>
      <c r="E898" s="6" t="s">
        <v>2017</v>
      </c>
    </row>
    <row r="899" customFormat="false" ht="13.2" hidden="false" customHeight="false" outlineLevel="0" collapsed="false">
      <c r="D899" s="0" t="s">
        <v>2150</v>
      </c>
      <c r="E899" s="6" t="s">
        <v>2151</v>
      </c>
    </row>
    <row r="900" customFormat="false" ht="13.2" hidden="false" customHeight="false" outlineLevel="0" collapsed="false">
      <c r="D900" s="0" t="s">
        <v>2520</v>
      </c>
      <c r="E900" s="6" t="s">
        <v>2521</v>
      </c>
    </row>
    <row r="901" customFormat="false" ht="13.2" hidden="false" customHeight="false" outlineLevel="0" collapsed="false">
      <c r="D901" s="4" t="s">
        <v>3094</v>
      </c>
      <c r="E901" s="5" t="s">
        <v>3095</v>
      </c>
    </row>
    <row r="902" customFormat="false" ht="13.2" hidden="false" customHeight="false" outlineLevel="0" collapsed="false">
      <c r="D902" s="0" t="s">
        <v>225</v>
      </c>
      <c r="E902" s="6" t="s">
        <v>226</v>
      </c>
    </row>
    <row r="903" customFormat="false" ht="13.2" hidden="false" customHeight="false" outlineLevel="0" collapsed="false">
      <c r="D903" s="0" t="s">
        <v>456</v>
      </c>
      <c r="E903" s="6" t="s">
        <v>457</v>
      </c>
    </row>
    <row r="904" customFormat="false" ht="13.2" hidden="false" customHeight="false" outlineLevel="0" collapsed="false">
      <c r="D904" s="0" t="s">
        <v>650</v>
      </c>
      <c r="E904" s="6" t="s">
        <v>651</v>
      </c>
    </row>
    <row r="905" customFormat="false" ht="13.2" hidden="false" customHeight="false" outlineLevel="0" collapsed="false">
      <c r="D905" s="0" t="s">
        <v>888</v>
      </c>
      <c r="E905" s="6" t="s">
        <v>889</v>
      </c>
    </row>
    <row r="906" customFormat="false" ht="13.2" hidden="false" customHeight="false" outlineLevel="0" collapsed="false">
      <c r="D906" s="0" t="s">
        <v>1268</v>
      </c>
      <c r="E906" s="6" t="s">
        <v>1269</v>
      </c>
    </row>
    <row r="907" customFormat="false" ht="13.2" hidden="false" customHeight="false" outlineLevel="0" collapsed="false">
      <c r="D907" s="0" t="s">
        <v>1606</v>
      </c>
      <c r="E907" s="6" t="s">
        <v>1607</v>
      </c>
    </row>
    <row r="908" customFormat="false" ht="13.2" hidden="false" customHeight="false" outlineLevel="0" collapsed="false">
      <c r="D908" s="0" t="s">
        <v>1786</v>
      </c>
      <c r="E908" s="6" t="s">
        <v>1787</v>
      </c>
    </row>
    <row r="909" customFormat="false" ht="13.2" hidden="false" customHeight="false" outlineLevel="0" collapsed="false">
      <c r="D909" s="0" t="s">
        <v>2050</v>
      </c>
      <c r="E909" s="6" t="s">
        <v>2051</v>
      </c>
    </row>
    <row r="910" customFormat="false" ht="13.2" hidden="false" customHeight="false" outlineLevel="0" collapsed="false">
      <c r="D910" s="0" t="s">
        <v>2464</v>
      </c>
      <c r="E910" s="6" t="s">
        <v>2465</v>
      </c>
    </row>
    <row r="911" customFormat="false" ht="13.2" hidden="false" customHeight="false" outlineLevel="0" collapsed="false">
      <c r="D911" s="0" t="s">
        <v>2970</v>
      </c>
      <c r="E911" s="6" t="s">
        <v>2971</v>
      </c>
    </row>
    <row r="912" customFormat="false" ht="13.2" hidden="false" customHeight="false" outlineLevel="0" collapsed="false">
      <c r="D912" s="0" t="s">
        <v>3040</v>
      </c>
      <c r="E912" s="6" t="s">
        <v>3041</v>
      </c>
    </row>
    <row r="913" customFormat="false" ht="13.2" hidden="false" customHeight="false" outlineLevel="0" collapsed="false">
      <c r="D913" s="0" t="s">
        <v>279</v>
      </c>
      <c r="E913" s="6" t="s">
        <v>280</v>
      </c>
    </row>
    <row r="914" customFormat="false" ht="13.2" hidden="false" customHeight="false" outlineLevel="0" collapsed="false">
      <c r="D914" s="0" t="s">
        <v>638</v>
      </c>
      <c r="E914" s="6" t="s">
        <v>639</v>
      </c>
    </row>
    <row r="915" customFormat="false" ht="13.2" hidden="false" customHeight="false" outlineLevel="0" collapsed="false">
      <c r="D915" s="0" t="s">
        <v>1044</v>
      </c>
      <c r="E915" s="6" t="s">
        <v>1045</v>
      </c>
    </row>
    <row r="916" customFormat="false" ht="13.2" hidden="false" customHeight="false" outlineLevel="0" collapsed="false">
      <c r="D916" s="0" t="s">
        <v>1198</v>
      </c>
      <c r="E916" s="6" t="s">
        <v>1199</v>
      </c>
    </row>
    <row r="917" customFormat="false" ht="13.2" hidden="false" customHeight="false" outlineLevel="0" collapsed="false">
      <c r="D917" s="0" t="s">
        <v>1284</v>
      </c>
      <c r="E917" s="6" t="s">
        <v>1285</v>
      </c>
    </row>
    <row r="918" customFormat="false" ht="13.2" hidden="false" customHeight="false" outlineLevel="0" collapsed="false">
      <c r="D918" s="0" t="s">
        <v>2944</v>
      </c>
      <c r="E918" s="6" t="s">
        <v>2945</v>
      </c>
    </row>
    <row r="919" customFormat="false" ht="13.2" hidden="false" customHeight="false" outlineLevel="0" collapsed="false">
      <c r="D919" s="4" t="s">
        <v>355</v>
      </c>
      <c r="E919" s="5" t="s">
        <v>356</v>
      </c>
    </row>
    <row r="920" customFormat="false" ht="13.2" hidden="false" customHeight="false" outlineLevel="0" collapsed="false">
      <c r="D920" s="0" t="s">
        <v>510</v>
      </c>
      <c r="E920" s="6" t="s">
        <v>511</v>
      </c>
    </row>
    <row r="921" customFormat="false" ht="13.2" hidden="false" customHeight="false" outlineLevel="0" collapsed="false">
      <c r="D921" s="0" t="s">
        <v>1048</v>
      </c>
      <c r="E921" s="6" t="s">
        <v>1049</v>
      </c>
    </row>
    <row r="922" customFormat="false" ht="13.2" hidden="false" customHeight="false" outlineLevel="0" collapsed="false">
      <c r="D922" s="0" t="s">
        <v>1456</v>
      </c>
      <c r="E922" s="6" t="s">
        <v>1457</v>
      </c>
    </row>
    <row r="923" customFormat="false" ht="13.2" hidden="false" customHeight="false" outlineLevel="0" collapsed="false">
      <c r="D923" s="0" t="s">
        <v>2056</v>
      </c>
      <c r="E923" s="6" t="s">
        <v>2057</v>
      </c>
    </row>
    <row r="924" customFormat="false" ht="13.2" hidden="false" customHeight="false" outlineLevel="0" collapsed="false">
      <c r="D924" s="0" t="s">
        <v>2156</v>
      </c>
      <c r="E924" s="6" t="s">
        <v>2157</v>
      </c>
    </row>
    <row r="925" customFormat="false" ht="13.2" hidden="false" customHeight="false" outlineLevel="0" collapsed="false">
      <c r="D925" s="0" t="s">
        <v>2698</v>
      </c>
      <c r="E925" s="6" t="s">
        <v>2699</v>
      </c>
    </row>
    <row r="926" customFormat="false" ht="13.2" hidden="false" customHeight="false" outlineLevel="0" collapsed="false">
      <c r="D926" s="0" t="s">
        <v>2746</v>
      </c>
      <c r="E926" s="6" t="s">
        <v>2747</v>
      </c>
    </row>
    <row r="927" customFormat="false" ht="13.2" hidden="false" customHeight="false" outlineLevel="0" collapsed="false">
      <c r="D927" s="0" t="s">
        <v>658</v>
      </c>
      <c r="E927" s="6" t="s">
        <v>659</v>
      </c>
    </row>
    <row r="928" customFormat="false" ht="13.2" hidden="false" customHeight="false" outlineLevel="0" collapsed="false">
      <c r="D928" s="0" t="s">
        <v>718</v>
      </c>
      <c r="E928" s="6" t="s">
        <v>719</v>
      </c>
    </row>
    <row r="929" customFormat="false" ht="13.2" hidden="false" customHeight="false" outlineLevel="0" collapsed="false">
      <c r="D929" s="0" t="s">
        <v>1032</v>
      </c>
      <c r="E929" s="6" t="s">
        <v>1033</v>
      </c>
    </row>
    <row r="930" customFormat="false" ht="13.2" hidden="false" customHeight="false" outlineLevel="0" collapsed="false">
      <c r="D930" s="0" t="s">
        <v>1296</v>
      </c>
      <c r="E930" s="6" t="s">
        <v>1297</v>
      </c>
    </row>
    <row r="931" customFormat="false" ht="13.2" hidden="false" customHeight="false" outlineLevel="0" collapsed="false">
      <c r="D931" s="0" t="s">
        <v>1666</v>
      </c>
      <c r="E931" s="6" t="s">
        <v>1667</v>
      </c>
    </row>
    <row r="932" customFormat="false" ht="13.2" hidden="false" customHeight="false" outlineLevel="0" collapsed="false">
      <c r="D932" s="4" t="s">
        <v>2040</v>
      </c>
      <c r="E932" s="5" t="s">
        <v>2041</v>
      </c>
    </row>
    <row r="933" customFormat="false" ht="13.2" hidden="false" customHeight="false" outlineLevel="0" collapsed="false">
      <c r="D933" s="0" t="s">
        <v>2188</v>
      </c>
      <c r="E933" s="6" t="s">
        <v>2189</v>
      </c>
    </row>
    <row r="934" customFormat="false" ht="13.2" hidden="false" customHeight="false" outlineLevel="0" collapsed="false">
      <c r="D934" s="0" t="s">
        <v>2432</v>
      </c>
      <c r="E934" s="6" t="s">
        <v>2433</v>
      </c>
    </row>
    <row r="935" customFormat="false" ht="13.2" hidden="false" customHeight="false" outlineLevel="0" collapsed="false">
      <c r="D935" s="0" t="s">
        <v>2594</v>
      </c>
      <c r="E935" s="6" t="s">
        <v>2595</v>
      </c>
    </row>
    <row r="936" customFormat="false" ht="13.2" hidden="false" customHeight="false" outlineLevel="0" collapsed="false">
      <c r="D936" s="0" t="s">
        <v>2624</v>
      </c>
      <c r="E936" s="6" t="s">
        <v>2625</v>
      </c>
    </row>
    <row r="937" customFormat="false" ht="13.2" hidden="false" customHeight="false" outlineLevel="0" collapsed="false">
      <c r="D937" s="0" t="s">
        <v>3140</v>
      </c>
      <c r="E937" s="6" t="s">
        <v>3141</v>
      </c>
    </row>
    <row r="938" customFormat="false" ht="13.2" hidden="false" customHeight="false" outlineLevel="0" collapsed="false">
      <c r="D938" s="0" t="s">
        <v>255</v>
      </c>
      <c r="E938" s="6" t="s">
        <v>256</v>
      </c>
    </row>
    <row r="939" customFormat="false" ht="13.2" hidden="false" customHeight="false" outlineLevel="0" collapsed="false">
      <c r="D939" s="0" t="s">
        <v>381</v>
      </c>
      <c r="E939" s="6" t="s">
        <v>382</v>
      </c>
    </row>
    <row r="940" customFormat="false" ht="13.2" hidden="false" customHeight="false" outlineLevel="0" collapsed="false">
      <c r="D940" s="0" t="s">
        <v>506</v>
      </c>
      <c r="E940" s="6" t="s">
        <v>507</v>
      </c>
    </row>
    <row r="941" customFormat="false" ht="13.2" hidden="false" customHeight="false" outlineLevel="0" collapsed="false">
      <c r="D941" s="0" t="s">
        <v>862</v>
      </c>
      <c r="E941" s="6" t="s">
        <v>863</v>
      </c>
    </row>
    <row r="942" customFormat="false" ht="13.2" hidden="false" customHeight="false" outlineLevel="0" collapsed="false">
      <c r="D942" s="0" t="s">
        <v>1174</v>
      </c>
      <c r="E942" s="6" t="s">
        <v>1175</v>
      </c>
    </row>
    <row r="943" customFormat="false" ht="13.2" hidden="false" customHeight="false" outlineLevel="0" collapsed="false">
      <c r="D943" s="0" t="s">
        <v>1780</v>
      </c>
      <c r="E943" s="6" t="s">
        <v>1781</v>
      </c>
    </row>
    <row r="944" customFormat="false" ht="13.2" hidden="false" customHeight="false" outlineLevel="0" collapsed="false">
      <c r="D944" s="0" t="s">
        <v>1820</v>
      </c>
      <c r="E944" s="6" t="s">
        <v>1821</v>
      </c>
    </row>
    <row r="945" customFormat="false" ht="13.2" hidden="false" customHeight="false" outlineLevel="0" collapsed="false">
      <c r="D945" s="0" t="s">
        <v>1900</v>
      </c>
      <c r="E945" s="6" t="s">
        <v>1901</v>
      </c>
    </row>
    <row r="946" customFormat="false" ht="13.2" hidden="false" customHeight="false" outlineLevel="0" collapsed="false">
      <c r="D946" s="0" t="s">
        <v>2142</v>
      </c>
      <c r="E946" s="6" t="s">
        <v>2143</v>
      </c>
    </row>
    <row r="947" customFormat="false" ht="13.2" hidden="false" customHeight="false" outlineLevel="0" collapsed="false">
      <c r="D947" s="0" t="s">
        <v>2470</v>
      </c>
      <c r="E947" s="6" t="s">
        <v>2471</v>
      </c>
    </row>
    <row r="948" customFormat="false" ht="13.2" hidden="false" customHeight="false" outlineLevel="0" collapsed="false">
      <c r="D948" s="0" t="s">
        <v>2656</v>
      </c>
      <c r="E948" s="6" t="s">
        <v>2657</v>
      </c>
    </row>
    <row r="949" customFormat="false" ht="13.2" hidden="false" customHeight="false" outlineLevel="0" collapsed="false">
      <c r="D949" s="0" t="s">
        <v>2686</v>
      </c>
      <c r="E949" s="6" t="s">
        <v>2687</v>
      </c>
    </row>
    <row r="950" customFormat="false" ht="13.2" hidden="false" customHeight="false" outlineLevel="0" collapsed="false">
      <c r="D950" s="0" t="s">
        <v>3184</v>
      </c>
      <c r="E950" s="6" t="s">
        <v>3185</v>
      </c>
    </row>
    <row r="951" customFormat="false" ht="13.2" hidden="false" customHeight="false" outlineLevel="0" collapsed="false">
      <c r="D951" s="0" t="s">
        <v>247</v>
      </c>
      <c r="E951" s="6" t="s">
        <v>248</v>
      </c>
    </row>
    <row r="952" customFormat="false" ht="13.2" hidden="false" customHeight="false" outlineLevel="0" collapsed="false">
      <c r="D952" s="0" t="s">
        <v>1184</v>
      </c>
      <c r="E952" s="6" t="s">
        <v>1185</v>
      </c>
    </row>
    <row r="953" customFormat="false" ht="13.2" hidden="false" customHeight="false" outlineLevel="0" collapsed="false">
      <c r="D953" s="0" t="s">
        <v>1634</v>
      </c>
      <c r="E953" s="6" t="s">
        <v>1635</v>
      </c>
    </row>
    <row r="954" customFormat="false" ht="13.2" hidden="false" customHeight="false" outlineLevel="0" collapsed="false">
      <c r="D954" s="0" t="s">
        <v>2224</v>
      </c>
      <c r="E954" s="6" t="s">
        <v>2225</v>
      </c>
    </row>
    <row r="955" customFormat="false" ht="13.2" hidden="false" customHeight="false" outlineLevel="0" collapsed="false">
      <c r="D955" s="0" t="s">
        <v>2308</v>
      </c>
      <c r="E955" s="6" t="s">
        <v>2309</v>
      </c>
    </row>
    <row r="956" customFormat="false" ht="13.2" hidden="false" customHeight="false" outlineLevel="0" collapsed="false">
      <c r="D956" s="0" t="s">
        <v>2378</v>
      </c>
      <c r="E956" s="6" t="s">
        <v>2379</v>
      </c>
    </row>
    <row r="957" customFormat="false" ht="13.2" hidden="false" customHeight="false" outlineLevel="0" collapsed="false">
      <c r="D957" s="0" t="s">
        <v>2440</v>
      </c>
      <c r="E957" s="6" t="s">
        <v>2441</v>
      </c>
    </row>
    <row r="958" customFormat="false" ht="13.2" hidden="false" customHeight="false" outlineLevel="0" collapsed="false">
      <c r="D958" s="0" t="s">
        <v>2730</v>
      </c>
      <c r="E958" s="6" t="s">
        <v>2731</v>
      </c>
    </row>
    <row r="959" customFormat="false" ht="13.2" hidden="false" customHeight="false" outlineLevel="0" collapsed="false">
      <c r="D959" s="0" t="s">
        <v>3042</v>
      </c>
      <c r="E959" s="6" t="s">
        <v>3043</v>
      </c>
    </row>
    <row r="960" customFormat="false" ht="13.2" hidden="false" customHeight="false" outlineLevel="0" collapsed="false">
      <c r="D960" s="0" t="s">
        <v>488</v>
      </c>
      <c r="E960" s="6" t="s">
        <v>489</v>
      </c>
    </row>
    <row r="961" customFormat="false" ht="13.2" hidden="false" customHeight="false" outlineLevel="0" collapsed="false">
      <c r="D961" s="4" t="s">
        <v>834</v>
      </c>
      <c r="E961" s="5" t="s">
        <v>835</v>
      </c>
    </row>
    <row r="962" customFormat="false" ht="13.2" hidden="false" customHeight="false" outlineLevel="0" collapsed="false">
      <c r="D962" s="0" t="s">
        <v>1630</v>
      </c>
      <c r="E962" s="6" t="s">
        <v>1631</v>
      </c>
    </row>
    <row r="963" customFormat="false" ht="13.2" hidden="false" customHeight="false" outlineLevel="0" collapsed="false">
      <c r="D963" s="0" t="s">
        <v>2060</v>
      </c>
      <c r="E963" s="6" t="s">
        <v>2061</v>
      </c>
    </row>
    <row r="964" customFormat="false" ht="13.2" hidden="false" customHeight="false" outlineLevel="0" collapsed="false">
      <c r="D964" s="0" t="s">
        <v>2278</v>
      </c>
      <c r="E964" s="6" t="s">
        <v>2279</v>
      </c>
    </row>
    <row r="965" customFormat="false" ht="13.2" hidden="false" customHeight="false" outlineLevel="0" collapsed="false">
      <c r="D965" s="4" t="s">
        <v>3096</v>
      </c>
      <c r="E965" s="5" t="s">
        <v>3097</v>
      </c>
    </row>
    <row r="966" customFormat="false" ht="13.2" hidden="false" customHeight="false" outlineLevel="0" collapsed="false">
      <c r="D966" s="0" t="s">
        <v>3222</v>
      </c>
      <c r="E966" s="6" t="s">
        <v>3223</v>
      </c>
    </row>
    <row r="967" customFormat="false" ht="13.2" hidden="false" customHeight="false" outlineLevel="0" collapsed="false">
      <c r="D967" s="0" t="s">
        <v>434</v>
      </c>
      <c r="E967" s="6" t="s">
        <v>435</v>
      </c>
    </row>
    <row r="968" customFormat="false" ht="13.2" hidden="false" customHeight="false" outlineLevel="0" collapsed="false">
      <c r="D968" s="0" t="s">
        <v>654</v>
      </c>
      <c r="E968" s="6" t="s">
        <v>655</v>
      </c>
    </row>
    <row r="969" customFormat="false" ht="13.2" hidden="false" customHeight="false" outlineLevel="0" collapsed="false">
      <c r="D969" s="0" t="s">
        <v>700</v>
      </c>
      <c r="E969" s="6" t="s">
        <v>701</v>
      </c>
    </row>
    <row r="970" customFormat="false" ht="13.2" hidden="false" customHeight="false" outlineLevel="0" collapsed="false">
      <c r="D970" s="0" t="s">
        <v>794</v>
      </c>
      <c r="E970" s="6" t="s">
        <v>795</v>
      </c>
    </row>
    <row r="971" customFormat="false" ht="13.2" hidden="false" customHeight="false" outlineLevel="0" collapsed="false">
      <c r="D971" s="0" t="s">
        <v>876</v>
      </c>
      <c r="E971" s="6" t="s">
        <v>877</v>
      </c>
    </row>
    <row r="972" customFormat="false" ht="13.2" hidden="false" customHeight="false" outlineLevel="0" collapsed="false">
      <c r="D972" s="4" t="s">
        <v>1028</v>
      </c>
      <c r="E972" s="5" t="s">
        <v>1029</v>
      </c>
    </row>
    <row r="973" customFormat="false" ht="13.2" hidden="false" customHeight="false" outlineLevel="0" collapsed="false">
      <c r="D973" s="0" t="s">
        <v>1502</v>
      </c>
      <c r="E973" s="6" t="s">
        <v>1503</v>
      </c>
    </row>
    <row r="974" customFormat="false" ht="13.2" hidden="false" customHeight="false" outlineLevel="0" collapsed="false">
      <c r="D974" s="0" t="s">
        <v>1528</v>
      </c>
      <c r="E974" s="6" t="s">
        <v>1529</v>
      </c>
    </row>
    <row r="975" customFormat="false" ht="13.2" hidden="false" customHeight="false" outlineLevel="0" collapsed="false">
      <c r="D975" s="0" t="s">
        <v>2238</v>
      </c>
      <c r="E975" s="6" t="s">
        <v>2239</v>
      </c>
    </row>
    <row r="976" customFormat="false" ht="13.2" hidden="false" customHeight="false" outlineLevel="0" collapsed="false">
      <c r="D976" s="0" t="s">
        <v>868</v>
      </c>
      <c r="E976" s="6" t="s">
        <v>869</v>
      </c>
    </row>
    <row r="977" customFormat="false" ht="13.2" hidden="false" customHeight="false" outlineLevel="0" collapsed="false">
      <c r="D977" s="0" t="s">
        <v>1608</v>
      </c>
      <c r="E977" s="6" t="s">
        <v>1609</v>
      </c>
    </row>
    <row r="978" customFormat="false" ht="13.2" hidden="false" customHeight="false" outlineLevel="0" collapsed="false">
      <c r="D978" s="0" t="s">
        <v>1694</v>
      </c>
      <c r="E978" s="6" t="s">
        <v>1695</v>
      </c>
    </row>
    <row r="979" customFormat="false" ht="13.2" hidden="false" customHeight="false" outlineLevel="0" collapsed="false">
      <c r="D979" s="0" t="s">
        <v>1882</v>
      </c>
      <c r="E979" s="6" t="s">
        <v>1883</v>
      </c>
    </row>
    <row r="980" customFormat="false" ht="13.2" hidden="false" customHeight="false" outlineLevel="0" collapsed="false">
      <c r="D980" s="0" t="s">
        <v>2368</v>
      </c>
      <c r="E980" s="6" t="s">
        <v>2369</v>
      </c>
    </row>
    <row r="981" customFormat="false" ht="13.2" hidden="false" customHeight="false" outlineLevel="0" collapsed="false">
      <c r="D981" s="0" t="s">
        <v>2728</v>
      </c>
      <c r="E981" s="6" t="s">
        <v>2729</v>
      </c>
    </row>
    <row r="982" customFormat="false" ht="13.2" hidden="false" customHeight="false" outlineLevel="0" collapsed="false">
      <c r="D982" s="0" t="s">
        <v>2964</v>
      </c>
      <c r="E982" s="6" t="s">
        <v>2965</v>
      </c>
    </row>
    <row r="983" customFormat="false" ht="13.2" hidden="false" customHeight="false" outlineLevel="0" collapsed="false">
      <c r="D983" s="0" t="s">
        <v>3132</v>
      </c>
      <c r="E983" s="6" t="s">
        <v>3133</v>
      </c>
    </row>
    <row r="984" customFormat="false" ht="13.2" hidden="false" customHeight="false" outlineLevel="0" collapsed="false">
      <c r="D984" s="0" t="s">
        <v>1870</v>
      </c>
      <c r="E984" s="6" t="s">
        <v>1871</v>
      </c>
    </row>
    <row r="985" customFormat="false" ht="13.2" hidden="false" customHeight="false" outlineLevel="0" collapsed="false">
      <c r="D985" s="0" t="s">
        <v>2186</v>
      </c>
      <c r="E985" s="6" t="s">
        <v>2187</v>
      </c>
    </row>
    <row r="986" customFormat="false" ht="13.2" hidden="false" customHeight="false" outlineLevel="0" collapsed="false">
      <c r="D986" s="0" t="s">
        <v>2206</v>
      </c>
      <c r="E986" s="6" t="s">
        <v>2207</v>
      </c>
    </row>
    <row r="987" customFormat="false" ht="13.2" hidden="false" customHeight="false" outlineLevel="0" collapsed="false">
      <c r="D987" s="0" t="s">
        <v>2236</v>
      </c>
      <c r="E987" s="6" t="s">
        <v>2237</v>
      </c>
    </row>
    <row r="988" customFormat="false" ht="13.2" hidden="false" customHeight="false" outlineLevel="0" collapsed="false">
      <c r="D988" s="0" t="s">
        <v>2950</v>
      </c>
      <c r="E988" s="6" t="s">
        <v>2951</v>
      </c>
    </row>
    <row r="989" customFormat="false" ht="13.2" hidden="false" customHeight="false" outlineLevel="0" collapsed="false">
      <c r="D989" s="0" t="s">
        <v>2290</v>
      </c>
      <c r="E989" s="6" t="s">
        <v>2291</v>
      </c>
    </row>
    <row r="990" customFormat="false" ht="13.2" hidden="false" customHeight="false" outlineLevel="0" collapsed="false">
      <c r="D990" s="0" t="s">
        <v>2478</v>
      </c>
      <c r="E990" s="6" t="s">
        <v>2479</v>
      </c>
    </row>
    <row r="991" customFormat="false" ht="13.2" hidden="false" customHeight="false" outlineLevel="0" collapsed="false">
      <c r="D991" s="0" t="s">
        <v>2690</v>
      </c>
      <c r="E991" s="6" t="s">
        <v>2691</v>
      </c>
    </row>
    <row r="992" customFormat="false" ht="13.2" hidden="false" customHeight="false" outlineLevel="0" collapsed="false">
      <c r="D992" s="0" t="s">
        <v>3176</v>
      </c>
      <c r="E992" s="6" t="s">
        <v>3177</v>
      </c>
    </row>
    <row r="993" customFormat="false" ht="13.2" hidden="false" customHeight="false" outlineLevel="0" collapsed="false">
      <c r="D993" s="0" t="s">
        <v>414</v>
      </c>
      <c r="E993" s="6" t="s">
        <v>415</v>
      </c>
    </row>
    <row r="994" customFormat="false" ht="13.2" hidden="false" customHeight="false" outlineLevel="0" collapsed="false">
      <c r="D994" s="0" t="s">
        <v>1704</v>
      </c>
      <c r="E994" s="6" t="s">
        <v>1705</v>
      </c>
    </row>
    <row r="995" customFormat="false" ht="13.2" hidden="false" customHeight="false" outlineLevel="0" collapsed="false">
      <c r="D995" s="0" t="s">
        <v>2108</v>
      </c>
      <c r="E995" s="6" t="s">
        <v>2109</v>
      </c>
    </row>
    <row r="996" customFormat="false" ht="13.2" hidden="false" customHeight="false" outlineLevel="0" collapsed="false">
      <c r="D996" s="0" t="s">
        <v>2536</v>
      </c>
      <c r="E996" s="6" t="s">
        <v>2537</v>
      </c>
    </row>
    <row r="997" customFormat="false" ht="13.2" hidden="false" customHeight="false" outlineLevel="0" collapsed="false">
      <c r="D997" s="0" t="s">
        <v>792</v>
      </c>
      <c r="E997" s="6" t="s">
        <v>793</v>
      </c>
    </row>
    <row r="998" customFormat="false" ht="13.2" hidden="false" customHeight="false" outlineLevel="0" collapsed="false">
      <c r="D998" s="0" t="s">
        <v>1030</v>
      </c>
      <c r="E998" s="6" t="s">
        <v>1031</v>
      </c>
    </row>
    <row r="999" customFormat="false" ht="13.2" hidden="false" customHeight="false" outlineLevel="0" collapsed="false">
      <c r="D999" s="0" t="s">
        <v>1144</v>
      </c>
      <c r="E999" s="6" t="s">
        <v>1145</v>
      </c>
    </row>
    <row r="1000" customFormat="false" ht="13.2" hidden="false" customHeight="false" outlineLevel="0" collapsed="false">
      <c r="D1000" s="0" t="s">
        <v>1338</v>
      </c>
      <c r="E1000" s="6" t="s">
        <v>1339</v>
      </c>
    </row>
    <row r="1001" customFormat="false" ht="13.2" hidden="false" customHeight="false" outlineLevel="0" collapsed="false">
      <c r="D1001" s="0" t="s">
        <v>1876</v>
      </c>
      <c r="E1001" s="6" t="s">
        <v>1877</v>
      </c>
    </row>
    <row r="1002" customFormat="false" ht="13.2" hidden="false" customHeight="false" outlineLevel="0" collapsed="false">
      <c r="D1002" s="0" t="s">
        <v>2574</v>
      </c>
      <c r="E1002" s="6" t="s">
        <v>2575</v>
      </c>
    </row>
    <row r="1003" customFormat="false" ht="13.2" hidden="false" customHeight="false" outlineLevel="0" collapsed="false">
      <c r="D1003" s="0" t="s">
        <v>2602</v>
      </c>
      <c r="E1003" s="6" t="s">
        <v>2603</v>
      </c>
    </row>
    <row r="1004" customFormat="false" ht="13.2" hidden="false" customHeight="false" outlineLevel="0" collapsed="false">
      <c r="D1004" s="0" t="s">
        <v>2628</v>
      </c>
      <c r="E1004" s="6" t="s">
        <v>2629</v>
      </c>
    </row>
    <row r="1005" customFormat="false" ht="13.2" hidden="false" customHeight="false" outlineLevel="0" collapsed="false">
      <c r="D1005" s="0" t="s">
        <v>3188</v>
      </c>
      <c r="E1005" s="6" t="s">
        <v>3189</v>
      </c>
    </row>
    <row r="1006" customFormat="false" ht="13.2" hidden="false" customHeight="false" outlineLevel="0" collapsed="false">
      <c r="D1006" s="0" t="s">
        <v>412</v>
      </c>
      <c r="E1006" s="6" t="s">
        <v>413</v>
      </c>
    </row>
    <row r="1007" customFormat="false" ht="13.2" hidden="false" customHeight="false" outlineLevel="0" collapsed="false">
      <c r="D1007" s="0" t="s">
        <v>1558</v>
      </c>
      <c r="E1007" s="6" t="s">
        <v>1559</v>
      </c>
    </row>
    <row r="1008" customFormat="false" ht="13.2" hidden="false" customHeight="false" outlineLevel="0" collapsed="false">
      <c r="D1008" s="0" t="s">
        <v>1854</v>
      </c>
      <c r="E1008" s="6" t="s">
        <v>1855</v>
      </c>
    </row>
    <row r="1009" customFormat="false" ht="13.2" hidden="false" customHeight="false" outlineLevel="0" collapsed="false">
      <c r="D1009" s="0" t="s">
        <v>2364</v>
      </c>
      <c r="E1009" s="6" t="s">
        <v>2365</v>
      </c>
    </row>
    <row r="1010" customFormat="false" ht="13.2" hidden="false" customHeight="false" outlineLevel="0" collapsed="false">
      <c r="D1010" s="0" t="s">
        <v>2942</v>
      </c>
      <c r="E1010" s="6" t="s">
        <v>2943</v>
      </c>
    </row>
    <row r="1011" customFormat="false" ht="13.2" hidden="false" customHeight="false" outlineLevel="0" collapsed="false">
      <c r="D1011" s="0" t="s">
        <v>2946</v>
      </c>
      <c r="E1011" s="6" t="s">
        <v>2947</v>
      </c>
    </row>
    <row r="1012" customFormat="false" ht="13.2" hidden="false" customHeight="false" outlineLevel="0" collapsed="false">
      <c r="D1012" s="0" t="s">
        <v>3044</v>
      </c>
      <c r="E1012" s="6" t="s">
        <v>3045</v>
      </c>
    </row>
    <row r="1013" customFormat="false" ht="13.2" hidden="false" customHeight="false" outlineLevel="0" collapsed="false">
      <c r="D1013" s="0" t="s">
        <v>105</v>
      </c>
      <c r="E1013" s="6" t="s">
        <v>106</v>
      </c>
    </row>
    <row r="1014" customFormat="false" ht="13.2" hidden="false" customHeight="false" outlineLevel="0" collapsed="false">
      <c r="D1014" s="0" t="s">
        <v>466</v>
      </c>
      <c r="E1014" s="6" t="s">
        <v>467</v>
      </c>
    </row>
    <row r="1015" customFormat="false" ht="13.2" hidden="false" customHeight="false" outlineLevel="0" collapsed="false">
      <c r="D1015" s="0" t="s">
        <v>482</v>
      </c>
      <c r="E1015" s="6" t="s">
        <v>483</v>
      </c>
    </row>
    <row r="1016" customFormat="false" ht="13.2" hidden="false" customHeight="false" outlineLevel="0" collapsed="false">
      <c r="D1016" s="0" t="s">
        <v>616</v>
      </c>
      <c r="E1016" s="6" t="s">
        <v>617</v>
      </c>
    </row>
    <row r="1017" customFormat="false" ht="13.2" hidden="false" customHeight="false" outlineLevel="0" collapsed="false">
      <c r="D1017" s="0" t="s">
        <v>758</v>
      </c>
      <c r="E1017" s="6" t="s">
        <v>759</v>
      </c>
    </row>
    <row r="1018" customFormat="false" ht="13.2" hidden="false" customHeight="false" outlineLevel="0" collapsed="false">
      <c r="D1018" s="0" t="s">
        <v>1696</v>
      </c>
      <c r="E1018" s="6" t="s">
        <v>1697</v>
      </c>
    </row>
    <row r="1019" customFormat="false" ht="13.2" hidden="false" customHeight="false" outlineLevel="0" collapsed="false">
      <c r="D1019" s="0" t="s">
        <v>1768</v>
      </c>
      <c r="E1019" s="6" t="s">
        <v>1769</v>
      </c>
    </row>
    <row r="1020" customFormat="false" ht="13.2" hidden="false" customHeight="false" outlineLevel="0" collapsed="false">
      <c r="D1020" s="0" t="s">
        <v>2430</v>
      </c>
      <c r="E1020" s="6" t="s">
        <v>2431</v>
      </c>
    </row>
    <row r="1021" customFormat="false" ht="13.2" hidden="false" customHeight="false" outlineLevel="0" collapsed="false">
      <c r="D1021" s="0" t="s">
        <v>2794</v>
      </c>
      <c r="E1021" s="6" t="s">
        <v>2795</v>
      </c>
    </row>
    <row r="1022" customFormat="false" ht="13.2" hidden="false" customHeight="false" outlineLevel="0" collapsed="false">
      <c r="D1022" s="0" t="s">
        <v>2954</v>
      </c>
      <c r="E1022" s="6" t="s">
        <v>2955</v>
      </c>
    </row>
    <row r="1023" customFormat="false" ht="13.2" hidden="false" customHeight="false" outlineLevel="0" collapsed="false">
      <c r="D1023" s="0" t="s">
        <v>3056</v>
      </c>
      <c r="E1023" s="6" t="s">
        <v>3057</v>
      </c>
    </row>
    <row r="1024" customFormat="false" ht="13.2" hidden="false" customHeight="false" outlineLevel="0" collapsed="false">
      <c r="D1024" s="0" t="s">
        <v>3062</v>
      </c>
      <c r="E1024" s="6" t="s">
        <v>3063</v>
      </c>
    </row>
    <row r="1025" customFormat="false" ht="13.2" hidden="false" customHeight="false" outlineLevel="0" collapsed="false">
      <c r="D1025" s="0" t="s">
        <v>3078</v>
      </c>
      <c r="E1025" s="6" t="s">
        <v>3079</v>
      </c>
    </row>
    <row r="1026" customFormat="false" ht="13.2" hidden="false" customHeight="false" outlineLevel="0" collapsed="false">
      <c r="D1026" s="0" t="s">
        <v>566</v>
      </c>
      <c r="E1026" s="6" t="s">
        <v>567</v>
      </c>
    </row>
    <row r="1027" customFormat="false" ht="13.2" hidden="false" customHeight="false" outlineLevel="0" collapsed="false">
      <c r="D1027" s="0" t="s">
        <v>1046</v>
      </c>
      <c r="E1027" s="6" t="s">
        <v>1047</v>
      </c>
    </row>
    <row r="1028" customFormat="false" ht="13.2" hidden="false" customHeight="false" outlineLevel="0" collapsed="false">
      <c r="D1028" s="0" t="s">
        <v>1316</v>
      </c>
      <c r="E1028" s="6" t="s">
        <v>1317</v>
      </c>
    </row>
    <row r="1029" customFormat="false" ht="13.2" hidden="false" customHeight="false" outlineLevel="0" collapsed="false">
      <c r="D1029" s="0" t="s">
        <v>1682</v>
      </c>
      <c r="E1029" s="6" t="s">
        <v>1683</v>
      </c>
    </row>
    <row r="1030" customFormat="false" ht="13.2" hidden="false" customHeight="false" outlineLevel="0" collapsed="false">
      <c r="D1030" s="0" t="s">
        <v>2026</v>
      </c>
      <c r="E1030" s="6" t="s">
        <v>2027</v>
      </c>
    </row>
    <row r="1031" customFormat="false" ht="13.2" hidden="false" customHeight="false" outlineLevel="0" collapsed="false">
      <c r="D1031" s="0" t="s">
        <v>2052</v>
      </c>
      <c r="E1031" s="6" t="s">
        <v>2053</v>
      </c>
    </row>
    <row r="1032" customFormat="false" ht="13.2" hidden="false" customHeight="false" outlineLevel="0" collapsed="false">
      <c r="D1032" s="0" t="s">
        <v>3048</v>
      </c>
      <c r="E1032" s="6" t="s">
        <v>3049</v>
      </c>
    </row>
    <row r="1033" customFormat="false" ht="13.2" hidden="false" customHeight="false" outlineLevel="0" collapsed="false">
      <c r="D1033" s="0" t="s">
        <v>624</v>
      </c>
      <c r="E1033" s="6" t="s">
        <v>625</v>
      </c>
    </row>
    <row r="1034" customFormat="false" ht="13.2" hidden="false" customHeight="false" outlineLevel="0" collapsed="false">
      <c r="D1034" s="0" t="s">
        <v>1990</v>
      </c>
      <c r="E1034" s="6" t="s">
        <v>1991</v>
      </c>
    </row>
    <row r="1035" customFormat="false" ht="13.2" hidden="false" customHeight="false" outlineLevel="0" collapsed="false">
      <c r="D1035" s="0" t="s">
        <v>3166</v>
      </c>
      <c r="E1035" s="6" t="s">
        <v>3167</v>
      </c>
    </row>
    <row r="1036" customFormat="false" ht="13.2" hidden="false" customHeight="false" outlineLevel="0" collapsed="false">
      <c r="D1036" s="0" t="s">
        <v>392</v>
      </c>
      <c r="E1036" s="6" t="s">
        <v>393</v>
      </c>
    </row>
    <row r="1037" customFormat="false" ht="13.2" hidden="false" customHeight="false" outlineLevel="0" collapsed="false">
      <c r="D1037" s="0" t="s">
        <v>1020</v>
      </c>
      <c r="E1037" s="6" t="s">
        <v>1021</v>
      </c>
    </row>
    <row r="1038" customFormat="false" ht="13.2" hidden="false" customHeight="false" outlineLevel="0" collapsed="false">
      <c r="D1038" s="0" t="s">
        <v>1120</v>
      </c>
      <c r="E1038" s="6" t="s">
        <v>1121</v>
      </c>
    </row>
    <row r="1039" customFormat="false" ht="13.2" hidden="false" customHeight="false" outlineLevel="0" collapsed="false">
      <c r="D1039" s="0" t="s">
        <v>1512</v>
      </c>
      <c r="E1039" s="6" t="s">
        <v>1513</v>
      </c>
    </row>
    <row r="1040" customFormat="false" ht="13.2" hidden="false" customHeight="false" outlineLevel="0" collapsed="false">
      <c r="D1040" s="0" t="s">
        <v>1658</v>
      </c>
      <c r="E1040" s="6" t="s">
        <v>1659</v>
      </c>
    </row>
    <row r="1041" customFormat="false" ht="13.2" hidden="false" customHeight="false" outlineLevel="0" collapsed="false">
      <c r="D1041" s="0" t="s">
        <v>1672</v>
      </c>
      <c r="E1041" s="6" t="s">
        <v>1673</v>
      </c>
    </row>
    <row r="1042" customFormat="false" ht="13.2" hidden="false" customHeight="false" outlineLevel="0" collapsed="false">
      <c r="D1042" s="0" t="s">
        <v>1866</v>
      </c>
      <c r="E1042" s="6" t="s">
        <v>1867</v>
      </c>
    </row>
    <row r="1043" customFormat="false" ht="13.2" hidden="false" customHeight="false" outlineLevel="0" collapsed="false">
      <c r="D1043" s="0" t="s">
        <v>1920</v>
      </c>
      <c r="E1043" s="6" t="s">
        <v>1921</v>
      </c>
    </row>
    <row r="1044" customFormat="false" ht="13.2" hidden="false" customHeight="false" outlineLevel="0" collapsed="false">
      <c r="D1044" s="0" t="s">
        <v>2706</v>
      </c>
      <c r="E1044" s="6" t="s">
        <v>2707</v>
      </c>
    </row>
    <row r="1045" customFormat="false" ht="13.2" hidden="false" customHeight="false" outlineLevel="0" collapsed="false">
      <c r="D1045" s="0" t="s">
        <v>2732</v>
      </c>
      <c r="E1045" s="6" t="s">
        <v>2733</v>
      </c>
    </row>
    <row r="1046" customFormat="false" ht="13.2" hidden="false" customHeight="false" outlineLevel="0" collapsed="false">
      <c r="D1046" s="0" t="s">
        <v>63</v>
      </c>
      <c r="E1046" s="6" t="s">
        <v>64</v>
      </c>
    </row>
    <row r="1047" customFormat="false" ht="13.2" hidden="false" customHeight="false" outlineLevel="0" collapsed="false">
      <c r="D1047" s="0" t="s">
        <v>67</v>
      </c>
      <c r="E1047" s="6" t="s">
        <v>68</v>
      </c>
    </row>
    <row r="1048" customFormat="false" ht="13.2" hidden="false" customHeight="false" outlineLevel="0" collapsed="false">
      <c r="D1048" s="0" t="s">
        <v>229</v>
      </c>
      <c r="E1048" s="6" t="s">
        <v>230</v>
      </c>
    </row>
    <row r="1049" customFormat="false" ht="13.2" hidden="false" customHeight="false" outlineLevel="0" collapsed="false">
      <c r="D1049" s="0" t="s">
        <v>436</v>
      </c>
      <c r="E1049" s="6" t="s">
        <v>437</v>
      </c>
    </row>
    <row r="1050" customFormat="false" ht="13.2" hidden="false" customHeight="false" outlineLevel="0" collapsed="false">
      <c r="D1050" s="0" t="s">
        <v>454</v>
      </c>
      <c r="E1050" s="6" t="s">
        <v>455</v>
      </c>
    </row>
    <row r="1051" customFormat="false" ht="13.2" hidden="false" customHeight="false" outlineLevel="0" collapsed="false">
      <c r="D1051" s="0" t="s">
        <v>648</v>
      </c>
      <c r="E1051" s="6" t="s">
        <v>649</v>
      </c>
    </row>
    <row r="1052" customFormat="false" ht="13.2" hidden="false" customHeight="false" outlineLevel="0" collapsed="false">
      <c r="D1052" s="0" t="s">
        <v>652</v>
      </c>
      <c r="E1052" s="6" t="s">
        <v>653</v>
      </c>
    </row>
    <row r="1053" customFormat="false" ht="13.2" hidden="false" customHeight="false" outlineLevel="0" collapsed="false">
      <c r="D1053" s="0" t="s">
        <v>708</v>
      </c>
      <c r="E1053" s="6" t="s">
        <v>709</v>
      </c>
    </row>
    <row r="1054" customFormat="false" ht="13.2" hidden="false" customHeight="false" outlineLevel="0" collapsed="false">
      <c r="D1054" s="0" t="s">
        <v>740</v>
      </c>
      <c r="E1054" s="6" t="s">
        <v>741</v>
      </c>
    </row>
    <row r="1055" customFormat="false" ht="13.2" hidden="false" customHeight="false" outlineLevel="0" collapsed="false">
      <c r="D1055" s="0" t="s">
        <v>780</v>
      </c>
      <c r="E1055" s="6" t="s">
        <v>781</v>
      </c>
    </row>
    <row r="1056" customFormat="false" ht="13.2" hidden="false" customHeight="false" outlineLevel="0" collapsed="false">
      <c r="D1056" s="0" t="s">
        <v>976</v>
      </c>
      <c r="E1056" s="6" t="s">
        <v>977</v>
      </c>
    </row>
    <row r="1057" customFormat="false" ht="13.2" hidden="false" customHeight="false" outlineLevel="0" collapsed="false">
      <c r="D1057" s="0" t="s">
        <v>1166</v>
      </c>
      <c r="E1057" s="6" t="s">
        <v>1167</v>
      </c>
    </row>
    <row r="1058" customFormat="false" ht="13.2" hidden="false" customHeight="false" outlineLevel="0" collapsed="false">
      <c r="D1058" s="0" t="s">
        <v>1186</v>
      </c>
      <c r="E1058" s="6" t="s">
        <v>1187</v>
      </c>
    </row>
    <row r="1059" customFormat="false" ht="13.2" hidden="false" customHeight="false" outlineLevel="0" collapsed="false">
      <c r="D1059" s="0" t="s">
        <v>1194</v>
      </c>
      <c r="E1059" s="6" t="s">
        <v>1195</v>
      </c>
    </row>
    <row r="1060" customFormat="false" ht="13.2" hidden="false" customHeight="false" outlineLevel="0" collapsed="false">
      <c r="D1060" s="0" t="s">
        <v>1674</v>
      </c>
      <c r="E1060" s="6" t="s">
        <v>1675</v>
      </c>
    </row>
    <row r="1061" customFormat="false" ht="13.2" hidden="false" customHeight="false" outlineLevel="0" collapsed="false">
      <c r="D1061" s="0" t="s">
        <v>1902</v>
      </c>
      <c r="E1061" s="6" t="s">
        <v>1903</v>
      </c>
    </row>
    <row r="1062" customFormat="false" ht="13.2" hidden="false" customHeight="false" outlineLevel="0" collapsed="false">
      <c r="D1062" s="0" t="s">
        <v>2118</v>
      </c>
      <c r="E1062" s="6" t="s">
        <v>2119</v>
      </c>
    </row>
    <row r="1063" customFormat="false" ht="13.2" hidden="false" customHeight="false" outlineLevel="0" collapsed="false">
      <c r="D1063" s="0" t="s">
        <v>2508</v>
      </c>
      <c r="E1063" s="6" t="s">
        <v>2509</v>
      </c>
    </row>
    <row r="1064" customFormat="false" ht="13.2" hidden="false" customHeight="false" outlineLevel="0" collapsed="false">
      <c r="D1064" s="0" t="s">
        <v>2510</v>
      </c>
      <c r="E1064" s="6" t="s">
        <v>2511</v>
      </c>
    </row>
    <row r="1065" customFormat="false" ht="13.2" hidden="false" customHeight="false" outlineLevel="0" collapsed="false">
      <c r="D1065" s="0" t="s">
        <v>2828</v>
      </c>
      <c r="E1065" s="6" t="s">
        <v>2829</v>
      </c>
    </row>
    <row r="1066" customFormat="false" ht="13.2" hidden="false" customHeight="false" outlineLevel="0" collapsed="false">
      <c r="D1066" s="0" t="s">
        <v>2982</v>
      </c>
      <c r="E1066" s="6" t="s">
        <v>2983</v>
      </c>
    </row>
    <row r="1067" customFormat="false" ht="13.2" hidden="false" customHeight="false" outlineLevel="0" collapsed="false">
      <c r="D1067" s="0" t="s">
        <v>3174</v>
      </c>
      <c r="E1067" s="6" t="s">
        <v>3175</v>
      </c>
    </row>
    <row r="1068" customFormat="false" ht="13.2" hidden="false" customHeight="false" outlineLevel="0" collapsed="false">
      <c r="D1068" s="0" t="s">
        <v>89</v>
      </c>
      <c r="E1068" s="6" t="s">
        <v>90</v>
      </c>
    </row>
    <row r="1069" customFormat="false" ht="13.2" hidden="false" customHeight="false" outlineLevel="0" collapsed="false">
      <c r="D1069" s="0" t="s">
        <v>243</v>
      </c>
      <c r="E1069" s="6" t="s">
        <v>244</v>
      </c>
    </row>
    <row r="1070" customFormat="false" ht="13.2" hidden="false" customHeight="false" outlineLevel="0" collapsed="false">
      <c r="D1070" s="0" t="s">
        <v>554</v>
      </c>
      <c r="E1070" s="6" t="s">
        <v>555</v>
      </c>
    </row>
    <row r="1071" customFormat="false" ht="13.2" hidden="false" customHeight="false" outlineLevel="0" collapsed="false">
      <c r="D1071" s="0" t="s">
        <v>622</v>
      </c>
      <c r="E1071" s="6" t="s">
        <v>623</v>
      </c>
    </row>
    <row r="1072" customFormat="false" ht="13.2" hidden="false" customHeight="false" outlineLevel="0" collapsed="false">
      <c r="D1072" s="0" t="s">
        <v>714</v>
      </c>
      <c r="E1072" s="6" t="s">
        <v>715</v>
      </c>
    </row>
    <row r="1073" customFormat="false" ht="13.2" hidden="false" customHeight="false" outlineLevel="0" collapsed="false">
      <c r="D1073" s="0" t="s">
        <v>1130</v>
      </c>
      <c r="E1073" s="6" t="s">
        <v>1131</v>
      </c>
    </row>
    <row r="1074" customFormat="false" ht="13.2" hidden="false" customHeight="false" outlineLevel="0" collapsed="false">
      <c r="D1074" s="0" t="s">
        <v>720</v>
      </c>
      <c r="E1074" s="6" t="s">
        <v>721</v>
      </c>
    </row>
    <row r="1075" customFormat="false" ht="13.2" hidden="false" customHeight="false" outlineLevel="0" collapsed="false">
      <c r="D1075" s="0" t="s">
        <v>886</v>
      </c>
      <c r="E1075" s="6" t="s">
        <v>887</v>
      </c>
    </row>
    <row r="1076" customFormat="false" ht="13.2" hidden="false" customHeight="false" outlineLevel="0" collapsed="false">
      <c r="D1076" s="0" t="s">
        <v>1072</v>
      </c>
      <c r="E1076" s="6" t="s">
        <v>1073</v>
      </c>
    </row>
    <row r="1077" customFormat="false" ht="13.2" hidden="false" customHeight="false" outlineLevel="0" collapsed="false">
      <c r="D1077" s="0" t="s">
        <v>1520</v>
      </c>
      <c r="E1077" s="6" t="s">
        <v>1521</v>
      </c>
    </row>
    <row r="1078" customFormat="false" ht="13.2" hidden="false" customHeight="false" outlineLevel="0" collapsed="false">
      <c r="D1078" s="0" t="s">
        <v>1692</v>
      </c>
      <c r="E1078" s="6" t="s">
        <v>1693</v>
      </c>
    </row>
    <row r="1079" customFormat="false" ht="13.2" hidden="false" customHeight="false" outlineLevel="0" collapsed="false">
      <c r="D1079" s="0" t="s">
        <v>1958</v>
      </c>
      <c r="E1079" s="6" t="s">
        <v>1959</v>
      </c>
    </row>
    <row r="1080" customFormat="false" ht="13.2" hidden="false" customHeight="false" outlineLevel="0" collapsed="false">
      <c r="D1080" s="0" t="s">
        <v>1966</v>
      </c>
      <c r="E1080" s="6" t="s">
        <v>1967</v>
      </c>
    </row>
    <row r="1081" customFormat="false" ht="13.2" hidden="false" customHeight="false" outlineLevel="0" collapsed="false">
      <c r="D1081" s="0" t="s">
        <v>1986</v>
      </c>
      <c r="E1081" s="6" t="s">
        <v>1987</v>
      </c>
    </row>
    <row r="1082" customFormat="false" ht="13.2" hidden="false" customHeight="false" outlineLevel="0" collapsed="false">
      <c r="D1082" s="0" t="s">
        <v>2270</v>
      </c>
      <c r="E1082" s="6" t="s">
        <v>2271</v>
      </c>
    </row>
    <row r="1083" customFormat="false" ht="13.2" hidden="false" customHeight="false" outlineLevel="0" collapsed="false">
      <c r="D1083" s="0" t="s">
        <v>2352</v>
      </c>
      <c r="E1083" s="6" t="s">
        <v>2353</v>
      </c>
    </row>
    <row r="1084" customFormat="false" ht="13.2" hidden="false" customHeight="false" outlineLevel="0" collapsed="false">
      <c r="D1084" s="0" t="s">
        <v>2424</v>
      </c>
      <c r="E1084" s="6" t="s">
        <v>2425</v>
      </c>
    </row>
    <row r="1085" customFormat="false" ht="13.2" hidden="false" customHeight="false" outlineLevel="0" collapsed="false">
      <c r="D1085" s="0" t="s">
        <v>2472</v>
      </c>
      <c r="E1085" s="6" t="s">
        <v>2473</v>
      </c>
    </row>
    <row r="1086" customFormat="false" ht="13.2" hidden="false" customHeight="false" outlineLevel="0" collapsed="false">
      <c r="D1086" s="0" t="s">
        <v>2532</v>
      </c>
      <c r="E1086" s="6" t="s">
        <v>2533</v>
      </c>
    </row>
    <row r="1087" customFormat="false" ht="13.2" hidden="false" customHeight="false" outlineLevel="0" collapsed="false">
      <c r="D1087" s="0" t="s">
        <v>2566</v>
      </c>
      <c r="E1087" s="6" t="s">
        <v>2567</v>
      </c>
    </row>
    <row r="1088" customFormat="false" ht="13.2" hidden="false" customHeight="false" outlineLevel="0" collapsed="false">
      <c r="D1088" s="0" t="s">
        <v>2570</v>
      </c>
      <c r="E1088" s="6" t="s">
        <v>2571</v>
      </c>
    </row>
    <row r="1089" customFormat="false" ht="13.2" hidden="false" customHeight="false" outlineLevel="0" collapsed="false">
      <c r="D1089" s="4" t="s">
        <v>2644</v>
      </c>
      <c r="E1089" s="5" t="s">
        <v>2645</v>
      </c>
    </row>
    <row r="1090" customFormat="false" ht="13.2" hidden="false" customHeight="false" outlineLevel="0" collapsed="false">
      <c r="D1090" s="0" t="s">
        <v>2816</v>
      </c>
      <c r="E1090" s="6" t="s">
        <v>2817</v>
      </c>
    </row>
    <row r="1091" customFormat="false" ht="13.2" hidden="false" customHeight="false" outlineLevel="0" collapsed="false">
      <c r="D1091" s="0" t="s">
        <v>3196</v>
      </c>
      <c r="E1091" s="6" t="s">
        <v>3197</v>
      </c>
    </row>
    <row r="1092" customFormat="false" ht="13.2" hidden="false" customHeight="false" outlineLevel="0" collapsed="false">
      <c r="D1092" s="0" t="s">
        <v>3216</v>
      </c>
      <c r="E1092" s="6" t="s">
        <v>3217</v>
      </c>
    </row>
    <row r="1093" customFormat="false" ht="13.2" hidden="false" customHeight="false" outlineLevel="0" collapsed="false">
      <c r="D1093" s="0" t="s">
        <v>371</v>
      </c>
      <c r="E1093" s="6" t="s">
        <v>372</v>
      </c>
    </row>
    <row r="1094" customFormat="false" ht="13.2" hidden="false" customHeight="false" outlineLevel="0" collapsed="false">
      <c r="D1094" s="0" t="s">
        <v>418</v>
      </c>
      <c r="E1094" s="6" t="s">
        <v>419</v>
      </c>
    </row>
    <row r="1095" customFormat="false" ht="13.2" hidden="false" customHeight="false" outlineLevel="0" collapsed="false">
      <c r="D1095" s="0" t="s">
        <v>532</v>
      </c>
      <c r="E1095" s="6" t="s">
        <v>533</v>
      </c>
    </row>
    <row r="1096" customFormat="false" ht="13.2" hidden="false" customHeight="false" outlineLevel="0" collapsed="false">
      <c r="D1096" s="0" t="s">
        <v>542</v>
      </c>
      <c r="E1096" s="6" t="s">
        <v>543</v>
      </c>
    </row>
    <row r="1097" customFormat="false" ht="13.2" hidden="false" customHeight="false" outlineLevel="0" collapsed="false">
      <c r="D1097" s="0" t="s">
        <v>602</v>
      </c>
      <c r="E1097" s="6" t="s">
        <v>603</v>
      </c>
    </row>
    <row r="1098" customFormat="false" ht="13.2" hidden="false" customHeight="false" outlineLevel="0" collapsed="false">
      <c r="D1098" s="0" t="s">
        <v>694</v>
      </c>
      <c r="E1098" s="6" t="s">
        <v>695</v>
      </c>
    </row>
    <row r="1099" customFormat="false" ht="13.2" hidden="false" customHeight="false" outlineLevel="0" collapsed="false">
      <c r="D1099" s="0" t="s">
        <v>830</v>
      </c>
      <c r="E1099" s="6" t="s">
        <v>831</v>
      </c>
    </row>
    <row r="1100" customFormat="false" ht="13.2" hidden="false" customHeight="false" outlineLevel="0" collapsed="false">
      <c r="D1100" s="0" t="s">
        <v>838</v>
      </c>
      <c r="E1100" s="6" t="s">
        <v>839</v>
      </c>
    </row>
    <row r="1101" customFormat="false" ht="13.2" hidden="false" customHeight="false" outlineLevel="0" collapsed="false">
      <c r="D1101" s="0" t="s">
        <v>890</v>
      </c>
      <c r="E1101" s="6" t="s">
        <v>891</v>
      </c>
    </row>
    <row r="1102" customFormat="false" ht="13.2" hidden="false" customHeight="false" outlineLevel="0" collapsed="false">
      <c r="D1102" s="0" t="s">
        <v>916</v>
      </c>
      <c r="E1102" s="6" t="s">
        <v>917</v>
      </c>
    </row>
    <row r="1103" customFormat="false" ht="13.2" hidden="false" customHeight="false" outlineLevel="0" collapsed="false">
      <c r="D1103" s="0" t="s">
        <v>1038</v>
      </c>
      <c r="E1103" s="6" t="s">
        <v>1039</v>
      </c>
    </row>
    <row r="1104" customFormat="false" ht="13.2" hidden="false" customHeight="false" outlineLevel="0" collapsed="false">
      <c r="D1104" s="0" t="s">
        <v>1216</v>
      </c>
      <c r="E1104" s="6" t="s">
        <v>1217</v>
      </c>
    </row>
    <row r="1105" customFormat="false" ht="13.2" hidden="false" customHeight="false" outlineLevel="0" collapsed="false">
      <c r="D1105" s="0" t="s">
        <v>1420</v>
      </c>
      <c r="E1105" s="6" t="s">
        <v>1421</v>
      </c>
    </row>
    <row r="1106" customFormat="false" ht="13.2" hidden="false" customHeight="false" outlineLevel="0" collapsed="false">
      <c r="D1106" s="0" t="s">
        <v>1750</v>
      </c>
      <c r="E1106" s="6" t="s">
        <v>1751</v>
      </c>
    </row>
    <row r="1107" customFormat="false" ht="13.2" hidden="false" customHeight="false" outlineLevel="0" collapsed="false">
      <c r="D1107" s="0" t="s">
        <v>1908</v>
      </c>
      <c r="E1107" s="6" t="s">
        <v>1909</v>
      </c>
    </row>
    <row r="1108" customFormat="false" ht="13.2" hidden="false" customHeight="false" outlineLevel="0" collapsed="false">
      <c r="D1108" s="0" t="s">
        <v>1944</v>
      </c>
      <c r="E1108" s="6" t="s">
        <v>1945</v>
      </c>
    </row>
    <row r="1109" customFormat="false" ht="13.2" hidden="false" customHeight="false" outlineLevel="0" collapsed="false">
      <c r="D1109" s="0" t="s">
        <v>1956</v>
      </c>
      <c r="E1109" s="6" t="s">
        <v>1957</v>
      </c>
    </row>
    <row r="1110" customFormat="false" ht="13.2" hidden="false" customHeight="false" outlineLevel="0" collapsed="false">
      <c r="D1110" s="0" t="s">
        <v>2006</v>
      </c>
      <c r="E1110" s="6" t="s">
        <v>2007</v>
      </c>
    </row>
    <row r="1111" customFormat="false" ht="13.2" hidden="false" customHeight="false" outlineLevel="0" collapsed="false">
      <c r="D1111" s="0" t="s">
        <v>2086</v>
      </c>
      <c r="E1111" s="6" t="s">
        <v>2087</v>
      </c>
    </row>
    <row r="1112" customFormat="false" ht="13.2" hidden="false" customHeight="false" outlineLevel="0" collapsed="false">
      <c r="D1112" s="0" t="s">
        <v>2182</v>
      </c>
      <c r="E1112" s="6" t="s">
        <v>2183</v>
      </c>
    </row>
    <row r="1113" customFormat="false" ht="13.2" hidden="false" customHeight="false" outlineLevel="0" collapsed="false">
      <c r="D1113" s="0" t="s">
        <v>2288</v>
      </c>
      <c r="E1113" s="6" t="s">
        <v>2289</v>
      </c>
    </row>
    <row r="1114" customFormat="false" ht="13.2" hidden="false" customHeight="false" outlineLevel="0" collapsed="false">
      <c r="D1114" s="0" t="s">
        <v>2298</v>
      </c>
      <c r="E1114" s="6" t="s">
        <v>2299</v>
      </c>
    </row>
    <row r="1115" customFormat="false" ht="13.2" hidden="false" customHeight="false" outlineLevel="0" collapsed="false">
      <c r="D1115" s="0" t="s">
        <v>2422</v>
      </c>
      <c r="E1115" s="6" t="s">
        <v>2423</v>
      </c>
    </row>
    <row r="1116" customFormat="false" ht="13.2" hidden="false" customHeight="false" outlineLevel="0" collapsed="false">
      <c r="D1116" s="0" t="s">
        <v>2468</v>
      </c>
      <c r="E1116" s="6" t="s">
        <v>2469</v>
      </c>
    </row>
    <row r="1117" customFormat="false" ht="13.2" hidden="false" customHeight="false" outlineLevel="0" collapsed="false">
      <c r="D1117" s="0" t="s">
        <v>2640</v>
      </c>
      <c r="E1117" s="6" t="s">
        <v>2641</v>
      </c>
    </row>
    <row r="1118" customFormat="false" ht="13.2" hidden="false" customHeight="false" outlineLevel="0" collapsed="false">
      <c r="D1118" s="0" t="s">
        <v>2908</v>
      </c>
      <c r="E1118" s="6" t="s">
        <v>2909</v>
      </c>
    </row>
    <row r="1119" customFormat="false" ht="13.2" hidden="false" customHeight="false" outlineLevel="0" collapsed="false">
      <c r="D1119" s="4" t="s">
        <v>3102</v>
      </c>
      <c r="E1119" s="5" t="s">
        <v>3103</v>
      </c>
    </row>
    <row r="1120" customFormat="false" ht="13.2" hidden="false" customHeight="false" outlineLevel="0" collapsed="false">
      <c r="D1120" s="0" t="s">
        <v>3104</v>
      </c>
      <c r="E1120" s="6" t="s">
        <v>3105</v>
      </c>
    </row>
    <row r="1121" customFormat="false" ht="13.2" hidden="false" customHeight="false" outlineLevel="0" collapsed="false">
      <c r="D1121" s="0" t="s">
        <v>410</v>
      </c>
      <c r="E1121" s="6" t="s">
        <v>411</v>
      </c>
    </row>
    <row r="1122" customFormat="false" ht="13.2" hidden="false" customHeight="false" outlineLevel="0" collapsed="false">
      <c r="D1122" s="0" t="s">
        <v>420</v>
      </c>
      <c r="E1122" s="6" t="s">
        <v>421</v>
      </c>
    </row>
    <row r="1123" customFormat="false" ht="13.2" hidden="false" customHeight="false" outlineLevel="0" collapsed="false">
      <c r="D1123" s="0" t="s">
        <v>448</v>
      </c>
      <c r="E1123" s="6" t="s">
        <v>449</v>
      </c>
    </row>
    <row r="1124" customFormat="false" ht="13.2" hidden="false" customHeight="false" outlineLevel="0" collapsed="false">
      <c r="D1124" s="0" t="s">
        <v>522</v>
      </c>
      <c r="E1124" s="6" t="s">
        <v>523</v>
      </c>
    </row>
    <row r="1125" customFormat="false" ht="13.2" hidden="false" customHeight="false" outlineLevel="0" collapsed="false">
      <c r="D1125" s="0" t="s">
        <v>548</v>
      </c>
      <c r="E1125" s="6" t="s">
        <v>549</v>
      </c>
    </row>
    <row r="1126" customFormat="false" ht="13.2" hidden="false" customHeight="false" outlineLevel="0" collapsed="false">
      <c r="D1126" s="0" t="s">
        <v>858</v>
      </c>
      <c r="E1126" s="6" t="s">
        <v>859</v>
      </c>
    </row>
    <row r="1127" customFormat="false" ht="13.2" hidden="false" customHeight="false" outlineLevel="0" collapsed="false">
      <c r="D1127" s="4" t="s">
        <v>1008</v>
      </c>
      <c r="E1127" s="5" t="s">
        <v>1009</v>
      </c>
    </row>
    <row r="1128" customFormat="false" ht="13.2" hidden="false" customHeight="false" outlineLevel="0" collapsed="false">
      <c r="D1128" s="0" t="s">
        <v>1034</v>
      </c>
      <c r="E1128" s="6" t="s">
        <v>1035</v>
      </c>
    </row>
    <row r="1129" customFormat="false" ht="13.2" hidden="false" customHeight="false" outlineLevel="0" collapsed="false">
      <c r="D1129" s="0" t="s">
        <v>1276</v>
      </c>
      <c r="E1129" s="6" t="s">
        <v>1277</v>
      </c>
    </row>
    <row r="1130" customFormat="false" ht="13.2" hidden="false" customHeight="false" outlineLevel="0" collapsed="false">
      <c r="D1130" s="0" t="s">
        <v>1510</v>
      </c>
      <c r="E1130" s="6" t="s">
        <v>1511</v>
      </c>
    </row>
    <row r="1131" customFormat="false" ht="13.2" hidden="false" customHeight="false" outlineLevel="0" collapsed="false">
      <c r="D1131" s="0" t="s">
        <v>1642</v>
      </c>
      <c r="E1131" s="6" t="s">
        <v>1643</v>
      </c>
    </row>
    <row r="1132" customFormat="false" ht="13.2" hidden="false" customHeight="false" outlineLevel="0" collapsed="false">
      <c r="D1132" s="0" t="s">
        <v>1648</v>
      </c>
      <c r="E1132" s="6" t="s">
        <v>1649</v>
      </c>
    </row>
    <row r="1133" customFormat="false" ht="13.2" hidden="false" customHeight="false" outlineLevel="0" collapsed="false">
      <c r="D1133" s="0" t="s">
        <v>1828</v>
      </c>
      <c r="E1133" s="6" t="s">
        <v>1829</v>
      </c>
    </row>
    <row r="1134" customFormat="false" ht="13.2" hidden="false" customHeight="false" outlineLevel="0" collapsed="false">
      <c r="D1134" s="0" t="s">
        <v>1850</v>
      </c>
      <c r="E1134" s="6" t="s">
        <v>1851</v>
      </c>
    </row>
    <row r="1135" customFormat="false" ht="13.2" hidden="false" customHeight="false" outlineLevel="0" collapsed="false">
      <c r="D1135" s="0" t="s">
        <v>2490</v>
      </c>
      <c r="E1135" s="6" t="s">
        <v>2491</v>
      </c>
    </row>
    <row r="1136" customFormat="false" ht="13.2" hidden="false" customHeight="false" outlineLevel="0" collapsed="false">
      <c r="D1136" s="0" t="s">
        <v>2506</v>
      </c>
      <c r="E1136" s="6" t="s">
        <v>2507</v>
      </c>
    </row>
    <row r="1137" customFormat="false" ht="13.2" hidden="false" customHeight="false" outlineLevel="0" collapsed="false">
      <c r="D1137" s="0" t="s">
        <v>2648</v>
      </c>
      <c r="E1137" s="6" t="s">
        <v>2649</v>
      </c>
    </row>
    <row r="1138" customFormat="false" ht="13.2" hidden="false" customHeight="false" outlineLevel="0" collapsed="false">
      <c r="D1138" s="0" t="s">
        <v>2742</v>
      </c>
      <c r="E1138" s="6" t="s">
        <v>2743</v>
      </c>
    </row>
    <row r="1139" customFormat="false" ht="13.2" hidden="false" customHeight="false" outlineLevel="0" collapsed="false">
      <c r="D1139" s="0" t="s">
        <v>2904</v>
      </c>
      <c r="E1139" s="6" t="s">
        <v>2905</v>
      </c>
    </row>
    <row r="1140" customFormat="false" ht="13.2" hidden="false" customHeight="false" outlineLevel="0" collapsed="false">
      <c r="D1140" s="0" t="s">
        <v>2956</v>
      </c>
      <c r="E1140" s="6" t="s">
        <v>2957</v>
      </c>
    </row>
    <row r="1141" customFormat="false" ht="13.2" hidden="false" customHeight="false" outlineLevel="0" collapsed="false">
      <c r="D1141" s="0" t="s">
        <v>2962</v>
      </c>
      <c r="E1141" s="6" t="s">
        <v>2963</v>
      </c>
    </row>
    <row r="1142" customFormat="false" ht="13.2" hidden="false" customHeight="false" outlineLevel="0" collapsed="false">
      <c r="D1142" s="0" t="s">
        <v>3068</v>
      </c>
      <c r="E1142" s="6" t="s">
        <v>3069</v>
      </c>
    </row>
    <row r="1143" customFormat="false" ht="13.2" hidden="false" customHeight="false" outlineLevel="0" collapsed="false">
      <c r="D1143" s="0" t="s">
        <v>3122</v>
      </c>
      <c r="E1143" s="6" t="s">
        <v>3123</v>
      </c>
    </row>
    <row r="1144" customFormat="false" ht="13.2" hidden="false" customHeight="false" outlineLevel="0" collapsed="false">
      <c r="D1144" s="0" t="s">
        <v>3208</v>
      </c>
      <c r="E1144" s="6" t="s">
        <v>3209</v>
      </c>
    </row>
    <row r="1145" customFormat="false" ht="13.2" hidden="false" customHeight="false" outlineLevel="0" collapsed="false">
      <c r="D1145" s="0" t="s">
        <v>129</v>
      </c>
      <c r="E1145" s="6" t="s">
        <v>130</v>
      </c>
    </row>
    <row r="1146" customFormat="false" ht="13.2" hidden="false" customHeight="false" outlineLevel="0" collapsed="false">
      <c r="D1146" s="0" t="s">
        <v>321</v>
      </c>
      <c r="E1146" s="6" t="s">
        <v>322</v>
      </c>
    </row>
    <row r="1147" customFormat="false" ht="13.2" hidden="false" customHeight="false" outlineLevel="0" collapsed="false">
      <c r="D1147" s="0" t="s">
        <v>428</v>
      </c>
      <c r="E1147" s="6" t="s">
        <v>429</v>
      </c>
    </row>
    <row r="1148" customFormat="false" ht="13.2" hidden="false" customHeight="false" outlineLevel="0" collapsed="false">
      <c r="D1148" s="0" t="s">
        <v>1064</v>
      </c>
      <c r="E1148" s="6" t="s">
        <v>1065</v>
      </c>
    </row>
    <row r="1149" customFormat="false" ht="13.2" hidden="false" customHeight="false" outlineLevel="0" collapsed="false">
      <c r="D1149" s="0" t="s">
        <v>1170</v>
      </c>
      <c r="E1149" s="6" t="s">
        <v>1171</v>
      </c>
    </row>
    <row r="1150" customFormat="false" ht="13.2" hidden="false" customHeight="false" outlineLevel="0" collapsed="false">
      <c r="D1150" s="0" t="s">
        <v>1214</v>
      </c>
      <c r="E1150" s="6" t="s">
        <v>1215</v>
      </c>
    </row>
    <row r="1151" customFormat="false" ht="13.2" hidden="false" customHeight="false" outlineLevel="0" collapsed="false">
      <c r="D1151" s="0" t="s">
        <v>1222</v>
      </c>
      <c r="E1151" s="6" t="s">
        <v>1223</v>
      </c>
    </row>
    <row r="1152" customFormat="false" ht="13.2" hidden="false" customHeight="false" outlineLevel="0" collapsed="false">
      <c r="D1152" s="0" t="s">
        <v>1394</v>
      </c>
      <c r="E1152" s="6" t="s">
        <v>1395</v>
      </c>
    </row>
    <row r="1153" customFormat="false" ht="13.2" hidden="false" customHeight="false" outlineLevel="0" collapsed="false">
      <c r="D1153" s="0" t="s">
        <v>1492</v>
      </c>
      <c r="E1153" s="6" t="s">
        <v>1493</v>
      </c>
    </row>
    <row r="1154" customFormat="false" ht="13.2" hidden="false" customHeight="false" outlineLevel="0" collapsed="false">
      <c r="D1154" s="0" t="s">
        <v>1604</v>
      </c>
      <c r="E1154" s="6" t="s">
        <v>1605</v>
      </c>
    </row>
    <row r="1155" customFormat="false" ht="13.2" hidden="false" customHeight="false" outlineLevel="0" collapsed="false">
      <c r="D1155" s="0" t="s">
        <v>1688</v>
      </c>
      <c r="E1155" s="6" t="s">
        <v>1689</v>
      </c>
    </row>
    <row r="1156" customFormat="false" ht="13.2" hidden="false" customHeight="false" outlineLevel="0" collapsed="false">
      <c r="D1156" s="0" t="s">
        <v>1782</v>
      </c>
      <c r="E1156" s="6" t="s">
        <v>1783</v>
      </c>
    </row>
    <row r="1157" customFormat="false" ht="13.2" hidden="false" customHeight="false" outlineLevel="0" collapsed="false">
      <c r="D1157" s="0" t="s">
        <v>1916</v>
      </c>
      <c r="E1157" s="6" t="s">
        <v>1917</v>
      </c>
    </row>
    <row r="1158" customFormat="false" ht="13.2" hidden="false" customHeight="false" outlineLevel="0" collapsed="false">
      <c r="D1158" s="0" t="s">
        <v>1974</v>
      </c>
      <c r="E1158" s="6" t="s">
        <v>1975</v>
      </c>
    </row>
    <row r="1159" customFormat="false" ht="13.2" hidden="false" customHeight="false" outlineLevel="0" collapsed="false">
      <c r="D1159" s="0" t="s">
        <v>2282</v>
      </c>
      <c r="E1159" s="6" t="s">
        <v>2283</v>
      </c>
    </row>
    <row r="1160" customFormat="false" ht="13.2" hidden="false" customHeight="false" outlineLevel="0" collapsed="false">
      <c r="D1160" s="0" t="s">
        <v>2630</v>
      </c>
      <c r="E1160" s="6" t="s">
        <v>2631</v>
      </c>
    </row>
    <row r="1161" customFormat="false" ht="13.2" hidden="false" customHeight="false" outlineLevel="0" collapsed="false">
      <c r="D1161" s="0" t="s">
        <v>2638</v>
      </c>
      <c r="E1161" s="6" t="s">
        <v>2639</v>
      </c>
    </row>
    <row r="1162" customFormat="false" ht="13.2" hidden="false" customHeight="false" outlineLevel="0" collapsed="false">
      <c r="D1162" s="0" t="s">
        <v>2796</v>
      </c>
      <c r="E1162" s="6" t="s">
        <v>2797</v>
      </c>
    </row>
    <row r="1163" customFormat="false" ht="13.2" hidden="false" customHeight="false" outlineLevel="0" collapsed="false">
      <c r="D1163" s="0" t="s">
        <v>2888</v>
      </c>
      <c r="E1163" s="6" t="s">
        <v>2889</v>
      </c>
    </row>
    <row r="1164" customFormat="false" ht="13.2" hidden="false" customHeight="false" outlineLevel="0" collapsed="false">
      <c r="D1164" s="0" t="s">
        <v>2892</v>
      </c>
      <c r="E1164" s="6" t="s">
        <v>2893</v>
      </c>
    </row>
    <row r="1165" customFormat="false" ht="13.2" hidden="false" customHeight="false" outlineLevel="0" collapsed="false">
      <c r="D1165" s="0" t="s">
        <v>3020</v>
      </c>
      <c r="E1165" s="6" t="s">
        <v>3021</v>
      </c>
    </row>
    <row r="1166" customFormat="false" ht="13.2" hidden="false" customHeight="false" outlineLevel="0" collapsed="false">
      <c r="D1166" s="0" t="s">
        <v>3162</v>
      </c>
      <c r="E1166" s="6" t="s">
        <v>3163</v>
      </c>
    </row>
    <row r="1167" customFormat="false" ht="13.2" hidden="false" customHeight="false" outlineLevel="0" collapsed="false">
      <c r="D1167" s="4" t="s">
        <v>3182</v>
      </c>
      <c r="E1167" s="5" t="s">
        <v>3183</v>
      </c>
    </row>
    <row r="1168" customFormat="false" ht="13.2" hidden="false" customHeight="false" outlineLevel="0" collapsed="false">
      <c r="D1168" s="4" t="s">
        <v>3218</v>
      </c>
      <c r="E1168" s="5" t="s">
        <v>3219</v>
      </c>
    </row>
    <row r="1169" customFormat="false" ht="13.2" hidden="false" customHeight="false" outlineLevel="0" collapsed="false">
      <c r="D1169" s="0" t="s">
        <v>75</v>
      </c>
      <c r="E1169" s="6" t="s">
        <v>76</v>
      </c>
    </row>
    <row r="1170" customFormat="false" ht="13.2" hidden="false" customHeight="false" outlineLevel="0" collapsed="false">
      <c r="D1170" s="0" t="s">
        <v>538</v>
      </c>
      <c r="E1170" s="6" t="s">
        <v>539</v>
      </c>
    </row>
    <row r="1171" customFormat="false" ht="13.2" hidden="false" customHeight="false" outlineLevel="0" collapsed="false">
      <c r="D1171" s="0" t="s">
        <v>592</v>
      </c>
      <c r="E1171" s="6" t="s">
        <v>593</v>
      </c>
    </row>
    <row r="1172" customFormat="false" ht="13.2" hidden="false" customHeight="false" outlineLevel="0" collapsed="false">
      <c r="D1172" s="0" t="s">
        <v>1328</v>
      </c>
      <c r="E1172" s="6" t="s">
        <v>1329</v>
      </c>
    </row>
    <row r="1173" customFormat="false" ht="13.2" hidden="false" customHeight="false" outlineLevel="0" collapsed="false">
      <c r="D1173" s="0" t="s">
        <v>1384</v>
      </c>
      <c r="E1173" s="6" t="s">
        <v>1385</v>
      </c>
    </row>
    <row r="1174" customFormat="false" ht="13.2" hidden="false" customHeight="false" outlineLevel="0" collapsed="false">
      <c r="D1174" s="0" t="s">
        <v>1422</v>
      </c>
      <c r="E1174" s="6" t="s">
        <v>1423</v>
      </c>
    </row>
    <row r="1175" customFormat="false" ht="13.2" hidden="false" customHeight="false" outlineLevel="0" collapsed="false">
      <c r="D1175" s="0" t="s">
        <v>1442</v>
      </c>
      <c r="E1175" s="6" t="s">
        <v>1443</v>
      </c>
    </row>
    <row r="1176" customFormat="false" ht="13.2" hidden="false" customHeight="false" outlineLevel="0" collapsed="false">
      <c r="D1176" s="0" t="s">
        <v>1446</v>
      </c>
      <c r="E1176" s="6" t="s">
        <v>1447</v>
      </c>
    </row>
    <row r="1177" customFormat="false" ht="13.2" hidden="false" customHeight="false" outlineLevel="0" collapsed="false">
      <c r="D1177" s="0" t="s">
        <v>1466</v>
      </c>
      <c r="E1177" s="6" t="s">
        <v>1467</v>
      </c>
    </row>
    <row r="1178" customFormat="false" ht="13.2" hidden="false" customHeight="false" outlineLevel="0" collapsed="false">
      <c r="D1178" s="0" t="s">
        <v>1568</v>
      </c>
      <c r="E1178" s="6" t="s">
        <v>1569</v>
      </c>
    </row>
    <row r="1179" customFormat="false" ht="13.2" hidden="false" customHeight="false" outlineLevel="0" collapsed="false">
      <c r="D1179" s="0" t="s">
        <v>1722</v>
      </c>
      <c r="E1179" s="6" t="s">
        <v>1723</v>
      </c>
    </row>
    <row r="1180" customFormat="false" ht="13.2" hidden="false" customHeight="false" outlineLevel="0" collapsed="false">
      <c r="D1180" s="0" t="s">
        <v>1868</v>
      </c>
      <c r="E1180" s="6" t="s">
        <v>1869</v>
      </c>
    </row>
    <row r="1181" customFormat="false" ht="13.2" hidden="false" customHeight="false" outlineLevel="0" collapsed="false">
      <c r="D1181" s="0" t="s">
        <v>1904</v>
      </c>
      <c r="E1181" s="6" t="s">
        <v>1905</v>
      </c>
    </row>
    <row r="1182" customFormat="false" ht="13.2" hidden="false" customHeight="false" outlineLevel="0" collapsed="false">
      <c r="D1182" s="0" t="s">
        <v>2148</v>
      </c>
      <c r="E1182" s="6" t="s">
        <v>2149</v>
      </c>
    </row>
    <row r="1183" customFormat="false" ht="13.2" hidden="false" customHeight="false" outlineLevel="0" collapsed="false">
      <c r="D1183" s="0" t="s">
        <v>2272</v>
      </c>
      <c r="E1183" s="6" t="s">
        <v>2273</v>
      </c>
    </row>
    <row r="1184" customFormat="false" ht="13.2" hidden="false" customHeight="false" outlineLevel="0" collapsed="false">
      <c r="D1184" s="0" t="s">
        <v>2274</v>
      </c>
      <c r="E1184" s="6" t="s">
        <v>2275</v>
      </c>
    </row>
    <row r="1185" customFormat="false" ht="13.2" hidden="false" customHeight="false" outlineLevel="0" collapsed="false">
      <c r="D1185" s="0" t="s">
        <v>2592</v>
      </c>
      <c r="E1185" s="6" t="s">
        <v>2593</v>
      </c>
    </row>
    <row r="1186" customFormat="false" ht="13.2" hidden="false" customHeight="false" outlineLevel="0" collapsed="false">
      <c r="D1186" s="0" t="s">
        <v>2634</v>
      </c>
      <c r="E1186" s="6" t="s">
        <v>2635</v>
      </c>
    </row>
    <row r="1187" customFormat="false" ht="13.2" hidden="false" customHeight="false" outlineLevel="0" collapsed="false">
      <c r="D1187" s="0" t="s">
        <v>2666</v>
      </c>
      <c r="E1187" s="6" t="s">
        <v>2667</v>
      </c>
    </row>
    <row r="1188" customFormat="false" ht="13.2" hidden="false" customHeight="false" outlineLevel="0" collapsed="false">
      <c r="D1188" s="0" t="s">
        <v>2670</v>
      </c>
      <c r="E1188" s="6" t="s">
        <v>2671</v>
      </c>
    </row>
    <row r="1189" customFormat="false" ht="13.2" hidden="false" customHeight="false" outlineLevel="0" collapsed="false">
      <c r="D1189" s="0" t="s">
        <v>2696</v>
      </c>
      <c r="E1189" s="6" t="s">
        <v>2697</v>
      </c>
    </row>
    <row r="1190" customFormat="false" ht="13.2" hidden="false" customHeight="false" outlineLevel="0" collapsed="false">
      <c r="D1190" s="0" t="s">
        <v>2820</v>
      </c>
      <c r="E1190" s="6" t="s">
        <v>2821</v>
      </c>
    </row>
    <row r="1191" customFormat="false" ht="13.2" hidden="false" customHeight="false" outlineLevel="0" collapsed="false">
      <c r="D1191" s="0" t="s">
        <v>2958</v>
      </c>
      <c r="E1191" s="6" t="s">
        <v>2959</v>
      </c>
    </row>
    <row r="1192" customFormat="false" ht="13.2" hidden="false" customHeight="false" outlineLevel="0" collapsed="false">
      <c r="D1192" s="0" t="s">
        <v>3006</v>
      </c>
      <c r="E1192" s="6" t="s">
        <v>3007</v>
      </c>
    </row>
    <row r="1193" customFormat="false" ht="13.2" hidden="false" customHeight="false" outlineLevel="0" collapsed="false">
      <c r="D1193" s="0" t="s">
        <v>3018</v>
      </c>
      <c r="E1193" s="6" t="s">
        <v>3019</v>
      </c>
    </row>
    <row r="1194" customFormat="false" ht="13.2" hidden="false" customHeight="false" outlineLevel="0" collapsed="false">
      <c r="D1194" s="0" t="s">
        <v>3066</v>
      </c>
      <c r="E1194" s="6" t="s">
        <v>3067</v>
      </c>
    </row>
    <row r="1195" customFormat="false" ht="13.2" hidden="false" customHeight="false" outlineLevel="0" collapsed="false">
      <c r="D1195" s="0" t="s">
        <v>3136</v>
      </c>
      <c r="E1195" s="6" t="s">
        <v>3137</v>
      </c>
    </row>
    <row r="1196" customFormat="false" ht="13.2" hidden="false" customHeight="false" outlineLevel="0" collapsed="false">
      <c r="D1196" s="0" t="s">
        <v>121</v>
      </c>
      <c r="E1196" s="6" t="s">
        <v>122</v>
      </c>
    </row>
    <row r="1197" customFormat="false" ht="13.2" hidden="false" customHeight="false" outlineLevel="0" collapsed="false">
      <c r="D1197" s="0" t="s">
        <v>716</v>
      </c>
      <c r="E1197" s="6" t="s">
        <v>717</v>
      </c>
    </row>
    <row r="1198" customFormat="false" ht="13.2" hidden="false" customHeight="false" outlineLevel="0" collapsed="false">
      <c r="D1198" s="0" t="s">
        <v>922</v>
      </c>
      <c r="E1198" s="6" t="s">
        <v>923</v>
      </c>
    </row>
    <row r="1199" customFormat="false" ht="13.2" hidden="false" customHeight="false" outlineLevel="0" collapsed="false">
      <c r="D1199" s="0" t="s">
        <v>932</v>
      </c>
      <c r="E1199" s="6" t="s">
        <v>933</v>
      </c>
    </row>
    <row r="1200" customFormat="false" ht="13.2" hidden="false" customHeight="false" outlineLevel="0" collapsed="false">
      <c r="D1200" s="0" t="s">
        <v>1016</v>
      </c>
      <c r="E1200" s="6" t="s">
        <v>1017</v>
      </c>
    </row>
    <row r="1201" customFormat="false" ht="13.2" hidden="false" customHeight="false" outlineLevel="0" collapsed="false">
      <c r="D1201" s="0" t="s">
        <v>1018</v>
      </c>
      <c r="E1201" s="6" t="s">
        <v>1019</v>
      </c>
    </row>
    <row r="1202" customFormat="false" ht="13.2" hidden="false" customHeight="false" outlineLevel="0" collapsed="false">
      <c r="D1202" s="0" t="s">
        <v>1076</v>
      </c>
      <c r="E1202" s="6" t="s">
        <v>1077</v>
      </c>
    </row>
    <row r="1203" customFormat="false" ht="13.2" hidden="false" customHeight="false" outlineLevel="0" collapsed="false">
      <c r="D1203" s="0" t="s">
        <v>1168</v>
      </c>
      <c r="E1203" s="6" t="s">
        <v>1169</v>
      </c>
    </row>
    <row r="1204" customFormat="false" ht="13.2" hidden="false" customHeight="false" outlineLevel="0" collapsed="false">
      <c r="D1204" s="0" t="s">
        <v>1236</v>
      </c>
      <c r="E1204" s="6" t="s">
        <v>1237</v>
      </c>
    </row>
    <row r="1205" customFormat="false" ht="13.2" hidden="false" customHeight="false" outlineLevel="0" collapsed="false">
      <c r="D1205" s="0" t="s">
        <v>1644</v>
      </c>
      <c r="E1205" s="6" t="s">
        <v>1645</v>
      </c>
    </row>
    <row r="1206" customFormat="false" ht="13.2" hidden="false" customHeight="false" outlineLevel="0" collapsed="false">
      <c r="D1206" s="0" t="s">
        <v>2008</v>
      </c>
      <c r="E1206" s="6" t="s">
        <v>2009</v>
      </c>
    </row>
    <row r="1207" customFormat="false" ht="13.2" hidden="false" customHeight="false" outlineLevel="0" collapsed="false">
      <c r="D1207" s="0" t="s">
        <v>2048</v>
      </c>
      <c r="E1207" s="6" t="s">
        <v>2049</v>
      </c>
    </row>
    <row r="1208" customFormat="false" ht="13.2" hidden="false" customHeight="false" outlineLevel="0" collapsed="false">
      <c r="D1208" s="0" t="s">
        <v>2076</v>
      </c>
      <c r="E1208" s="6" t="s">
        <v>2077</v>
      </c>
    </row>
    <row r="1209" customFormat="false" ht="13.2" hidden="false" customHeight="false" outlineLevel="0" collapsed="false">
      <c r="D1209" s="0" t="s">
        <v>2178</v>
      </c>
      <c r="E1209" s="6" t="s">
        <v>2179</v>
      </c>
    </row>
    <row r="1210" customFormat="false" ht="13.2" hidden="false" customHeight="false" outlineLevel="0" collapsed="false">
      <c r="D1210" s="0" t="s">
        <v>2194</v>
      </c>
      <c r="E1210" s="6" t="s">
        <v>2195</v>
      </c>
    </row>
    <row r="1211" customFormat="false" ht="13.2" hidden="false" customHeight="false" outlineLevel="0" collapsed="false">
      <c r="D1211" s="0" t="s">
        <v>2462</v>
      </c>
      <c r="E1211" s="6" t="s">
        <v>2463</v>
      </c>
    </row>
    <row r="1212" customFormat="false" ht="13.2" hidden="false" customHeight="false" outlineLevel="0" collapsed="false">
      <c r="D1212" s="0" t="s">
        <v>2518</v>
      </c>
      <c r="E1212" s="6" t="s">
        <v>2519</v>
      </c>
    </row>
    <row r="1213" customFormat="false" ht="13.2" hidden="false" customHeight="false" outlineLevel="0" collapsed="false">
      <c r="D1213" s="0" t="s">
        <v>2652</v>
      </c>
      <c r="E1213" s="6" t="s">
        <v>2653</v>
      </c>
    </row>
    <row r="1214" customFormat="false" ht="13.2" hidden="false" customHeight="false" outlineLevel="0" collapsed="false">
      <c r="D1214" s="0" t="s">
        <v>2884</v>
      </c>
      <c r="E1214" s="6" t="s">
        <v>2885</v>
      </c>
    </row>
    <row r="1215" customFormat="false" ht="13.2" hidden="false" customHeight="false" outlineLevel="0" collapsed="false">
      <c r="D1215" s="0" t="s">
        <v>3214</v>
      </c>
      <c r="E1215" s="6" t="s">
        <v>3215</v>
      </c>
    </row>
    <row r="1216" customFormat="false" ht="13.2" hidden="false" customHeight="false" outlineLevel="0" collapsed="false">
      <c r="D1216" s="0" t="s">
        <v>884</v>
      </c>
      <c r="E1216" s="6" t="s">
        <v>885</v>
      </c>
    </row>
    <row r="1217" customFormat="false" ht="13.2" hidden="false" customHeight="false" outlineLevel="0" collapsed="false">
      <c r="D1217" s="0" t="s">
        <v>1448</v>
      </c>
      <c r="E1217" s="6" t="s">
        <v>1449</v>
      </c>
    </row>
    <row r="1218" customFormat="false" ht="13.2" hidden="false" customHeight="false" outlineLevel="0" collapsed="false">
      <c r="D1218" s="0" t="s">
        <v>1556</v>
      </c>
      <c r="E1218" s="6" t="s">
        <v>1557</v>
      </c>
    </row>
    <row r="1219" customFormat="false" ht="13.2" hidden="false" customHeight="false" outlineLevel="0" collapsed="false">
      <c r="D1219" s="0" t="s">
        <v>3128</v>
      </c>
      <c r="E1219" s="6" t="s">
        <v>3129</v>
      </c>
    </row>
    <row r="1220" customFormat="false" ht="13.2" hidden="false" customHeight="false" outlineLevel="0" collapsed="false">
      <c r="D1220" s="0" t="s">
        <v>766</v>
      </c>
      <c r="E1220" s="6" t="s">
        <v>767</v>
      </c>
    </row>
    <row r="1221" customFormat="false" ht="13.2" hidden="false" customHeight="false" outlineLevel="0" collapsed="false">
      <c r="D1221" s="0" t="s">
        <v>968</v>
      </c>
      <c r="E1221" s="6" t="s">
        <v>969</v>
      </c>
    </row>
    <row r="1222" customFormat="false" ht="13.2" hidden="false" customHeight="false" outlineLevel="0" collapsed="false">
      <c r="D1222" s="0" t="s">
        <v>1906</v>
      </c>
      <c r="E1222" s="6" t="s">
        <v>1907</v>
      </c>
    </row>
    <row r="1223" customFormat="false" ht="13.2" hidden="false" customHeight="false" outlineLevel="0" collapsed="false">
      <c r="D1223" s="0" t="s">
        <v>2208</v>
      </c>
      <c r="E1223" s="6" t="s">
        <v>2209</v>
      </c>
    </row>
    <row r="1224" customFormat="false" ht="13.2" hidden="false" customHeight="false" outlineLevel="0" collapsed="false">
      <c r="D1224" s="0" t="s">
        <v>2582</v>
      </c>
      <c r="E1224" s="6" t="s">
        <v>2583</v>
      </c>
    </row>
    <row r="1225" customFormat="false" ht="13.2" hidden="false" customHeight="false" outlineLevel="0" collapsed="false">
      <c r="D1225" s="0" t="s">
        <v>2610</v>
      </c>
      <c r="E1225" s="6" t="s">
        <v>2611</v>
      </c>
    </row>
    <row r="1226" customFormat="false" ht="13.2" hidden="false" customHeight="false" outlineLevel="0" collapsed="false">
      <c r="D1226" s="0" t="s">
        <v>2766</v>
      </c>
      <c r="E1226" s="6" t="s">
        <v>2767</v>
      </c>
    </row>
    <row r="1227" customFormat="false" ht="13.2" hidden="false" customHeight="false" outlineLevel="0" collapsed="false">
      <c r="D1227" s="0" t="s">
        <v>2900</v>
      </c>
      <c r="E1227" s="6" t="s">
        <v>2901</v>
      </c>
    </row>
    <row r="1228" customFormat="false" ht="13.2" hidden="false" customHeight="false" outlineLevel="0" collapsed="false">
      <c r="D1228" s="0" t="s">
        <v>2918</v>
      </c>
      <c r="E1228" s="6" t="s">
        <v>2919</v>
      </c>
    </row>
    <row r="1229" customFormat="false" ht="13.2" hidden="false" customHeight="false" outlineLevel="0" collapsed="false">
      <c r="D1229" s="0" t="s">
        <v>3158</v>
      </c>
      <c r="E1229" s="6" t="s">
        <v>3159</v>
      </c>
    </row>
    <row r="1230" customFormat="false" ht="13.2" hidden="false" customHeight="false" outlineLevel="0" collapsed="false">
      <c r="D1230" s="0" t="s">
        <v>3220</v>
      </c>
      <c r="E1230" s="6" t="s">
        <v>3221</v>
      </c>
    </row>
    <row r="1231" customFormat="false" ht="13.2" hidden="false" customHeight="false" outlineLevel="0" collapsed="false">
      <c r="D1231" s="0" t="s">
        <v>3224</v>
      </c>
      <c r="E1231" s="6" t="s">
        <v>3225</v>
      </c>
    </row>
    <row r="1232" customFormat="false" ht="13.2" hidden="false" customHeight="false" outlineLevel="0" collapsed="false">
      <c r="D1232" s="0" t="s">
        <v>325</v>
      </c>
      <c r="E1232" s="6" t="s">
        <v>326</v>
      </c>
    </row>
    <row r="1233" customFormat="false" ht="13.2" hidden="false" customHeight="false" outlineLevel="0" collapsed="false">
      <c r="D1233" s="0" t="s">
        <v>572</v>
      </c>
      <c r="E1233" s="6" t="s">
        <v>573</v>
      </c>
    </row>
    <row r="1234" customFormat="false" ht="13.2" hidden="false" customHeight="false" outlineLevel="0" collapsed="false">
      <c r="D1234" s="0" t="s">
        <v>844</v>
      </c>
      <c r="E1234" s="6" t="s">
        <v>845</v>
      </c>
    </row>
    <row r="1235" customFormat="false" ht="13.2" hidden="false" customHeight="false" outlineLevel="0" collapsed="false">
      <c r="D1235" s="0" t="s">
        <v>988</v>
      </c>
      <c r="E1235" s="6" t="s">
        <v>989</v>
      </c>
    </row>
    <row r="1236" customFormat="false" ht="13.2" hidden="false" customHeight="false" outlineLevel="0" collapsed="false">
      <c r="D1236" s="0" t="s">
        <v>1116</v>
      </c>
      <c r="E1236" s="6" t="s">
        <v>1117</v>
      </c>
    </row>
    <row r="1237" customFormat="false" ht="13.2" hidden="false" customHeight="false" outlineLevel="0" collapsed="false">
      <c r="D1237" s="0" t="s">
        <v>1172</v>
      </c>
      <c r="E1237" s="6" t="s">
        <v>1173</v>
      </c>
    </row>
    <row r="1238" customFormat="false" ht="13.2" hidden="false" customHeight="false" outlineLevel="0" collapsed="false">
      <c r="D1238" s="0" t="s">
        <v>1182</v>
      </c>
      <c r="E1238" s="6" t="s">
        <v>1183</v>
      </c>
    </row>
    <row r="1239" customFormat="false" ht="13.2" hidden="false" customHeight="false" outlineLevel="0" collapsed="false">
      <c r="D1239" s="0" t="s">
        <v>1514</v>
      </c>
      <c r="E1239" s="6" t="s">
        <v>1515</v>
      </c>
    </row>
    <row r="1240" customFormat="false" ht="13.2" hidden="false" customHeight="false" outlineLevel="0" collapsed="false">
      <c r="D1240" s="0" t="s">
        <v>1886</v>
      </c>
      <c r="E1240" s="6" t="s">
        <v>1887</v>
      </c>
    </row>
    <row r="1241" customFormat="false" ht="13.2" hidden="false" customHeight="false" outlineLevel="0" collapsed="false">
      <c r="D1241" s="0" t="s">
        <v>1968</v>
      </c>
      <c r="E1241" s="6" t="s">
        <v>1969</v>
      </c>
    </row>
    <row r="1242" customFormat="false" ht="13.2" hidden="false" customHeight="false" outlineLevel="0" collapsed="false">
      <c r="D1242" s="0" t="s">
        <v>2332</v>
      </c>
      <c r="E1242" s="6" t="s">
        <v>2333</v>
      </c>
    </row>
    <row r="1243" customFormat="false" ht="13.2" hidden="false" customHeight="false" outlineLevel="0" collapsed="false">
      <c r="D1243" s="0" t="s">
        <v>2434</v>
      </c>
      <c r="E1243" s="6" t="s">
        <v>2435</v>
      </c>
    </row>
    <row r="1244" customFormat="false" ht="13.2" hidden="false" customHeight="false" outlineLevel="0" collapsed="false">
      <c r="D1244" s="0" t="s">
        <v>2452</v>
      </c>
      <c r="E1244" s="6" t="s">
        <v>2453</v>
      </c>
    </row>
    <row r="1245" customFormat="false" ht="13.2" hidden="false" customHeight="false" outlineLevel="0" collapsed="false">
      <c r="D1245" s="0" t="s">
        <v>2474</v>
      </c>
      <c r="E1245" s="6" t="s">
        <v>2475</v>
      </c>
    </row>
    <row r="1246" customFormat="false" ht="13.2" hidden="false" customHeight="false" outlineLevel="0" collapsed="false">
      <c r="D1246" s="0" t="s">
        <v>2496</v>
      </c>
      <c r="E1246" s="6" t="s">
        <v>2497</v>
      </c>
    </row>
    <row r="1247" customFormat="false" ht="13.2" hidden="false" customHeight="false" outlineLevel="0" collapsed="false">
      <c r="D1247" s="0" t="s">
        <v>2642</v>
      </c>
      <c r="E1247" s="6" t="s">
        <v>2643</v>
      </c>
    </row>
    <row r="1248" customFormat="false" ht="13.2" hidden="false" customHeight="false" outlineLevel="0" collapsed="false">
      <c r="D1248" s="4" t="s">
        <v>2734</v>
      </c>
      <c r="E1248" s="5" t="s">
        <v>2735</v>
      </c>
    </row>
    <row r="1249" customFormat="false" ht="13.2" hidden="false" customHeight="false" outlineLevel="0" collapsed="false">
      <c r="D1249" s="0" t="s">
        <v>2882</v>
      </c>
      <c r="E1249" s="6" t="s">
        <v>2883</v>
      </c>
    </row>
    <row r="1250" customFormat="false" ht="13.2" hidden="false" customHeight="false" outlineLevel="0" collapsed="false">
      <c r="D1250" s="0" t="s">
        <v>2990</v>
      </c>
      <c r="E1250" s="6" t="s">
        <v>2991</v>
      </c>
    </row>
    <row r="1251" customFormat="false" ht="13.2" hidden="false" customHeight="false" outlineLevel="0" collapsed="false">
      <c r="D1251" s="0" t="s">
        <v>3054</v>
      </c>
      <c r="E1251" s="6" t="s">
        <v>3055</v>
      </c>
    </row>
    <row r="1252" customFormat="false" ht="13.2" hidden="false" customHeight="false" outlineLevel="0" collapsed="false">
      <c r="D1252" s="0" t="s">
        <v>3192</v>
      </c>
      <c r="E1252" s="6" t="s">
        <v>3193</v>
      </c>
    </row>
    <row r="1253" customFormat="false" ht="13.2" hidden="false" customHeight="false" outlineLevel="0" collapsed="false">
      <c r="D1253" s="0" t="s">
        <v>3206</v>
      </c>
      <c r="E1253" s="6" t="s">
        <v>3207</v>
      </c>
    </row>
    <row r="1254" customFormat="false" ht="13.2" hidden="false" customHeight="false" outlineLevel="0" collapsed="false">
      <c r="D1254" s="0" t="s">
        <v>546</v>
      </c>
      <c r="E1254" s="6" t="s">
        <v>547</v>
      </c>
    </row>
    <row r="1255" customFormat="false" ht="13.2" hidden="false" customHeight="false" outlineLevel="0" collapsed="false">
      <c r="D1255" s="0" t="s">
        <v>1698</v>
      </c>
      <c r="E1255" s="6" t="s">
        <v>1699</v>
      </c>
    </row>
    <row r="1256" customFormat="false" ht="13.2" hidden="false" customHeight="false" outlineLevel="0" collapsed="false">
      <c r="D1256" s="0" t="s">
        <v>2770</v>
      </c>
      <c r="E1256" s="6" t="s">
        <v>2771</v>
      </c>
    </row>
    <row r="1257" customFormat="false" ht="13.2" hidden="false" customHeight="false" outlineLevel="0" collapsed="false">
      <c r="D1257" s="0" t="s">
        <v>3002</v>
      </c>
      <c r="E1257" s="6" t="s">
        <v>3003</v>
      </c>
    </row>
    <row r="1258" customFormat="false" ht="13.2" hidden="false" customHeight="false" outlineLevel="0" collapsed="false">
      <c r="D1258" s="0" t="s">
        <v>3004</v>
      </c>
      <c r="E1258" s="6" t="s">
        <v>3005</v>
      </c>
    </row>
    <row r="1259" customFormat="false" ht="13.2" hidden="false" customHeight="false" outlineLevel="0" collapsed="false">
      <c r="D1259" s="0" t="s">
        <v>3010</v>
      </c>
      <c r="E1259" s="6" t="s">
        <v>3011</v>
      </c>
    </row>
    <row r="1260" customFormat="false" ht="13.2" hidden="false" customHeight="false" outlineLevel="0" collapsed="false">
      <c r="D1260" s="0" t="s">
        <v>712</v>
      </c>
      <c r="E1260" s="6" t="s">
        <v>713</v>
      </c>
    </row>
    <row r="1261" customFormat="false" ht="13.2" hidden="false" customHeight="false" outlineLevel="0" collapsed="false">
      <c r="D1261" s="0" t="s">
        <v>1056</v>
      </c>
      <c r="E1261" s="6" t="s">
        <v>1057</v>
      </c>
    </row>
    <row r="1262" customFormat="false" ht="13.2" hidden="false" customHeight="false" outlineLevel="0" collapsed="false">
      <c r="D1262" s="0" t="s">
        <v>1526</v>
      </c>
      <c r="E1262" s="6" t="s">
        <v>1527</v>
      </c>
    </row>
    <row r="1263" customFormat="false" ht="13.2" hidden="false" customHeight="false" outlineLevel="0" collapsed="false">
      <c r="D1263" s="0" t="s">
        <v>1772</v>
      </c>
      <c r="E1263" s="6" t="s">
        <v>1773</v>
      </c>
    </row>
    <row r="1264" customFormat="false" ht="13.2" hidden="false" customHeight="false" outlineLevel="0" collapsed="false">
      <c r="D1264" s="0" t="s">
        <v>1896</v>
      </c>
      <c r="E1264" s="6" t="s">
        <v>1897</v>
      </c>
    </row>
    <row r="1265" customFormat="false" ht="13.2" hidden="false" customHeight="false" outlineLevel="0" collapsed="false">
      <c r="D1265" s="0" t="s">
        <v>2054</v>
      </c>
      <c r="E1265" s="6" t="s">
        <v>2055</v>
      </c>
    </row>
    <row r="1266" customFormat="false" ht="13.2" hidden="false" customHeight="false" outlineLevel="0" collapsed="false">
      <c r="D1266" s="0" t="s">
        <v>2296</v>
      </c>
      <c r="E1266" s="6" t="s">
        <v>2297</v>
      </c>
    </row>
    <row r="1267" customFormat="false" ht="13.2" hidden="false" customHeight="false" outlineLevel="0" collapsed="false">
      <c r="D1267" s="0" t="s">
        <v>2374</v>
      </c>
      <c r="E1267" s="6" t="s">
        <v>2375</v>
      </c>
    </row>
    <row r="1268" customFormat="false" ht="13.2" hidden="false" customHeight="false" outlineLevel="0" collapsed="false">
      <c r="D1268" s="0" t="s">
        <v>2558</v>
      </c>
      <c r="E1268" s="6" t="s">
        <v>2559</v>
      </c>
    </row>
    <row r="1269" customFormat="false" ht="13.2" hidden="false" customHeight="false" outlineLevel="0" collapsed="false">
      <c r="D1269" s="4" t="s">
        <v>2588</v>
      </c>
      <c r="E1269" s="5" t="s">
        <v>2589</v>
      </c>
    </row>
    <row r="1270" customFormat="false" ht="13.2" hidden="false" customHeight="false" outlineLevel="0" collapsed="false">
      <c r="D1270" s="0" t="s">
        <v>3082</v>
      </c>
      <c r="E1270" s="6" t="s">
        <v>3083</v>
      </c>
    </row>
    <row r="1271" customFormat="false" ht="13.2" hidden="false" customHeight="false" outlineLevel="0" collapsed="false">
      <c r="D1271" s="0" t="s">
        <v>3146</v>
      </c>
      <c r="E1271" s="6" t="s">
        <v>3147</v>
      </c>
    </row>
    <row r="1272" customFormat="false" ht="13.2" hidden="false" customHeight="false" outlineLevel="0" collapsed="false">
      <c r="D1272" s="0" t="s">
        <v>93</v>
      </c>
      <c r="E1272" s="6" t="s">
        <v>94</v>
      </c>
    </row>
    <row r="1273" customFormat="false" ht="13.2" hidden="false" customHeight="false" outlineLevel="0" collapsed="false">
      <c r="D1273" s="0" t="s">
        <v>175</v>
      </c>
      <c r="E1273" s="6" t="s">
        <v>176</v>
      </c>
    </row>
    <row r="1274" customFormat="false" ht="13.2" hidden="false" customHeight="false" outlineLevel="0" collapsed="false">
      <c r="D1274" s="0" t="s">
        <v>235</v>
      </c>
      <c r="E1274" s="6" t="s">
        <v>236</v>
      </c>
    </row>
    <row r="1275" customFormat="false" ht="13.2" hidden="false" customHeight="false" outlineLevel="0" collapsed="false">
      <c r="D1275" s="0" t="s">
        <v>438</v>
      </c>
      <c r="E1275" s="6" t="s">
        <v>439</v>
      </c>
    </row>
    <row r="1276" customFormat="false" ht="13.2" hidden="false" customHeight="false" outlineLevel="0" collapsed="false">
      <c r="D1276" s="0" t="s">
        <v>640</v>
      </c>
      <c r="E1276" s="6" t="s">
        <v>641</v>
      </c>
    </row>
    <row r="1277" customFormat="false" ht="13.2" hidden="false" customHeight="false" outlineLevel="0" collapsed="false">
      <c r="D1277" s="4" t="s">
        <v>1010</v>
      </c>
      <c r="E1277" s="5" t="s">
        <v>1011</v>
      </c>
    </row>
    <row r="1278" customFormat="false" ht="13.2" hidden="false" customHeight="false" outlineLevel="0" collapsed="false">
      <c r="D1278" s="0" t="s">
        <v>1084</v>
      </c>
      <c r="E1278" s="6" t="s">
        <v>1085</v>
      </c>
    </row>
    <row r="1279" customFormat="false" ht="13.2" hidden="false" customHeight="false" outlineLevel="0" collapsed="false">
      <c r="D1279" s="0" t="s">
        <v>1104</v>
      </c>
      <c r="E1279" s="6" t="s">
        <v>1105</v>
      </c>
    </row>
    <row r="1280" customFormat="false" ht="13.2" hidden="false" customHeight="false" outlineLevel="0" collapsed="false">
      <c r="D1280" s="0" t="s">
        <v>1220</v>
      </c>
      <c r="E1280" s="6" t="s">
        <v>1221</v>
      </c>
    </row>
    <row r="1281" customFormat="false" ht="13.2" hidden="false" customHeight="false" outlineLevel="0" collapsed="false">
      <c r="D1281" s="0" t="s">
        <v>1304</v>
      </c>
      <c r="E1281" s="6" t="s">
        <v>1305</v>
      </c>
    </row>
    <row r="1282" customFormat="false" ht="13.2" hidden="false" customHeight="false" outlineLevel="0" collapsed="false">
      <c r="D1282" s="4" t="s">
        <v>1306</v>
      </c>
      <c r="E1282" s="5" t="s">
        <v>1307</v>
      </c>
    </row>
    <row r="1283" customFormat="false" ht="13.2" hidden="false" customHeight="false" outlineLevel="0" collapsed="false">
      <c r="D1283" s="0" t="s">
        <v>1340</v>
      </c>
      <c r="E1283" s="6" t="s">
        <v>1341</v>
      </c>
    </row>
    <row r="1284" customFormat="false" ht="13.2" hidden="false" customHeight="false" outlineLevel="0" collapsed="false">
      <c r="D1284" s="0" t="s">
        <v>1412</v>
      </c>
      <c r="E1284" s="6" t="s">
        <v>1413</v>
      </c>
    </row>
    <row r="1285" customFormat="false" ht="13.2" hidden="false" customHeight="false" outlineLevel="0" collapsed="false">
      <c r="D1285" s="0" t="s">
        <v>1498</v>
      </c>
      <c r="E1285" s="6" t="s">
        <v>1499</v>
      </c>
    </row>
    <row r="1286" customFormat="false" ht="13.2" hidden="false" customHeight="false" outlineLevel="0" collapsed="false">
      <c r="D1286" s="0" t="s">
        <v>1814</v>
      </c>
      <c r="E1286" s="6" t="s">
        <v>1815</v>
      </c>
    </row>
    <row r="1287" customFormat="false" ht="13.2" hidden="false" customHeight="false" outlineLevel="0" collapsed="false">
      <c r="D1287" s="0" t="s">
        <v>1880</v>
      </c>
      <c r="E1287" s="6" t="s">
        <v>1881</v>
      </c>
    </row>
    <row r="1288" customFormat="false" ht="13.2" hidden="false" customHeight="false" outlineLevel="0" collapsed="false">
      <c r="D1288" s="0" t="s">
        <v>1996</v>
      </c>
      <c r="E1288" s="6" t="s">
        <v>1997</v>
      </c>
    </row>
    <row r="1289" customFormat="false" ht="13.2" hidden="false" customHeight="false" outlineLevel="0" collapsed="false">
      <c r="D1289" s="0" t="s">
        <v>2212</v>
      </c>
      <c r="E1289" s="6" t="s">
        <v>2213</v>
      </c>
    </row>
    <row r="1290" customFormat="false" ht="13.2" hidden="false" customHeight="false" outlineLevel="0" collapsed="false">
      <c r="D1290" s="0" t="s">
        <v>2256</v>
      </c>
      <c r="E1290" s="6" t="s">
        <v>2257</v>
      </c>
    </row>
    <row r="1291" customFormat="false" ht="13.2" hidden="false" customHeight="false" outlineLevel="0" collapsed="false">
      <c r="D1291" s="0" t="s">
        <v>2420</v>
      </c>
      <c r="E1291" s="6" t="s">
        <v>2421</v>
      </c>
    </row>
    <row r="1292" customFormat="false" ht="13.2" hidden="false" customHeight="false" outlineLevel="0" collapsed="false">
      <c r="D1292" s="0" t="s">
        <v>2494</v>
      </c>
      <c r="E1292" s="6" t="s">
        <v>2495</v>
      </c>
    </row>
    <row r="1293" customFormat="false" ht="13.2" hidden="false" customHeight="false" outlineLevel="0" collapsed="false">
      <c r="D1293" s="0" t="s">
        <v>2842</v>
      </c>
      <c r="E1293" s="6" t="s">
        <v>2843</v>
      </c>
    </row>
    <row r="1294" customFormat="false" ht="13.2" hidden="false" customHeight="false" outlineLevel="0" collapsed="false">
      <c r="D1294" s="0" t="s">
        <v>2846</v>
      </c>
      <c r="E1294" s="6" t="s">
        <v>2847</v>
      </c>
    </row>
    <row r="1295" customFormat="false" ht="13.2" hidden="false" customHeight="false" outlineLevel="0" collapsed="false">
      <c r="D1295" s="0" t="s">
        <v>2916</v>
      </c>
      <c r="E1295" s="6" t="s">
        <v>2917</v>
      </c>
    </row>
    <row r="1296" customFormat="false" ht="13.2" hidden="false" customHeight="false" outlineLevel="0" collapsed="false">
      <c r="D1296" s="0" t="s">
        <v>2992</v>
      </c>
      <c r="E1296" s="6" t="s">
        <v>2993</v>
      </c>
    </row>
    <row r="1297" customFormat="false" ht="13.2" hidden="false" customHeight="false" outlineLevel="0" collapsed="false">
      <c r="D1297" s="0" t="s">
        <v>125</v>
      </c>
      <c r="E1297" s="6" t="s">
        <v>126</v>
      </c>
    </row>
    <row r="1298" customFormat="false" ht="13.2" hidden="false" customHeight="false" outlineLevel="0" collapsed="false">
      <c r="D1298" s="4" t="s">
        <v>444</v>
      </c>
      <c r="E1298" s="5" t="s">
        <v>445</v>
      </c>
    </row>
    <row r="1299" customFormat="false" ht="13.2" hidden="false" customHeight="false" outlineLevel="0" collapsed="false">
      <c r="D1299" s="0" t="s">
        <v>672</v>
      </c>
      <c r="E1299" s="6" t="s">
        <v>673</v>
      </c>
    </row>
    <row r="1300" customFormat="false" ht="13.2" hidden="false" customHeight="false" outlineLevel="0" collapsed="false">
      <c r="D1300" s="0" t="s">
        <v>864</v>
      </c>
      <c r="E1300" s="6" t="s">
        <v>865</v>
      </c>
    </row>
    <row r="1301" customFormat="false" ht="13.2" hidden="false" customHeight="false" outlineLevel="0" collapsed="false">
      <c r="D1301" s="0" t="s">
        <v>924</v>
      </c>
      <c r="E1301" s="6" t="s">
        <v>925</v>
      </c>
    </row>
    <row r="1302" customFormat="false" ht="13.2" hidden="false" customHeight="false" outlineLevel="0" collapsed="false">
      <c r="D1302" s="0" t="s">
        <v>954</v>
      </c>
      <c r="E1302" s="6" t="s">
        <v>955</v>
      </c>
    </row>
    <row r="1303" customFormat="false" ht="13.2" hidden="false" customHeight="false" outlineLevel="0" collapsed="false">
      <c r="D1303" s="0" t="s">
        <v>992</v>
      </c>
      <c r="E1303" s="6" t="s">
        <v>993</v>
      </c>
    </row>
    <row r="1304" customFormat="false" ht="13.2" hidden="false" customHeight="false" outlineLevel="0" collapsed="false">
      <c r="D1304" s="0" t="s">
        <v>1058</v>
      </c>
      <c r="E1304" s="6" t="s">
        <v>1059</v>
      </c>
    </row>
    <row r="1305" customFormat="false" ht="13.2" hidden="false" customHeight="false" outlineLevel="0" collapsed="false">
      <c r="D1305" s="0" t="s">
        <v>1068</v>
      </c>
      <c r="E1305" s="6" t="s">
        <v>1069</v>
      </c>
    </row>
    <row r="1306" customFormat="false" ht="13.2" hidden="false" customHeight="false" outlineLevel="0" collapsed="false">
      <c r="D1306" s="0" t="s">
        <v>1142</v>
      </c>
      <c r="E1306" s="6" t="s">
        <v>1143</v>
      </c>
    </row>
    <row r="1307" customFormat="false" ht="13.2" hidden="false" customHeight="false" outlineLevel="0" collapsed="false">
      <c r="D1307" s="0" t="s">
        <v>1366</v>
      </c>
      <c r="E1307" s="6" t="s">
        <v>1367</v>
      </c>
    </row>
    <row r="1308" customFormat="false" ht="13.2" hidden="false" customHeight="false" outlineLevel="0" collapsed="false">
      <c r="D1308" s="0" t="s">
        <v>1426</v>
      </c>
      <c r="E1308" s="6" t="s">
        <v>1427</v>
      </c>
    </row>
    <row r="1309" customFormat="false" ht="13.2" hidden="false" customHeight="false" outlineLevel="0" collapsed="false">
      <c r="D1309" s="0" t="s">
        <v>1646</v>
      </c>
      <c r="E1309" s="6" t="s">
        <v>1647</v>
      </c>
    </row>
    <row r="1310" customFormat="false" ht="13.2" hidden="false" customHeight="false" outlineLevel="0" collapsed="false">
      <c r="D1310" s="0" t="s">
        <v>1942</v>
      </c>
      <c r="E1310" s="6" t="s">
        <v>1943</v>
      </c>
    </row>
    <row r="1311" customFormat="false" ht="13.2" hidden="false" customHeight="false" outlineLevel="0" collapsed="false">
      <c r="D1311" s="0" t="s">
        <v>2260</v>
      </c>
      <c r="E1311" s="6" t="s">
        <v>2261</v>
      </c>
    </row>
    <row r="1312" customFormat="false" ht="13.2" hidden="false" customHeight="false" outlineLevel="0" collapsed="false">
      <c r="D1312" s="0" t="s">
        <v>2306</v>
      </c>
      <c r="E1312" s="6" t="s">
        <v>2307</v>
      </c>
    </row>
    <row r="1313" customFormat="false" ht="13.2" hidden="false" customHeight="false" outlineLevel="0" collapsed="false">
      <c r="D1313" s="4" t="s">
        <v>2328</v>
      </c>
      <c r="E1313" s="5" t="s">
        <v>2329</v>
      </c>
    </row>
    <row r="1314" customFormat="false" ht="13.2" hidden="false" customHeight="false" outlineLevel="0" collapsed="false">
      <c r="D1314" s="0" t="s">
        <v>2360</v>
      </c>
      <c r="E1314" s="6" t="s">
        <v>2361</v>
      </c>
    </row>
    <row r="1315" customFormat="false" ht="13.2" hidden="false" customHeight="false" outlineLevel="0" collapsed="false">
      <c r="D1315" s="0" t="s">
        <v>2772</v>
      </c>
      <c r="E1315" s="6" t="s">
        <v>2773</v>
      </c>
    </row>
    <row r="1316" customFormat="false" ht="13.2" hidden="false" customHeight="false" outlineLevel="0" collapsed="false">
      <c r="D1316" s="0" t="s">
        <v>2808</v>
      </c>
      <c r="E1316" s="6" t="s">
        <v>2809</v>
      </c>
    </row>
    <row r="1317" customFormat="false" ht="13.2" hidden="false" customHeight="false" outlineLevel="0" collapsed="false">
      <c r="D1317" s="0" t="s">
        <v>2898</v>
      </c>
      <c r="E1317" s="6" t="s">
        <v>2899</v>
      </c>
    </row>
    <row r="1318" customFormat="false" ht="13.2" hidden="false" customHeight="false" outlineLevel="0" collapsed="false">
      <c r="D1318" s="0" t="s">
        <v>2934</v>
      </c>
      <c r="E1318" s="6" t="s">
        <v>2935</v>
      </c>
    </row>
    <row r="1319" customFormat="false" ht="13.2" hidden="false" customHeight="false" outlineLevel="0" collapsed="false">
      <c r="D1319" s="0" t="s">
        <v>213</v>
      </c>
      <c r="E1319" s="6" t="s">
        <v>214</v>
      </c>
    </row>
    <row r="1320" customFormat="false" ht="13.2" hidden="false" customHeight="false" outlineLevel="0" collapsed="false">
      <c r="D1320" s="0" t="s">
        <v>480</v>
      </c>
      <c r="E1320" s="6" t="s">
        <v>481</v>
      </c>
    </row>
    <row r="1321" customFormat="false" ht="13.2" hidden="false" customHeight="false" outlineLevel="0" collapsed="false">
      <c r="D1321" s="0" t="s">
        <v>1570</v>
      </c>
      <c r="E1321" s="6" t="s">
        <v>1571</v>
      </c>
    </row>
    <row r="1322" customFormat="false" ht="13.2" hidden="false" customHeight="false" outlineLevel="0" collapsed="false">
      <c r="D1322" s="0" t="s">
        <v>1572</v>
      </c>
      <c r="E1322" s="6" t="s">
        <v>1573</v>
      </c>
    </row>
    <row r="1323" customFormat="false" ht="13.2" hidden="false" customHeight="false" outlineLevel="0" collapsed="false">
      <c r="D1323" s="0" t="s">
        <v>1738</v>
      </c>
      <c r="E1323" s="6" t="s">
        <v>1739</v>
      </c>
    </row>
    <row r="1324" customFormat="false" ht="13.2" hidden="false" customHeight="false" outlineLevel="0" collapsed="false">
      <c r="D1324" s="0" t="s">
        <v>1864</v>
      </c>
      <c r="E1324" s="6" t="s">
        <v>1865</v>
      </c>
    </row>
    <row r="1325" customFormat="false" ht="13.2" hidden="false" customHeight="false" outlineLevel="0" collapsed="false">
      <c r="D1325" s="0" t="s">
        <v>2718</v>
      </c>
      <c r="E1325" s="6" t="s">
        <v>2719</v>
      </c>
    </row>
    <row r="1326" customFormat="false" ht="13.2" hidden="false" customHeight="false" outlineLevel="0" collapsed="false">
      <c r="D1326" s="0" t="s">
        <v>2856</v>
      </c>
      <c r="E1326" s="6" t="s">
        <v>2857</v>
      </c>
    </row>
    <row r="1327" customFormat="false" ht="13.2" hidden="false" customHeight="false" outlineLevel="0" collapsed="false">
      <c r="D1327" s="0" t="s">
        <v>2872</v>
      </c>
      <c r="E1327" s="6" t="s">
        <v>2873</v>
      </c>
    </row>
    <row r="1328" customFormat="false" ht="13.2" hidden="false" customHeight="false" outlineLevel="0" collapsed="false">
      <c r="D1328" s="0" t="s">
        <v>2912</v>
      </c>
      <c r="E1328" s="6" t="s">
        <v>2913</v>
      </c>
    </row>
    <row r="1329" customFormat="false" ht="13.2" hidden="false" customHeight="false" outlineLevel="0" collapsed="false">
      <c r="D1329" s="0" t="s">
        <v>3110</v>
      </c>
      <c r="E1329" s="6" t="s">
        <v>3111</v>
      </c>
    </row>
    <row r="1330" customFormat="false" ht="13.2" hidden="false" customHeight="false" outlineLevel="0" collapsed="false">
      <c r="D1330" s="4" t="s">
        <v>3150</v>
      </c>
      <c r="E1330" s="5" t="s">
        <v>3151</v>
      </c>
    </row>
    <row r="1331" customFormat="false" ht="13.2" hidden="false" customHeight="false" outlineLevel="0" collapsed="false">
      <c r="D1331" s="0" t="s">
        <v>187</v>
      </c>
      <c r="E1331" s="6" t="s">
        <v>188</v>
      </c>
    </row>
    <row r="1332" customFormat="false" ht="13.2" hidden="false" customHeight="false" outlineLevel="0" collapsed="false">
      <c r="D1332" s="0" t="s">
        <v>267</v>
      </c>
      <c r="E1332" s="6" t="s">
        <v>268</v>
      </c>
    </row>
    <row r="1333" customFormat="false" ht="13.2" hidden="false" customHeight="false" outlineLevel="0" collapsed="false">
      <c r="D1333" s="0" t="s">
        <v>460</v>
      </c>
      <c r="E1333" s="6" t="s">
        <v>461</v>
      </c>
    </row>
    <row r="1334" customFormat="false" ht="13.2" hidden="false" customHeight="false" outlineLevel="0" collapsed="false">
      <c r="D1334" s="0" t="s">
        <v>462</v>
      </c>
      <c r="E1334" s="6" t="s">
        <v>463</v>
      </c>
    </row>
    <row r="1335" customFormat="false" ht="13.2" hidden="false" customHeight="false" outlineLevel="0" collapsed="false">
      <c r="D1335" s="0" t="s">
        <v>484</v>
      </c>
      <c r="E1335" s="6" t="s">
        <v>485</v>
      </c>
    </row>
    <row r="1336" customFormat="false" ht="13.2" hidden="false" customHeight="false" outlineLevel="0" collapsed="false">
      <c r="D1336" s="4" t="s">
        <v>550</v>
      </c>
      <c r="E1336" s="5" t="s">
        <v>551</v>
      </c>
    </row>
    <row r="1337" customFormat="false" ht="13.2" hidden="false" customHeight="false" outlineLevel="0" collapsed="false">
      <c r="D1337" s="0" t="s">
        <v>578</v>
      </c>
      <c r="E1337" s="6" t="s">
        <v>579</v>
      </c>
    </row>
    <row r="1338" customFormat="false" ht="13.2" hidden="false" customHeight="false" outlineLevel="0" collapsed="false">
      <c r="D1338" s="0" t="s">
        <v>596</v>
      </c>
      <c r="E1338" s="6" t="s">
        <v>597</v>
      </c>
    </row>
    <row r="1339" customFormat="false" ht="13.2" hidden="false" customHeight="false" outlineLevel="0" collapsed="false">
      <c r="D1339" s="0" t="s">
        <v>738</v>
      </c>
      <c r="E1339" s="6" t="s">
        <v>739</v>
      </c>
    </row>
    <row r="1340" customFormat="false" ht="13.2" hidden="false" customHeight="false" outlineLevel="0" collapsed="false">
      <c r="D1340" s="0" t="s">
        <v>990</v>
      </c>
      <c r="E1340" s="6" t="s">
        <v>991</v>
      </c>
    </row>
    <row r="1341" customFormat="false" ht="13.2" hidden="false" customHeight="false" outlineLevel="0" collapsed="false">
      <c r="D1341" s="0" t="s">
        <v>1036</v>
      </c>
      <c r="E1341" s="6" t="s">
        <v>1037</v>
      </c>
    </row>
    <row r="1342" customFormat="false" ht="13.2" hidden="false" customHeight="false" outlineLevel="0" collapsed="false">
      <c r="D1342" s="0" t="s">
        <v>1050</v>
      </c>
      <c r="E1342" s="6" t="s">
        <v>1051</v>
      </c>
    </row>
    <row r="1343" customFormat="false" ht="13.2" hidden="false" customHeight="false" outlineLevel="0" collapsed="false">
      <c r="D1343" s="0" t="s">
        <v>1052</v>
      </c>
      <c r="E1343" s="6" t="s">
        <v>1053</v>
      </c>
    </row>
    <row r="1344" customFormat="false" ht="13.2" hidden="false" customHeight="false" outlineLevel="0" collapsed="false">
      <c r="D1344" s="0" t="s">
        <v>1078</v>
      </c>
      <c r="E1344" s="6" t="s">
        <v>1079</v>
      </c>
    </row>
    <row r="1345" customFormat="false" ht="13.2" hidden="false" customHeight="false" outlineLevel="0" collapsed="false">
      <c r="D1345" s="0" t="s">
        <v>1102</v>
      </c>
      <c r="E1345" s="6" t="s">
        <v>1103</v>
      </c>
    </row>
    <row r="1346" customFormat="false" ht="13.2" hidden="false" customHeight="false" outlineLevel="0" collapsed="false">
      <c r="D1346" s="0" t="s">
        <v>1208</v>
      </c>
      <c r="E1346" s="6" t="s">
        <v>1209</v>
      </c>
    </row>
    <row r="1347" customFormat="false" ht="13.2" hidden="false" customHeight="false" outlineLevel="0" collapsed="false">
      <c r="D1347" s="4" t="s">
        <v>1300</v>
      </c>
      <c r="E1347" s="5" t="s">
        <v>1301</v>
      </c>
    </row>
    <row r="1348" customFormat="false" ht="13.2" hidden="false" customHeight="false" outlineLevel="0" collapsed="false">
      <c r="D1348" s="0" t="s">
        <v>1346</v>
      </c>
      <c r="E1348" s="6" t="s">
        <v>1347</v>
      </c>
    </row>
    <row r="1349" customFormat="false" ht="13.2" hidden="false" customHeight="false" outlineLevel="0" collapsed="false">
      <c r="D1349" s="0" t="s">
        <v>1360</v>
      </c>
      <c r="E1349" s="6" t="s">
        <v>1361</v>
      </c>
    </row>
    <row r="1350" customFormat="false" ht="13.2" hidden="false" customHeight="false" outlineLevel="0" collapsed="false">
      <c r="D1350" s="0" t="s">
        <v>1508</v>
      </c>
      <c r="E1350" s="6" t="s">
        <v>1509</v>
      </c>
    </row>
    <row r="1351" customFormat="false" ht="13.2" hidden="false" customHeight="false" outlineLevel="0" collapsed="false">
      <c r="D1351" s="0" t="s">
        <v>1596</v>
      </c>
      <c r="E1351" s="6" t="s">
        <v>1597</v>
      </c>
    </row>
    <row r="1352" customFormat="false" ht="13.2" hidden="false" customHeight="false" outlineLevel="0" collapsed="false">
      <c r="D1352" s="0" t="s">
        <v>1734</v>
      </c>
      <c r="E1352" s="6" t="s">
        <v>1735</v>
      </c>
    </row>
    <row r="1353" customFormat="false" ht="13.2" hidden="false" customHeight="false" outlineLevel="0" collapsed="false">
      <c r="D1353" s="0" t="s">
        <v>1740</v>
      </c>
      <c r="E1353" s="6" t="s">
        <v>1741</v>
      </c>
    </row>
    <row r="1354" customFormat="false" ht="13.2" hidden="false" customHeight="false" outlineLevel="0" collapsed="false">
      <c r="D1354" s="0" t="s">
        <v>1796</v>
      </c>
      <c r="E1354" s="6" t="s">
        <v>1797</v>
      </c>
    </row>
    <row r="1355" customFormat="false" ht="13.2" hidden="false" customHeight="false" outlineLevel="0" collapsed="false">
      <c r="D1355" s="0" t="s">
        <v>1806</v>
      </c>
      <c r="E1355" s="6" t="s">
        <v>1807</v>
      </c>
    </row>
    <row r="1356" customFormat="false" ht="13.2" hidden="false" customHeight="false" outlineLevel="0" collapsed="false">
      <c r="D1356" s="0" t="s">
        <v>1940</v>
      </c>
      <c r="E1356" s="6" t="s">
        <v>1941</v>
      </c>
    </row>
    <row r="1357" customFormat="false" ht="13.2" hidden="false" customHeight="false" outlineLevel="0" collapsed="false">
      <c r="D1357" s="0" t="s">
        <v>2044</v>
      </c>
      <c r="E1357" s="6" t="s">
        <v>2045</v>
      </c>
    </row>
    <row r="1358" customFormat="false" ht="13.2" hidden="false" customHeight="false" outlineLevel="0" collapsed="false">
      <c r="D1358" s="0" t="s">
        <v>2104</v>
      </c>
      <c r="E1358" s="6" t="s">
        <v>2105</v>
      </c>
    </row>
    <row r="1359" customFormat="false" ht="13.2" hidden="false" customHeight="false" outlineLevel="0" collapsed="false">
      <c r="D1359" s="0" t="s">
        <v>2140</v>
      </c>
      <c r="E1359" s="6" t="s">
        <v>2141</v>
      </c>
    </row>
    <row r="1360" customFormat="false" ht="13.2" hidden="false" customHeight="false" outlineLevel="0" collapsed="false">
      <c r="D1360" s="0" t="s">
        <v>2166</v>
      </c>
      <c r="E1360" s="6" t="s">
        <v>2167</v>
      </c>
    </row>
    <row r="1361" customFormat="false" ht="13.2" hidden="false" customHeight="false" outlineLevel="0" collapsed="false">
      <c r="D1361" s="0" t="s">
        <v>2200</v>
      </c>
      <c r="E1361" s="6" t="s">
        <v>2201</v>
      </c>
    </row>
    <row r="1362" customFormat="false" ht="13.2" hidden="false" customHeight="false" outlineLevel="0" collapsed="false">
      <c r="D1362" s="0" t="s">
        <v>2246</v>
      </c>
      <c r="E1362" s="6" t="s">
        <v>2247</v>
      </c>
    </row>
    <row r="1363" customFormat="false" ht="13.2" hidden="false" customHeight="false" outlineLevel="0" collapsed="false">
      <c r="D1363" s="0" t="s">
        <v>2248</v>
      </c>
      <c r="E1363" s="6" t="s">
        <v>2249</v>
      </c>
    </row>
    <row r="1364" customFormat="false" ht="13.2" hidden="false" customHeight="false" outlineLevel="0" collapsed="false">
      <c r="D1364" s="0" t="s">
        <v>2292</v>
      </c>
      <c r="E1364" s="6" t="s">
        <v>2293</v>
      </c>
    </row>
    <row r="1365" customFormat="false" ht="13.2" hidden="false" customHeight="false" outlineLevel="0" collapsed="false">
      <c r="D1365" s="0" t="s">
        <v>2326</v>
      </c>
      <c r="E1365" s="6" t="s">
        <v>2327</v>
      </c>
    </row>
    <row r="1366" customFormat="false" ht="13.2" hidden="false" customHeight="false" outlineLevel="0" collapsed="false">
      <c r="D1366" s="0" t="s">
        <v>2668</v>
      </c>
      <c r="E1366" s="6" t="s">
        <v>2669</v>
      </c>
    </row>
    <row r="1367" customFormat="false" ht="13.2" hidden="false" customHeight="false" outlineLevel="0" collapsed="false">
      <c r="D1367" s="0" t="s">
        <v>2692</v>
      </c>
      <c r="E1367" s="6" t="s">
        <v>2693</v>
      </c>
    </row>
    <row r="1368" customFormat="false" ht="13.2" hidden="false" customHeight="false" outlineLevel="0" collapsed="false">
      <c r="D1368" s="0" t="s">
        <v>2776</v>
      </c>
      <c r="E1368" s="6" t="s">
        <v>2777</v>
      </c>
    </row>
    <row r="1369" customFormat="false" ht="13.2" hidden="false" customHeight="false" outlineLevel="0" collapsed="false">
      <c r="D1369" s="0" t="s">
        <v>2860</v>
      </c>
      <c r="E1369" s="6" t="s">
        <v>2861</v>
      </c>
    </row>
    <row r="1370" customFormat="false" ht="13.2" hidden="false" customHeight="false" outlineLevel="0" collapsed="false">
      <c r="D1370" s="0" t="s">
        <v>3116</v>
      </c>
      <c r="E1370" s="6" t="s">
        <v>3117</v>
      </c>
    </row>
    <row r="1371" customFormat="false" ht="13.2" hidden="false" customHeight="false" outlineLevel="0" collapsed="false">
      <c r="D1371" s="0" t="s">
        <v>3178</v>
      </c>
      <c r="E1371" s="6" t="s">
        <v>3179</v>
      </c>
    </row>
    <row r="1372" customFormat="false" ht="13.2" hidden="false" customHeight="false" outlineLevel="0" collapsed="false">
      <c r="D1372" s="0" t="s">
        <v>221</v>
      </c>
      <c r="E1372" s="6" t="s">
        <v>222</v>
      </c>
    </row>
    <row r="1373" customFormat="false" ht="13.2" hidden="false" customHeight="false" outlineLevel="0" collapsed="false">
      <c r="D1373" s="4" t="s">
        <v>468</v>
      </c>
      <c r="E1373" s="5" t="s">
        <v>469</v>
      </c>
    </row>
    <row r="1374" customFormat="false" ht="13.2" hidden="false" customHeight="false" outlineLevel="0" collapsed="false">
      <c r="D1374" s="0" t="s">
        <v>492</v>
      </c>
      <c r="E1374" s="6" t="s">
        <v>493</v>
      </c>
    </row>
    <row r="1375" customFormat="false" ht="13.2" hidden="false" customHeight="false" outlineLevel="0" collapsed="false">
      <c r="D1375" s="0" t="s">
        <v>634</v>
      </c>
      <c r="E1375" s="6" t="s">
        <v>635</v>
      </c>
    </row>
    <row r="1376" customFormat="false" ht="13.2" hidden="false" customHeight="false" outlineLevel="0" collapsed="false">
      <c r="D1376" s="0" t="s">
        <v>726</v>
      </c>
      <c r="E1376" s="6" t="s">
        <v>727</v>
      </c>
    </row>
    <row r="1377" customFormat="false" ht="13.2" hidden="false" customHeight="false" outlineLevel="0" collapsed="false">
      <c r="D1377" s="4" t="s">
        <v>1108</v>
      </c>
      <c r="E1377" s="5" t="s">
        <v>1109</v>
      </c>
    </row>
    <row r="1378" customFormat="false" ht="13.2" hidden="false" customHeight="false" outlineLevel="0" collapsed="false">
      <c r="D1378" s="0" t="s">
        <v>1264</v>
      </c>
      <c r="E1378" s="6" t="s">
        <v>1265</v>
      </c>
    </row>
    <row r="1379" customFormat="false" ht="13.2" hidden="false" customHeight="false" outlineLevel="0" collapsed="false">
      <c r="D1379" s="0" t="s">
        <v>1598</v>
      </c>
      <c r="E1379" s="6" t="s">
        <v>1599</v>
      </c>
    </row>
    <row r="1380" customFormat="false" ht="13.2" hidden="false" customHeight="false" outlineLevel="0" collapsed="false">
      <c r="D1380" s="0" t="s">
        <v>2354</v>
      </c>
      <c r="E1380" s="6" t="s">
        <v>2355</v>
      </c>
    </row>
    <row r="1381" customFormat="false" ht="13.2" hidden="false" customHeight="false" outlineLevel="0" collapsed="false">
      <c r="D1381" s="0" t="s">
        <v>2552</v>
      </c>
      <c r="E1381" s="6" t="s">
        <v>2553</v>
      </c>
    </row>
    <row r="1382" customFormat="false" ht="13.2" hidden="false" customHeight="false" outlineLevel="0" collapsed="false">
      <c r="D1382" s="0" t="s">
        <v>3130</v>
      </c>
      <c r="E1382" s="6" t="s">
        <v>3131</v>
      </c>
    </row>
    <row r="1383" customFormat="false" ht="13.2" hidden="false" customHeight="false" outlineLevel="0" collapsed="false">
      <c r="D1383" s="0" t="s">
        <v>309</v>
      </c>
      <c r="E1383" s="6" t="s">
        <v>310</v>
      </c>
    </row>
    <row r="1384" customFormat="false" ht="13.2" hidden="false" customHeight="false" outlineLevel="0" collapsed="false">
      <c r="D1384" s="0" t="s">
        <v>630</v>
      </c>
      <c r="E1384" s="6" t="s">
        <v>631</v>
      </c>
    </row>
    <row r="1385" customFormat="false" ht="13.2" hidden="false" customHeight="false" outlineLevel="0" collapsed="false">
      <c r="D1385" s="0" t="s">
        <v>642</v>
      </c>
      <c r="E1385" s="6" t="s">
        <v>643</v>
      </c>
    </row>
    <row r="1386" customFormat="false" ht="13.2" hidden="false" customHeight="false" outlineLevel="0" collapsed="false">
      <c r="D1386" s="0" t="s">
        <v>778</v>
      </c>
      <c r="E1386" s="6" t="s">
        <v>779</v>
      </c>
    </row>
    <row r="1387" customFormat="false" ht="13.2" hidden="false" customHeight="false" outlineLevel="0" collapsed="false">
      <c r="D1387" s="0" t="s">
        <v>788</v>
      </c>
      <c r="E1387" s="6" t="s">
        <v>789</v>
      </c>
    </row>
    <row r="1388" customFormat="false" ht="13.2" hidden="false" customHeight="false" outlineLevel="0" collapsed="false">
      <c r="D1388" s="0" t="s">
        <v>804</v>
      </c>
      <c r="E1388" s="6" t="s">
        <v>805</v>
      </c>
    </row>
    <row r="1389" customFormat="false" ht="13.2" hidden="false" customHeight="false" outlineLevel="0" collapsed="false">
      <c r="D1389" s="0" t="s">
        <v>966</v>
      </c>
      <c r="E1389" s="6" t="s">
        <v>967</v>
      </c>
    </row>
    <row r="1390" customFormat="false" ht="13.2" hidden="false" customHeight="false" outlineLevel="0" collapsed="false">
      <c r="D1390" s="0" t="s">
        <v>1260</v>
      </c>
      <c r="E1390" s="6" t="s">
        <v>1261</v>
      </c>
    </row>
    <row r="1391" customFormat="false" ht="13.2" hidden="false" customHeight="false" outlineLevel="0" collapsed="false">
      <c r="D1391" s="0" t="s">
        <v>1302</v>
      </c>
      <c r="E1391" s="6" t="s">
        <v>1303</v>
      </c>
    </row>
    <row r="1392" customFormat="false" ht="13.2" hidden="false" customHeight="false" outlineLevel="0" collapsed="false">
      <c r="D1392" s="0" t="s">
        <v>1480</v>
      </c>
      <c r="E1392" s="6" t="s">
        <v>1481</v>
      </c>
    </row>
    <row r="1393" customFormat="false" ht="13.2" hidden="false" customHeight="false" outlineLevel="0" collapsed="false">
      <c r="D1393" s="0" t="s">
        <v>1994</v>
      </c>
      <c r="E1393" s="6" t="s">
        <v>1995</v>
      </c>
    </row>
    <row r="1394" customFormat="false" ht="13.2" hidden="false" customHeight="false" outlineLevel="0" collapsed="false">
      <c r="D1394" s="4" t="s">
        <v>2002</v>
      </c>
      <c r="E1394" s="5" t="s">
        <v>2003</v>
      </c>
    </row>
    <row r="1395" customFormat="false" ht="13.2" hidden="false" customHeight="false" outlineLevel="0" collapsed="false">
      <c r="D1395" s="0" t="s">
        <v>2832</v>
      </c>
      <c r="E1395" s="6" t="s">
        <v>2833</v>
      </c>
    </row>
    <row r="1396" customFormat="false" ht="13.2" hidden="false" customHeight="false" outlineLevel="0" collapsed="false">
      <c r="D1396" s="0" t="s">
        <v>656</v>
      </c>
      <c r="E1396" s="6" t="s">
        <v>657</v>
      </c>
    </row>
    <row r="1397" customFormat="false" ht="13.2" hidden="false" customHeight="false" outlineLevel="0" collapsed="false">
      <c r="D1397" s="4" t="s">
        <v>912</v>
      </c>
      <c r="E1397" s="5" t="s">
        <v>913</v>
      </c>
    </row>
    <row r="1398" customFormat="false" ht="13.2" hidden="false" customHeight="false" outlineLevel="0" collapsed="false">
      <c r="D1398" s="0" t="s">
        <v>1370</v>
      </c>
      <c r="E1398" s="6" t="s">
        <v>1371</v>
      </c>
    </row>
    <row r="1399" customFormat="false" ht="13.2" hidden="false" customHeight="false" outlineLevel="0" collapsed="false">
      <c r="D1399" s="0" t="s">
        <v>1530</v>
      </c>
      <c r="E1399" s="6" t="s">
        <v>1531</v>
      </c>
    </row>
    <row r="1400" customFormat="false" ht="13.2" hidden="false" customHeight="false" outlineLevel="0" collapsed="false">
      <c r="D1400" s="0" t="s">
        <v>1532</v>
      </c>
      <c r="E1400" s="6" t="s">
        <v>1533</v>
      </c>
    </row>
    <row r="1401" customFormat="false" ht="13.2" hidden="false" customHeight="false" outlineLevel="0" collapsed="false">
      <c r="D1401" s="0" t="s">
        <v>1840</v>
      </c>
      <c r="E1401" s="6" t="s">
        <v>1841</v>
      </c>
    </row>
    <row r="1402" customFormat="false" ht="13.2" hidden="false" customHeight="false" outlineLevel="0" collapsed="false">
      <c r="D1402" s="0" t="s">
        <v>2082</v>
      </c>
      <c r="E1402" s="6" t="s">
        <v>2083</v>
      </c>
    </row>
    <row r="1403" customFormat="false" ht="13.2" hidden="false" customHeight="false" outlineLevel="0" collapsed="false">
      <c r="D1403" s="0" t="s">
        <v>2754</v>
      </c>
      <c r="E1403" s="6" t="s">
        <v>2755</v>
      </c>
    </row>
    <row r="1404" customFormat="false" ht="13.2" hidden="false" customHeight="false" outlineLevel="0" collapsed="false">
      <c r="D1404" s="4" t="s">
        <v>117</v>
      </c>
      <c r="E1404" s="5" t="s">
        <v>118</v>
      </c>
    </row>
    <row r="1405" customFormat="false" ht="13.2" hidden="false" customHeight="false" outlineLevel="0" collapsed="false">
      <c r="D1405" s="0" t="s">
        <v>674</v>
      </c>
      <c r="E1405" s="6" t="s">
        <v>675</v>
      </c>
    </row>
    <row r="1406" customFormat="false" ht="13.2" hidden="false" customHeight="false" outlineLevel="0" collapsed="false">
      <c r="D1406" s="0" t="s">
        <v>870</v>
      </c>
      <c r="E1406" s="6" t="s">
        <v>871</v>
      </c>
    </row>
    <row r="1407" customFormat="false" ht="13.2" hidden="false" customHeight="false" outlineLevel="0" collapsed="false">
      <c r="D1407" s="0" t="s">
        <v>972</v>
      </c>
      <c r="E1407" s="6" t="s">
        <v>973</v>
      </c>
    </row>
    <row r="1408" customFormat="false" ht="13.2" hidden="false" customHeight="false" outlineLevel="0" collapsed="false">
      <c r="D1408" s="4" t="s">
        <v>1438</v>
      </c>
      <c r="E1408" s="5" t="s">
        <v>1439</v>
      </c>
    </row>
    <row r="1409" customFormat="false" ht="13.2" hidden="false" customHeight="false" outlineLevel="0" collapsed="false">
      <c r="D1409" s="0" t="s">
        <v>1626</v>
      </c>
      <c r="E1409" s="6" t="s">
        <v>1627</v>
      </c>
    </row>
    <row r="1410" customFormat="false" ht="13.2" hidden="false" customHeight="false" outlineLevel="0" collapsed="false">
      <c r="D1410" s="0" t="s">
        <v>2072</v>
      </c>
      <c r="E1410" s="6" t="s">
        <v>2073</v>
      </c>
    </row>
    <row r="1411" customFormat="false" ht="13.2" hidden="false" customHeight="false" outlineLevel="0" collapsed="false">
      <c r="D1411" s="0" t="s">
        <v>2556</v>
      </c>
      <c r="E1411" s="6" t="s">
        <v>2557</v>
      </c>
    </row>
    <row r="1412" customFormat="false" ht="13.2" hidden="false" customHeight="false" outlineLevel="0" collapsed="false">
      <c r="D1412" s="0" t="s">
        <v>2750</v>
      </c>
      <c r="E1412" s="6" t="s">
        <v>2751</v>
      </c>
    </row>
    <row r="1413" customFormat="false" ht="13.2" hidden="false" customHeight="false" outlineLevel="0" collapsed="false">
      <c r="D1413" s="0" t="s">
        <v>313</v>
      </c>
      <c r="E1413" s="6" t="s">
        <v>314</v>
      </c>
    </row>
    <row r="1414" customFormat="false" ht="13.2" hidden="false" customHeight="false" outlineLevel="0" collapsed="false">
      <c r="D1414" s="0" t="s">
        <v>375</v>
      </c>
      <c r="E1414" s="6" t="s">
        <v>376</v>
      </c>
    </row>
    <row r="1415" customFormat="false" ht="13.2" hidden="false" customHeight="false" outlineLevel="0" collapsed="false">
      <c r="D1415" s="0" t="s">
        <v>474</v>
      </c>
      <c r="E1415" s="6" t="s">
        <v>475</v>
      </c>
    </row>
    <row r="1416" customFormat="false" ht="13.2" hidden="false" customHeight="false" outlineLevel="0" collapsed="false">
      <c r="D1416" s="0" t="s">
        <v>476</v>
      </c>
      <c r="E1416" s="6" t="s">
        <v>477</v>
      </c>
    </row>
    <row r="1417" customFormat="false" ht="13.2" hidden="false" customHeight="false" outlineLevel="0" collapsed="false">
      <c r="D1417" s="0" t="s">
        <v>580</v>
      </c>
      <c r="E1417" s="6" t="s">
        <v>581</v>
      </c>
    </row>
    <row r="1418" customFormat="false" ht="13.2" hidden="false" customHeight="false" outlineLevel="0" collapsed="false">
      <c r="D1418" s="0" t="s">
        <v>582</v>
      </c>
      <c r="E1418" s="6" t="s">
        <v>583</v>
      </c>
    </row>
    <row r="1419" customFormat="false" ht="13.2" hidden="false" customHeight="false" outlineLevel="0" collapsed="false">
      <c r="D1419" s="0" t="s">
        <v>598</v>
      </c>
      <c r="E1419" s="6" t="s">
        <v>599</v>
      </c>
    </row>
    <row r="1420" customFormat="false" ht="13.2" hidden="false" customHeight="false" outlineLevel="0" collapsed="false">
      <c r="D1420" s="0" t="s">
        <v>764</v>
      </c>
      <c r="E1420" s="6" t="s">
        <v>765</v>
      </c>
    </row>
    <row r="1421" customFormat="false" ht="13.2" hidden="false" customHeight="false" outlineLevel="0" collapsed="false">
      <c r="D1421" s="0" t="s">
        <v>828</v>
      </c>
      <c r="E1421" s="6" t="s">
        <v>829</v>
      </c>
    </row>
    <row r="1422" customFormat="false" ht="13.2" hidden="false" customHeight="false" outlineLevel="0" collapsed="false">
      <c r="D1422" s="0" t="s">
        <v>872</v>
      </c>
      <c r="E1422" s="6" t="s">
        <v>873</v>
      </c>
    </row>
    <row r="1423" customFormat="false" ht="13.2" hidden="false" customHeight="false" outlineLevel="0" collapsed="false">
      <c r="D1423" s="4" t="s">
        <v>920</v>
      </c>
      <c r="E1423" s="5" t="s">
        <v>921</v>
      </c>
    </row>
    <row r="1424" customFormat="false" ht="13.2" hidden="false" customHeight="false" outlineLevel="0" collapsed="false">
      <c r="D1424" s="0" t="s">
        <v>1096</v>
      </c>
      <c r="E1424" s="6" t="s">
        <v>1097</v>
      </c>
    </row>
    <row r="1425" customFormat="false" ht="13.2" hidden="false" customHeight="false" outlineLevel="0" collapsed="false">
      <c r="D1425" s="0" t="s">
        <v>1114</v>
      </c>
      <c r="E1425" s="6" t="s">
        <v>1115</v>
      </c>
    </row>
    <row r="1426" customFormat="false" ht="13.2" hidden="false" customHeight="false" outlineLevel="0" collapsed="false">
      <c r="D1426" s="0" t="s">
        <v>1292</v>
      </c>
      <c r="E1426" s="6" t="s">
        <v>1293</v>
      </c>
    </row>
    <row r="1427" customFormat="false" ht="13.2" hidden="false" customHeight="false" outlineLevel="0" collapsed="false">
      <c r="D1427" s="0" t="s">
        <v>1294</v>
      </c>
      <c r="E1427" s="6" t="s">
        <v>1295</v>
      </c>
    </row>
    <row r="1428" customFormat="false" ht="13.2" hidden="false" customHeight="false" outlineLevel="0" collapsed="false">
      <c r="D1428" s="0" t="s">
        <v>1344</v>
      </c>
      <c r="E1428" s="6" t="s">
        <v>1345</v>
      </c>
    </row>
    <row r="1429" customFormat="false" ht="13.2" hidden="false" customHeight="false" outlineLevel="0" collapsed="false">
      <c r="D1429" s="0" t="s">
        <v>1476</v>
      </c>
      <c r="E1429" s="6" t="s">
        <v>1477</v>
      </c>
    </row>
    <row r="1430" customFormat="false" ht="13.2" hidden="false" customHeight="false" outlineLevel="0" collapsed="false">
      <c r="D1430" s="0" t="s">
        <v>1486</v>
      </c>
      <c r="E1430" s="6" t="s">
        <v>1487</v>
      </c>
    </row>
    <row r="1431" customFormat="false" ht="13.2" hidden="false" customHeight="false" outlineLevel="0" collapsed="false">
      <c r="D1431" s="0" t="s">
        <v>1654</v>
      </c>
      <c r="E1431" s="6" t="s">
        <v>1655</v>
      </c>
    </row>
    <row r="1432" customFormat="false" ht="13.2" hidden="false" customHeight="false" outlineLevel="0" collapsed="false">
      <c r="D1432" s="0" t="s">
        <v>1664</v>
      </c>
      <c r="E1432" s="6" t="s">
        <v>1665</v>
      </c>
    </row>
    <row r="1433" customFormat="false" ht="13.2" hidden="false" customHeight="false" outlineLevel="0" collapsed="false">
      <c r="D1433" s="0" t="s">
        <v>1800</v>
      </c>
      <c r="E1433" s="6" t="s">
        <v>1801</v>
      </c>
    </row>
    <row r="1434" customFormat="false" ht="13.2" hidden="false" customHeight="false" outlineLevel="0" collapsed="false">
      <c r="D1434" s="0" t="s">
        <v>1856</v>
      </c>
      <c r="E1434" s="6" t="s">
        <v>1857</v>
      </c>
    </row>
    <row r="1435" customFormat="false" ht="13.2" hidden="false" customHeight="false" outlineLevel="0" collapsed="false">
      <c r="D1435" s="0" t="s">
        <v>1988</v>
      </c>
      <c r="E1435" s="6" t="s">
        <v>1989</v>
      </c>
    </row>
    <row r="1436" customFormat="false" ht="13.2" hidden="false" customHeight="false" outlineLevel="0" collapsed="false">
      <c r="D1436" s="0" t="s">
        <v>2112</v>
      </c>
      <c r="E1436" s="6" t="s">
        <v>2113</v>
      </c>
    </row>
    <row r="1437" customFormat="false" ht="13.2" hidden="false" customHeight="false" outlineLevel="0" collapsed="false">
      <c r="D1437" s="0" t="s">
        <v>2412</v>
      </c>
      <c r="E1437" s="6" t="s">
        <v>2413</v>
      </c>
    </row>
    <row r="1438" customFormat="false" ht="13.2" hidden="false" customHeight="false" outlineLevel="0" collapsed="false">
      <c r="D1438" s="0" t="s">
        <v>2632</v>
      </c>
      <c r="E1438" s="6" t="s">
        <v>2633</v>
      </c>
    </row>
    <row r="1439" customFormat="false" ht="13.2" hidden="false" customHeight="false" outlineLevel="0" collapsed="false">
      <c r="D1439" s="0" t="s">
        <v>59</v>
      </c>
      <c r="E1439" s="6" t="s">
        <v>60</v>
      </c>
    </row>
    <row r="1440" customFormat="false" ht="13.2" hidden="false" customHeight="false" outlineLevel="0" collapsed="false">
      <c r="D1440" s="4" t="s">
        <v>422</v>
      </c>
      <c r="E1440" s="5" t="s">
        <v>423</v>
      </c>
    </row>
    <row r="1441" customFormat="false" ht="13.2" hidden="false" customHeight="false" outlineLevel="0" collapsed="false">
      <c r="D1441" s="4" t="s">
        <v>606</v>
      </c>
      <c r="E1441" s="5" t="s">
        <v>607</v>
      </c>
    </row>
    <row r="1442" customFormat="false" ht="13.2" hidden="false" customHeight="false" outlineLevel="0" collapsed="false">
      <c r="D1442" s="0" t="s">
        <v>618</v>
      </c>
      <c r="E1442" s="6" t="s">
        <v>619</v>
      </c>
    </row>
    <row r="1443" customFormat="false" ht="13.2" hidden="false" customHeight="false" outlineLevel="0" collapsed="false">
      <c r="D1443" s="4" t="s">
        <v>662</v>
      </c>
      <c r="E1443" s="5" t="s">
        <v>663</v>
      </c>
    </row>
    <row r="1444" customFormat="false" ht="13.2" hidden="false" customHeight="false" outlineLevel="0" collapsed="false">
      <c r="D1444" s="0" t="s">
        <v>940</v>
      </c>
      <c r="E1444" s="6" t="s">
        <v>941</v>
      </c>
    </row>
    <row r="1445" customFormat="false" ht="13.2" hidden="false" customHeight="false" outlineLevel="0" collapsed="false">
      <c r="D1445" s="4" t="s">
        <v>1248</v>
      </c>
      <c r="E1445" s="5" t="s">
        <v>1249</v>
      </c>
    </row>
    <row r="1446" customFormat="false" ht="13.2" hidden="false" customHeight="false" outlineLevel="0" collapsed="false">
      <c r="D1446" s="4" t="s">
        <v>1270</v>
      </c>
      <c r="E1446" s="5" t="s">
        <v>1271</v>
      </c>
    </row>
    <row r="1447" customFormat="false" ht="13.2" hidden="false" customHeight="false" outlineLevel="0" collapsed="false">
      <c r="D1447" s="0" t="s">
        <v>1274</v>
      </c>
      <c r="E1447" s="6" t="s">
        <v>1275</v>
      </c>
    </row>
    <row r="1448" customFormat="false" ht="13.2" hidden="false" customHeight="false" outlineLevel="0" collapsed="false">
      <c r="D1448" s="4" t="s">
        <v>1278</v>
      </c>
      <c r="E1448" s="5" t="s">
        <v>1279</v>
      </c>
    </row>
    <row r="1449" customFormat="false" ht="13.2" hidden="false" customHeight="false" outlineLevel="0" collapsed="false">
      <c r="D1449" s="0" t="s">
        <v>1342</v>
      </c>
      <c r="E1449" s="6" t="s">
        <v>1343</v>
      </c>
    </row>
    <row r="1450" customFormat="false" ht="13.2" hidden="false" customHeight="false" outlineLevel="0" collapsed="false">
      <c r="D1450" s="0" t="s">
        <v>1382</v>
      </c>
      <c r="E1450" s="6" t="s">
        <v>1383</v>
      </c>
    </row>
    <row r="1451" customFormat="false" ht="13.2" hidden="false" customHeight="false" outlineLevel="0" collapsed="false">
      <c r="D1451" s="0" t="s">
        <v>1496</v>
      </c>
      <c r="E1451" s="6" t="s">
        <v>1497</v>
      </c>
    </row>
    <row r="1452" customFormat="false" ht="13.2" hidden="false" customHeight="false" outlineLevel="0" collapsed="false">
      <c r="D1452" s="0" t="s">
        <v>1550</v>
      </c>
      <c r="E1452" s="6" t="s">
        <v>1551</v>
      </c>
    </row>
    <row r="1453" customFormat="false" ht="13.2" hidden="false" customHeight="false" outlineLevel="0" collapsed="false">
      <c r="D1453" s="4" t="s">
        <v>1652</v>
      </c>
      <c r="E1453" s="5" t="s">
        <v>1653</v>
      </c>
    </row>
    <row r="1454" customFormat="false" ht="13.2" hidden="false" customHeight="false" outlineLevel="0" collapsed="false">
      <c r="D1454" s="4" t="s">
        <v>1744</v>
      </c>
      <c r="E1454" s="5" t="s">
        <v>1745</v>
      </c>
    </row>
    <row r="1455" customFormat="false" ht="13.2" hidden="false" customHeight="false" outlineLevel="0" collapsed="false">
      <c r="D1455" s="0" t="s">
        <v>1764</v>
      </c>
      <c r="E1455" s="6" t="s">
        <v>1765</v>
      </c>
    </row>
    <row r="1456" customFormat="false" ht="13.2" hidden="false" customHeight="false" outlineLevel="0" collapsed="false">
      <c r="D1456" s="4" t="s">
        <v>1826</v>
      </c>
      <c r="E1456" s="5" t="s">
        <v>1827</v>
      </c>
    </row>
    <row r="1457" customFormat="false" ht="13.2" hidden="false" customHeight="false" outlineLevel="0" collapsed="false">
      <c r="D1457" s="0" t="s">
        <v>1852</v>
      </c>
      <c r="E1457" s="6" t="s">
        <v>1853</v>
      </c>
    </row>
    <row r="1458" customFormat="false" ht="13.2" hidden="false" customHeight="false" outlineLevel="0" collapsed="false">
      <c r="D1458" s="0" t="s">
        <v>1898</v>
      </c>
      <c r="E1458" s="6" t="s">
        <v>1899</v>
      </c>
    </row>
    <row r="1459" customFormat="false" ht="13.2" hidden="false" customHeight="false" outlineLevel="0" collapsed="false">
      <c r="D1459" s="0" t="s">
        <v>1960</v>
      </c>
      <c r="E1459" s="6" t="s">
        <v>1961</v>
      </c>
    </row>
    <row r="1460" customFormat="false" ht="13.2" hidden="false" customHeight="false" outlineLevel="0" collapsed="false">
      <c r="D1460" s="0" t="s">
        <v>2358</v>
      </c>
      <c r="E1460" s="6" t="s">
        <v>2359</v>
      </c>
    </row>
    <row r="1461" customFormat="false" ht="13.2" hidden="false" customHeight="false" outlineLevel="0" collapsed="false">
      <c r="D1461" s="0" t="s">
        <v>2960</v>
      </c>
      <c r="E1461" s="6" t="s">
        <v>2961</v>
      </c>
    </row>
    <row r="1462" customFormat="false" ht="13.2" hidden="false" customHeight="false" outlineLevel="0" collapsed="false">
      <c r="D1462" s="0" t="s">
        <v>3012</v>
      </c>
      <c r="E1462" s="6" t="s">
        <v>3013</v>
      </c>
    </row>
    <row r="1463" customFormat="false" ht="13.2" hidden="false" customHeight="false" outlineLevel="0" collapsed="false">
      <c r="D1463" s="4" t="s">
        <v>786</v>
      </c>
      <c r="E1463" s="5" t="s">
        <v>787</v>
      </c>
    </row>
    <row r="1464" customFormat="false" ht="13.2" hidden="false" customHeight="false" outlineLevel="0" collapsed="false">
      <c r="D1464" s="0" t="s">
        <v>1092</v>
      </c>
      <c r="E1464" s="6" t="s">
        <v>1093</v>
      </c>
    </row>
    <row r="1465" customFormat="false" ht="13.2" hidden="false" customHeight="false" outlineLevel="0" collapsed="false">
      <c r="D1465" s="0" t="s">
        <v>1494</v>
      </c>
      <c r="E1465" s="6" t="s">
        <v>1495</v>
      </c>
    </row>
    <row r="1466" customFormat="false" ht="13.2" hidden="false" customHeight="false" outlineLevel="0" collapsed="false">
      <c r="D1466" s="0" t="s">
        <v>2110</v>
      </c>
      <c r="E1466" s="6" t="s">
        <v>2111</v>
      </c>
    </row>
    <row r="1467" customFormat="false" ht="13.2" hidden="false" customHeight="false" outlineLevel="0" collapsed="false">
      <c r="D1467" s="0" t="s">
        <v>2664</v>
      </c>
      <c r="E1467" s="6" t="s">
        <v>2665</v>
      </c>
    </row>
    <row r="1468" customFormat="false" ht="13.2" hidden="false" customHeight="false" outlineLevel="0" collapsed="false">
      <c r="D1468" s="0" t="s">
        <v>2974</v>
      </c>
      <c r="E1468" s="6" t="s">
        <v>2975</v>
      </c>
    </row>
    <row r="1469" customFormat="false" ht="13.2" hidden="false" customHeight="false" outlineLevel="0" collapsed="false">
      <c r="D1469" s="0" t="s">
        <v>183</v>
      </c>
      <c r="E1469" s="6" t="s">
        <v>184</v>
      </c>
    </row>
    <row r="1470" customFormat="false" ht="13.2" hidden="false" customHeight="false" outlineLevel="0" collapsed="false">
      <c r="D1470" s="0" t="s">
        <v>666</v>
      </c>
      <c r="E1470" s="6" t="s">
        <v>667</v>
      </c>
    </row>
    <row r="1471" customFormat="false" ht="13.2" hidden="false" customHeight="false" outlineLevel="0" collapsed="false">
      <c r="D1471" s="0" t="s">
        <v>1150</v>
      </c>
      <c r="E1471" s="6" t="s">
        <v>1151</v>
      </c>
    </row>
    <row r="1472" customFormat="false" ht="13.2" hidden="false" customHeight="false" outlineLevel="0" collapsed="false">
      <c r="D1472" s="0" t="s">
        <v>1620</v>
      </c>
      <c r="E1472" s="6" t="s">
        <v>1621</v>
      </c>
    </row>
    <row r="1473" customFormat="false" ht="13.2" hidden="false" customHeight="false" outlineLevel="0" collapsed="false">
      <c r="D1473" s="0" t="s">
        <v>1890</v>
      </c>
      <c r="E1473" s="6" t="s">
        <v>1891</v>
      </c>
    </row>
    <row r="1474" customFormat="false" ht="13.2" hidden="false" customHeight="false" outlineLevel="0" collapsed="false">
      <c r="D1474" s="0" t="s">
        <v>2414</v>
      </c>
      <c r="E1474" s="6" t="s">
        <v>2415</v>
      </c>
    </row>
    <row r="1475" customFormat="false" ht="13.2" hidden="false" customHeight="false" outlineLevel="0" collapsed="false">
      <c r="D1475" s="0" t="s">
        <v>2722</v>
      </c>
      <c r="E1475" s="6" t="s">
        <v>2723</v>
      </c>
    </row>
    <row r="1476" customFormat="false" ht="13.2" hidden="false" customHeight="false" outlineLevel="0" collapsed="false">
      <c r="D1476" s="0" t="s">
        <v>2840</v>
      </c>
      <c r="E1476" s="6" t="s">
        <v>2841</v>
      </c>
    </row>
    <row r="1477" customFormat="false" ht="13.2" hidden="false" customHeight="false" outlineLevel="0" collapsed="false">
      <c r="D1477" s="0" t="s">
        <v>2862</v>
      </c>
      <c r="E1477" s="6" t="s">
        <v>2863</v>
      </c>
    </row>
    <row r="1478" customFormat="false" ht="13.2" hidden="false" customHeight="false" outlineLevel="0" collapsed="false">
      <c r="D1478" s="0" t="s">
        <v>2922</v>
      </c>
      <c r="E1478" s="6" t="s">
        <v>2923</v>
      </c>
    </row>
    <row r="1479" customFormat="false" ht="13.2" hidden="false" customHeight="false" outlineLevel="0" collapsed="false">
      <c r="D1479" s="0" t="s">
        <v>3046</v>
      </c>
      <c r="E1479" s="6" t="s">
        <v>3047</v>
      </c>
    </row>
    <row r="1480" customFormat="false" ht="13.2" hidden="false" customHeight="false" outlineLevel="0" collapsed="false">
      <c r="D1480" s="0" t="s">
        <v>3092</v>
      </c>
      <c r="E1480" s="6" t="s">
        <v>3093</v>
      </c>
    </row>
    <row r="1481" customFormat="false" ht="13.2" hidden="false" customHeight="false" outlineLevel="0" collapsed="false">
      <c r="D1481" s="0" t="s">
        <v>263</v>
      </c>
      <c r="E1481" s="6" t="s">
        <v>264</v>
      </c>
    </row>
    <row r="1482" customFormat="false" ht="13.2" hidden="false" customHeight="false" outlineLevel="0" collapsed="false">
      <c r="D1482" s="0" t="s">
        <v>472</v>
      </c>
      <c r="E1482" s="6" t="s">
        <v>473</v>
      </c>
    </row>
    <row r="1483" customFormat="false" ht="13.2" hidden="false" customHeight="false" outlineLevel="0" collapsed="false">
      <c r="D1483" s="0" t="s">
        <v>770</v>
      </c>
      <c r="E1483" s="6" t="s">
        <v>771</v>
      </c>
    </row>
    <row r="1484" customFormat="false" ht="13.2" hidden="false" customHeight="false" outlineLevel="0" collapsed="false">
      <c r="D1484" s="0" t="s">
        <v>860</v>
      </c>
      <c r="E1484" s="6" t="s">
        <v>861</v>
      </c>
    </row>
    <row r="1485" customFormat="false" ht="13.2" hidden="false" customHeight="false" outlineLevel="0" collapsed="false">
      <c r="D1485" s="0" t="s">
        <v>1380</v>
      </c>
      <c r="E1485" s="6" t="s">
        <v>1381</v>
      </c>
    </row>
    <row r="1486" customFormat="false" ht="13.2" hidden="false" customHeight="false" outlineLevel="0" collapsed="false">
      <c r="D1486" s="0" t="s">
        <v>1518</v>
      </c>
      <c r="E1486" s="6" t="s">
        <v>1519</v>
      </c>
    </row>
    <row r="1487" customFormat="false" ht="13.2" hidden="false" customHeight="false" outlineLevel="0" collapsed="false">
      <c r="D1487" s="0" t="s">
        <v>1726</v>
      </c>
      <c r="E1487" s="6" t="s">
        <v>1727</v>
      </c>
    </row>
    <row r="1488" customFormat="false" ht="13.2" hidden="false" customHeight="false" outlineLevel="0" collapsed="false">
      <c r="D1488" s="0" t="s">
        <v>2764</v>
      </c>
      <c r="E1488" s="6" t="s">
        <v>2765</v>
      </c>
    </row>
    <row r="1489" customFormat="false" ht="13.2" hidden="false" customHeight="false" outlineLevel="0" collapsed="false">
      <c r="D1489" s="0" t="s">
        <v>3186</v>
      </c>
      <c r="E1489" s="6" t="s">
        <v>3187</v>
      </c>
    </row>
    <row r="1490" customFormat="false" ht="13.2" hidden="false" customHeight="false" outlineLevel="0" collapsed="false">
      <c r="D1490" s="0" t="s">
        <v>938</v>
      </c>
      <c r="E1490" s="6" t="s">
        <v>939</v>
      </c>
    </row>
    <row r="1491" customFormat="false" ht="13.2" hidden="false" customHeight="false" outlineLevel="0" collapsed="false">
      <c r="D1491" s="0" t="s">
        <v>952</v>
      </c>
      <c r="E1491" s="6" t="s">
        <v>953</v>
      </c>
    </row>
    <row r="1492" customFormat="false" ht="13.2" hidden="false" customHeight="false" outlineLevel="0" collapsed="false">
      <c r="D1492" s="0" t="s">
        <v>1538</v>
      </c>
      <c r="E1492" s="6" t="s">
        <v>1539</v>
      </c>
    </row>
    <row r="1493" customFormat="false" ht="13.2" hidden="false" customHeight="false" outlineLevel="0" collapsed="false">
      <c r="D1493" s="0" t="s">
        <v>1724</v>
      </c>
      <c r="E1493" s="6" t="s">
        <v>1725</v>
      </c>
    </row>
    <row r="1494" customFormat="false" ht="13.2" hidden="false" customHeight="false" outlineLevel="0" collapsed="false">
      <c r="D1494" s="0" t="s">
        <v>2914</v>
      </c>
      <c r="E1494" s="6" t="s">
        <v>2915</v>
      </c>
    </row>
    <row r="1495" customFormat="false" ht="13.2" hidden="false" customHeight="false" outlineLevel="0" collapsed="false">
      <c r="D1495" s="0" t="s">
        <v>3058</v>
      </c>
      <c r="E1495" s="6" t="s">
        <v>3059</v>
      </c>
    </row>
    <row r="1496" customFormat="false" ht="13.2" hidden="false" customHeight="false" outlineLevel="0" collapsed="false">
      <c r="D1496" s="0" t="s">
        <v>3072</v>
      </c>
      <c r="E1496" s="6" t="s">
        <v>3073</v>
      </c>
    </row>
    <row r="1497" customFormat="false" ht="13.2" hidden="false" customHeight="false" outlineLevel="0" collapsed="false">
      <c r="D1497" s="0" t="s">
        <v>3074</v>
      </c>
      <c r="E1497" s="6" t="s">
        <v>3075</v>
      </c>
    </row>
    <row r="1498" customFormat="false" ht="13.2" hidden="false" customHeight="false" outlineLevel="0" collapsed="false">
      <c r="D1498" s="0" t="s">
        <v>359</v>
      </c>
      <c r="E1498" s="6" t="s">
        <v>360</v>
      </c>
    </row>
    <row r="1499" customFormat="false" ht="13.2" hidden="false" customHeight="false" outlineLevel="0" collapsed="false">
      <c r="D1499" s="0" t="s">
        <v>502</v>
      </c>
      <c r="E1499" s="6" t="s">
        <v>503</v>
      </c>
    </row>
    <row r="1500" customFormat="false" ht="13.2" hidden="false" customHeight="false" outlineLevel="0" collapsed="false">
      <c r="D1500" s="0" t="s">
        <v>612</v>
      </c>
      <c r="E1500" s="6" t="s">
        <v>613</v>
      </c>
    </row>
    <row r="1501" customFormat="false" ht="13.2" hidden="false" customHeight="false" outlineLevel="0" collapsed="false">
      <c r="D1501" s="0" t="s">
        <v>842</v>
      </c>
      <c r="E1501" s="6" t="s">
        <v>843</v>
      </c>
    </row>
    <row r="1502" customFormat="false" ht="13.2" hidden="false" customHeight="false" outlineLevel="0" collapsed="false">
      <c r="D1502" s="4" t="s">
        <v>982</v>
      </c>
      <c r="E1502" s="5" t="s">
        <v>983</v>
      </c>
    </row>
    <row r="1503" customFormat="false" ht="13.2" hidden="false" customHeight="false" outlineLevel="0" collapsed="false">
      <c r="D1503" s="0" t="s">
        <v>1154</v>
      </c>
      <c r="E1503" s="6" t="s">
        <v>1155</v>
      </c>
    </row>
    <row r="1504" customFormat="false" ht="13.2" hidden="false" customHeight="false" outlineLevel="0" collapsed="false">
      <c r="D1504" s="0" t="s">
        <v>1440</v>
      </c>
      <c r="E1504" s="6" t="s">
        <v>1441</v>
      </c>
    </row>
    <row r="1505" customFormat="false" ht="13.2" hidden="false" customHeight="false" outlineLevel="0" collapsed="false">
      <c r="D1505" s="0" t="s">
        <v>1594</v>
      </c>
      <c r="E1505" s="6" t="s">
        <v>1595</v>
      </c>
    </row>
    <row r="1506" customFormat="false" ht="13.2" hidden="false" customHeight="false" outlineLevel="0" collapsed="false">
      <c r="D1506" s="4" t="s">
        <v>1742</v>
      </c>
      <c r="E1506" s="5" t="s">
        <v>1743</v>
      </c>
    </row>
    <row r="1507" customFormat="false" ht="13.2" hidden="false" customHeight="false" outlineLevel="0" collapsed="false">
      <c r="D1507" s="0" t="s">
        <v>1760</v>
      </c>
      <c r="E1507" s="6" t="s">
        <v>1761</v>
      </c>
    </row>
    <row r="1508" customFormat="false" ht="13.2" hidden="false" customHeight="false" outlineLevel="0" collapsed="false">
      <c r="D1508" s="0" t="s">
        <v>1804</v>
      </c>
      <c r="E1508" s="6" t="s">
        <v>1805</v>
      </c>
    </row>
    <row r="1509" customFormat="false" ht="13.2" hidden="false" customHeight="false" outlineLevel="0" collapsed="false">
      <c r="D1509" s="0" t="s">
        <v>3052</v>
      </c>
      <c r="E1509" s="6" t="s">
        <v>3053</v>
      </c>
    </row>
  </sheetData>
  <sheetProtection sheet="true" password="cb5f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3"/>
  <sheetViews>
    <sheetView showFormulas="false" showGridLines="fals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B1" activeCellId="0" sqref="B1"/>
    </sheetView>
  </sheetViews>
  <sheetFormatPr defaultColWidth="9.1015625" defaultRowHeight="12.75" customHeight="true" zeroHeight="false" outlineLevelRow="0" outlineLevelCol="0"/>
  <cols>
    <col collapsed="false" customWidth="false" hidden="false" outlineLevel="0" max="1" min="1" style="15" width="9.1"/>
    <col collapsed="false" customWidth="true" hidden="false" outlineLevel="0" max="2" min="2" style="15" width="6.55"/>
    <col collapsed="false" customWidth="false" hidden="false" outlineLevel="0" max="109" min="3" style="15" width="9.1"/>
    <col collapsed="false" customWidth="true" hidden="false" outlineLevel="0" max="110" min="110" style="15" width="17.1"/>
    <col collapsed="false" customWidth="false" hidden="false" outlineLevel="0" max="111" min="111" style="15" width="9.1"/>
    <col collapsed="false" customWidth="true" hidden="false" outlineLevel="0" max="112" min="112" style="15" width="21.21"/>
    <col collapsed="false" customWidth="false" hidden="false" outlineLevel="0" max="257" min="113" style="15" width="9.1"/>
  </cols>
  <sheetData>
    <row r="3" customFormat="false" ht="12.75" hidden="false" customHeight="true" outlineLevel="0" collapsed="false">
      <c r="B3" s="16" t="n">
        <v>2015</v>
      </c>
    </row>
  </sheetData>
  <sheetProtection sheet="true" password="cb5f" objects="true" scenarios="true" selectLockedCells="true" selectUnlockedCells="true"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544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3" activeCellId="0" sqref="B3"/>
    </sheetView>
  </sheetViews>
  <sheetFormatPr defaultColWidth="9.1015625" defaultRowHeight="13.2" customHeight="true" zeroHeight="false" outlineLevelRow="0" outlineLevelCol="0"/>
  <cols>
    <col collapsed="false" customWidth="true" hidden="false" outlineLevel="0" max="1" min="1" style="17" width="54.43"/>
    <col collapsed="false" customWidth="true" hidden="false" outlineLevel="0" max="2" min="2" style="17" width="28.43"/>
    <col collapsed="false" customWidth="true" hidden="false" outlineLevel="0" max="3" min="3" style="17" width="43.55"/>
    <col collapsed="false" customWidth="true" hidden="false" outlineLevel="0" max="4" min="4" style="17" width="39.1"/>
    <col collapsed="false" customWidth="false" hidden="true" outlineLevel="0" max="6" min="5" style="18" width="9.1"/>
    <col collapsed="false" customWidth="false" hidden="false" outlineLevel="0" max="25" min="7" style="17" width="9.1"/>
    <col collapsed="false" customWidth="false" hidden="false" outlineLevel="0" max="26" min="26" style="18" width="9.1"/>
    <col collapsed="false" customWidth="false" hidden="false" outlineLevel="0" max="27" min="27" style="19" width="9.1"/>
    <col collapsed="false" customWidth="false" hidden="false" outlineLevel="0" max="28" min="28" style="20" width="9.1"/>
    <col collapsed="false" customWidth="false" hidden="false" outlineLevel="0" max="29" min="29" style="21" width="9.1"/>
    <col collapsed="false" customWidth="false" hidden="false" outlineLevel="0" max="43" min="30" style="17" width="9.1"/>
    <col collapsed="false" customWidth="false" hidden="false" outlineLevel="0" max="44" min="44" style="22" width="9.1"/>
    <col collapsed="false" customWidth="false" hidden="false" outlineLevel="0" max="47" min="45" style="17" width="9.1"/>
    <col collapsed="false" customWidth="false" hidden="false" outlineLevel="0" max="50" min="48" style="23" width="9.1"/>
    <col collapsed="false" customWidth="false" hidden="false" outlineLevel="0" max="54" min="51" style="18" width="9.1"/>
    <col collapsed="false" customWidth="false" hidden="false" outlineLevel="0" max="257" min="55" style="17" width="9.1"/>
  </cols>
  <sheetData>
    <row r="1" customFormat="false" ht="15.6" hidden="false" customHeight="false" outlineLevel="0" collapsed="false">
      <c r="A1" s="24" t="s">
        <v>3294</v>
      </c>
      <c r="B1" s="25" t="n">
        <v>2024</v>
      </c>
      <c r="C1" s="26"/>
    </row>
    <row r="2" customFormat="false" ht="15.6" hidden="false" customHeight="false" outlineLevel="0" collapsed="false">
      <c r="A2" s="27" t="s">
        <v>3295</v>
      </c>
      <c r="B2" s="25" t="n">
        <f aca="false">B1+1</f>
        <v>2025</v>
      </c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</row>
    <row r="3" customFormat="false" ht="16.5" hidden="false" customHeight="true" outlineLevel="0" collapsed="false">
      <c r="A3" s="27" t="s">
        <v>3296</v>
      </c>
      <c r="B3" s="30" t="s">
        <v>354</v>
      </c>
      <c r="C3" s="31" t="e">
        <f aca="false">IF(B3,"null","ATTENZIONE!!! MANCA LA DENOMINAZIONE DELL'AMBITO")</f>
        <v>#VALUE!</v>
      </c>
      <c r="Z3" s="18" t="s">
        <v>11</v>
      </c>
      <c r="AA3" s="19" t="s">
        <v>12</v>
      </c>
      <c r="AC3" s="19"/>
    </row>
    <row r="4" customFormat="false" ht="16.5" hidden="false" customHeight="true" outlineLevel="0" collapsed="false">
      <c r="A4" s="27" t="s">
        <v>3297</v>
      </c>
      <c r="B4" s="25" t="n">
        <f aca="false">IF(ISERROR(VLOOKUP(B3,Label!$A$2:$B$92,2,FALSE()))," ",VLOOKUP(B3,Label!$A$2:$B$92,2,FALSE()))</f>
        <v>50048</v>
      </c>
      <c r="Z4" s="32" t="s">
        <v>3298</v>
      </c>
      <c r="AA4" s="33" t="s">
        <v>16</v>
      </c>
    </row>
    <row r="5" customFormat="false" ht="16.2" hidden="false" customHeight="true" outlineLevel="0" collapsed="false">
      <c r="A5" s="34" t="str">
        <f aca="false">CONCATENATE("Finanziamento Fondo Sociale Regionale ",B2)</f>
        <v>Finanziamento Fondo Sociale Regionale 2025</v>
      </c>
      <c r="B5" s="35" t="n">
        <f aca="false">IF(ISERROR(VLOOKUP(B3,Label!$A$2:$C$92,3,FALSE()))," ",VLOOKUP(B3,Label!$A$2:$C$92,3,FALSE()))</f>
        <v>332120.97</v>
      </c>
      <c r="C5" s="36"/>
      <c r="D5" s="37"/>
      <c r="E5" s="38" t="str">
        <f aca="false">IF(F5,"","KO")</f>
        <v>KO</v>
      </c>
      <c r="F5" s="18" t="n">
        <f aca="false">IF(OR((IF(A5&gt;=1,1,0)+IF(B5&gt;=1,1,0)+IF(C5&gt;=1,1,0)+IF(D5&gt;=1,1,0))=4,(IF(A5&gt;=1,1,0)+IF(B5&gt;=1,1,0)+IF(C5&gt;=1,1,0)+IF(D5&gt;=1,1,0))=0),TRUE(),FALSE())</f>
        <v>0</v>
      </c>
      <c r="G5" s="39"/>
      <c r="Z5" s="32" t="s">
        <v>3299</v>
      </c>
      <c r="AA5" s="33" t="s">
        <v>28</v>
      </c>
      <c r="AU5" s="40"/>
    </row>
    <row r="6" customFormat="false" ht="14.4" hidden="false" customHeight="false" outlineLevel="0" collapsed="false">
      <c r="A6" s="41"/>
      <c r="B6" s="42"/>
      <c r="C6" s="36"/>
      <c r="D6" s="37"/>
      <c r="E6" s="38"/>
      <c r="G6" s="39"/>
      <c r="Z6" s="32"/>
      <c r="AA6" s="33"/>
      <c r="AU6" s="40"/>
    </row>
    <row r="7" customFormat="false" ht="18.6" hidden="false" customHeight="false" outlineLevel="0" collapsed="false">
      <c r="A7" s="43" t="s">
        <v>3300</v>
      </c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Z7" s="32" t="s">
        <v>3301</v>
      </c>
      <c r="AA7" s="33" t="s">
        <v>40</v>
      </c>
      <c r="AU7" s="40"/>
    </row>
    <row r="8" customFormat="false" ht="14.4" hidden="false" customHeight="false" outlineLevel="0" collapsed="false">
      <c r="A8" s="46"/>
      <c r="B8" s="46"/>
      <c r="C8" s="46"/>
      <c r="D8" s="46"/>
      <c r="E8" s="47"/>
      <c r="F8" s="47"/>
      <c r="Z8" s="32" t="s">
        <v>3302</v>
      </c>
      <c r="AA8" s="33" t="s">
        <v>48</v>
      </c>
      <c r="AU8" s="40"/>
    </row>
    <row r="9" customFormat="false" ht="14.4" hidden="false" customHeight="false" outlineLevel="0" collapsed="false">
      <c r="A9" s="46"/>
      <c r="B9" s="46"/>
      <c r="C9" s="46"/>
      <c r="D9" s="46"/>
      <c r="E9" s="48"/>
      <c r="F9" s="48"/>
      <c r="Z9" s="32" t="s">
        <v>3303</v>
      </c>
      <c r="AA9" s="33" t="s">
        <v>52</v>
      </c>
      <c r="AU9" s="40"/>
    </row>
    <row r="10" customFormat="false" ht="14.4" hidden="false" customHeight="false" outlineLevel="0" collapsed="false">
      <c r="A10" s="46"/>
      <c r="B10" s="46"/>
      <c r="C10" s="46"/>
      <c r="D10" s="46"/>
      <c r="E10" s="48"/>
      <c r="F10" s="48"/>
      <c r="Z10" s="32" t="s">
        <v>3304</v>
      </c>
      <c r="AA10" s="33" t="s">
        <v>56</v>
      </c>
      <c r="AU10" s="40"/>
    </row>
    <row r="11" customFormat="false" ht="14.4" hidden="false" customHeight="false" outlineLevel="0" collapsed="false">
      <c r="A11" s="46"/>
      <c r="B11" s="46"/>
      <c r="C11" s="46"/>
      <c r="D11" s="46"/>
      <c r="E11" s="48"/>
      <c r="F11" s="48"/>
      <c r="Z11" s="32" t="s">
        <v>3305</v>
      </c>
      <c r="AA11" s="33" t="s">
        <v>60</v>
      </c>
      <c r="AU11" s="40"/>
    </row>
    <row r="12" customFormat="false" ht="14.4" hidden="false" customHeight="false" outlineLevel="0" collapsed="false">
      <c r="A12" s="46"/>
      <c r="B12" s="46"/>
      <c r="C12" s="46"/>
      <c r="D12" s="46"/>
      <c r="E12" s="48"/>
      <c r="F12" s="48"/>
      <c r="Z12" s="32" t="s">
        <v>3306</v>
      </c>
      <c r="AA12" s="33" t="s">
        <v>3307</v>
      </c>
      <c r="AU12" s="40"/>
    </row>
    <row r="13" customFormat="false" ht="14.4" hidden="false" customHeight="false" outlineLevel="0" collapsed="false">
      <c r="A13" s="46"/>
      <c r="B13" s="46"/>
      <c r="C13" s="46"/>
      <c r="D13" s="46"/>
      <c r="E13" s="48"/>
      <c r="F13" s="48"/>
      <c r="Z13" s="32" t="s">
        <v>3308</v>
      </c>
      <c r="AA13" s="33" t="s">
        <v>3309</v>
      </c>
      <c r="AU13" s="40"/>
    </row>
    <row r="14" customFormat="false" ht="14.4" hidden="false" customHeight="false" outlineLevel="0" collapsed="false">
      <c r="A14" s="46"/>
      <c r="B14" s="46"/>
      <c r="C14" s="46"/>
      <c r="D14" s="46"/>
      <c r="E14" s="48"/>
      <c r="F14" s="48"/>
      <c r="Z14" s="32" t="s">
        <v>3310</v>
      </c>
      <c r="AA14" s="33" t="s">
        <v>72</v>
      </c>
      <c r="AU14" s="40"/>
    </row>
    <row r="15" customFormat="false" ht="14.4" hidden="false" customHeight="false" outlineLevel="0" collapsed="false">
      <c r="A15" s="46"/>
      <c r="B15" s="46"/>
      <c r="C15" s="46"/>
      <c r="D15" s="46"/>
      <c r="E15" s="48"/>
      <c r="F15" s="48"/>
      <c r="Z15" s="32" t="s">
        <v>3311</v>
      </c>
      <c r="AA15" s="33" t="s">
        <v>76</v>
      </c>
      <c r="AU15" s="40"/>
    </row>
    <row r="16" customFormat="false" ht="14.4" hidden="false" customHeight="false" outlineLevel="0" collapsed="false">
      <c r="A16" s="46"/>
      <c r="B16" s="46"/>
      <c r="C16" s="46"/>
      <c r="D16" s="46"/>
      <c r="E16" s="48"/>
      <c r="F16" s="48"/>
      <c r="Z16" s="32" t="s">
        <v>3312</v>
      </c>
      <c r="AA16" s="33" t="s">
        <v>80</v>
      </c>
      <c r="AU16" s="40"/>
    </row>
    <row r="17" customFormat="false" ht="14.4" hidden="false" customHeight="false" outlineLevel="0" collapsed="false">
      <c r="A17" s="46"/>
      <c r="B17" s="46"/>
      <c r="C17" s="46"/>
      <c r="D17" s="46"/>
      <c r="E17" s="48"/>
      <c r="F17" s="48"/>
      <c r="Z17" s="32" t="s">
        <v>3313</v>
      </c>
      <c r="AA17" s="33" t="s">
        <v>84</v>
      </c>
    </row>
    <row r="18" customFormat="false" ht="14.4" hidden="false" customHeight="false" outlineLevel="0" collapsed="false">
      <c r="A18" s="46"/>
      <c r="B18" s="46"/>
      <c r="C18" s="46"/>
      <c r="D18" s="46"/>
      <c r="E18" s="48"/>
      <c r="F18" s="48"/>
      <c r="Z18" s="32" t="s">
        <v>3314</v>
      </c>
      <c r="AA18" s="33" t="s">
        <v>90</v>
      </c>
    </row>
    <row r="19" customFormat="false" ht="14.4" hidden="false" customHeight="false" outlineLevel="0" collapsed="false">
      <c r="A19" s="46"/>
      <c r="B19" s="46"/>
      <c r="C19" s="46"/>
      <c r="D19" s="46"/>
      <c r="E19" s="48"/>
      <c r="F19" s="48"/>
      <c r="Z19" s="32" t="s">
        <v>3315</v>
      </c>
      <c r="AA19" s="33" t="s">
        <v>94</v>
      </c>
    </row>
    <row r="20" customFormat="false" ht="14.4" hidden="false" customHeight="false" outlineLevel="0" collapsed="false">
      <c r="A20" s="46"/>
      <c r="B20" s="46"/>
      <c r="C20" s="46"/>
      <c r="D20" s="46"/>
      <c r="E20" s="48"/>
      <c r="F20" s="48"/>
      <c r="Z20" s="32" t="s">
        <v>3316</v>
      </c>
      <c r="AA20" s="33" t="s">
        <v>98</v>
      </c>
    </row>
    <row r="21" customFormat="false" ht="14.4" hidden="false" customHeight="false" outlineLevel="0" collapsed="false">
      <c r="A21" s="46"/>
      <c r="B21" s="46"/>
      <c r="C21" s="46"/>
      <c r="D21" s="46"/>
      <c r="E21" s="48"/>
      <c r="F21" s="48"/>
      <c r="Z21" s="32" t="s">
        <v>3317</v>
      </c>
      <c r="AA21" s="33" t="s">
        <v>102</v>
      </c>
    </row>
    <row r="22" customFormat="false" ht="14.4" hidden="false" customHeight="false" outlineLevel="0" collapsed="false">
      <c r="A22" s="46"/>
      <c r="B22" s="46"/>
      <c r="C22" s="46"/>
      <c r="D22" s="46"/>
      <c r="E22" s="48"/>
      <c r="F22" s="48"/>
      <c r="Z22" s="32" t="s">
        <v>3318</v>
      </c>
      <c r="AA22" s="33" t="s">
        <v>3319</v>
      </c>
    </row>
    <row r="23" customFormat="false" ht="14.4" hidden="false" customHeight="false" outlineLevel="0" collapsed="false">
      <c r="A23" s="46"/>
      <c r="B23" s="46"/>
      <c r="C23" s="46"/>
      <c r="D23" s="46"/>
      <c r="E23" s="48"/>
      <c r="F23" s="48"/>
      <c r="Z23" s="32" t="s">
        <v>3320</v>
      </c>
      <c r="AA23" s="33" t="s">
        <v>110</v>
      </c>
    </row>
    <row r="24" customFormat="false" ht="14.4" hidden="false" customHeight="false" outlineLevel="0" collapsed="false">
      <c r="A24" s="46"/>
      <c r="B24" s="46"/>
      <c r="C24" s="46"/>
      <c r="D24" s="46"/>
      <c r="E24" s="48"/>
      <c r="F24" s="48"/>
      <c r="Z24" s="32" t="s">
        <v>3321</v>
      </c>
      <c r="AA24" s="33" t="s">
        <v>114</v>
      </c>
    </row>
    <row r="25" customFormat="false" ht="14.4" hidden="false" customHeight="false" outlineLevel="0" collapsed="false">
      <c r="A25" s="46"/>
      <c r="B25" s="46"/>
      <c r="C25" s="46"/>
      <c r="D25" s="46"/>
      <c r="E25" s="48"/>
      <c r="F25" s="48"/>
      <c r="Z25" s="32" t="s">
        <v>3322</v>
      </c>
      <c r="AA25" s="33" t="s">
        <v>118</v>
      </c>
    </row>
    <row r="26" customFormat="false" ht="14.4" hidden="false" customHeight="false" outlineLevel="0" collapsed="false">
      <c r="A26" s="46"/>
      <c r="B26" s="46"/>
      <c r="C26" s="46"/>
      <c r="D26" s="46"/>
      <c r="E26" s="48"/>
      <c r="F26" s="48"/>
      <c r="Z26" s="32" t="s">
        <v>3323</v>
      </c>
      <c r="AA26" s="33" t="s">
        <v>122</v>
      </c>
    </row>
    <row r="27" customFormat="false" ht="14.4" hidden="false" customHeight="false" outlineLevel="0" collapsed="false">
      <c r="A27" s="46"/>
      <c r="B27" s="46"/>
      <c r="C27" s="46"/>
      <c r="D27" s="46"/>
      <c r="E27" s="48"/>
      <c r="F27" s="48"/>
      <c r="Z27" s="32" t="s">
        <v>3324</v>
      </c>
      <c r="AA27" s="33" t="s">
        <v>126</v>
      </c>
    </row>
    <row r="28" customFormat="false" ht="14.4" hidden="false" customHeight="false" outlineLevel="0" collapsed="false">
      <c r="A28" s="46"/>
      <c r="B28" s="46"/>
      <c r="C28" s="46"/>
      <c r="D28" s="46"/>
      <c r="E28" s="48"/>
      <c r="F28" s="48"/>
      <c r="Z28" s="32" t="s">
        <v>3325</v>
      </c>
      <c r="AA28" s="33" t="s">
        <v>130</v>
      </c>
    </row>
    <row r="29" customFormat="false" ht="14.4" hidden="false" customHeight="false" outlineLevel="0" collapsed="false">
      <c r="A29" s="46"/>
      <c r="B29" s="46"/>
      <c r="C29" s="46"/>
      <c r="D29" s="46"/>
      <c r="E29" s="48"/>
      <c r="F29" s="48"/>
      <c r="Z29" s="32" t="s">
        <v>3326</v>
      </c>
      <c r="AA29" s="33" t="s">
        <v>134</v>
      </c>
    </row>
    <row r="30" customFormat="false" ht="15" hidden="false" customHeight="false" outlineLevel="0" collapsed="false">
      <c r="A30" s="46"/>
      <c r="B30" s="46"/>
      <c r="C30" s="46"/>
      <c r="D30" s="46"/>
      <c r="E30" s="49"/>
      <c r="F30" s="49"/>
      <c r="Z30" s="32" t="s">
        <v>3327</v>
      </c>
      <c r="AA30" s="33" t="s">
        <v>138</v>
      </c>
    </row>
    <row r="31" customFormat="false" ht="14.4" hidden="false" customHeight="false" outlineLevel="0" collapsed="false">
      <c r="A31" s="42"/>
      <c r="B31" s="42"/>
      <c r="C31" s="36"/>
      <c r="D31" s="37"/>
      <c r="E31" s="38" t="str">
        <f aca="false">IF(F31,"","KO")</f>
        <v/>
      </c>
      <c r="F31" s="18" t="n">
        <f aca="false">IF(OR((IF(A31&gt;=1,1,0)+IF(B31&gt;=1,1,0)+IF(C31&gt;=1,1,0)+IF(D31&gt;=1,1,0))=4,(IF(A31&gt;=1,1,0)+IF(B31&gt;=1,1,0)+IF(C31&gt;=1,1,0)+IF(D31&gt;=1,1,0))=0),TRUE(),FALSE())</f>
        <v>1</v>
      </c>
      <c r="G31" s="39" t="str">
        <f aca="false">IF(E31="KO","ATTENZIONE!!! NON TUTTI I CAMPI OBBLIGATORI SONO STATI COMPILATI","")</f>
        <v/>
      </c>
      <c r="Z31" s="32" t="s">
        <v>3328</v>
      </c>
      <c r="AA31" s="33" t="s">
        <v>142</v>
      </c>
    </row>
    <row r="32" customFormat="false" ht="14.4" hidden="false" customHeight="false" outlineLevel="0" collapsed="false">
      <c r="A32" s="42"/>
      <c r="B32" s="42"/>
      <c r="C32" s="36"/>
      <c r="D32" s="37"/>
      <c r="E32" s="38" t="str">
        <f aca="false">IF(F32,"","KO")</f>
        <v/>
      </c>
      <c r="F32" s="18" t="n">
        <f aca="false">IF(OR((IF(A32&gt;=1,1,0)+IF(B32&gt;=1,1,0)+IF(C32&gt;=1,1,0)+IF(D32&gt;=1,1,0))=4,(IF(A32&gt;=1,1,0)+IF(B32&gt;=1,1,0)+IF(C32&gt;=1,1,0)+IF(D32&gt;=1,1,0))=0),TRUE(),FALSE())</f>
        <v>1</v>
      </c>
      <c r="G32" s="39" t="str">
        <f aca="false">IF(E32="KO","ATTENZIONE!!! NON TUTTI I CAMPI OBBLIGATORI SONO STATI COMPILATI","")</f>
        <v/>
      </c>
      <c r="Z32" s="32" t="s">
        <v>3329</v>
      </c>
      <c r="AA32" s="33" t="s">
        <v>146</v>
      </c>
    </row>
    <row r="33" customFormat="false" ht="14.4" hidden="false" customHeight="false" outlineLevel="0" collapsed="false">
      <c r="A33" s="42"/>
      <c r="B33" s="42"/>
      <c r="C33" s="36"/>
      <c r="D33" s="37"/>
      <c r="E33" s="38" t="str">
        <f aca="false">IF(F33,"","KO")</f>
        <v/>
      </c>
      <c r="F33" s="18" t="n">
        <f aca="false">IF(OR((IF(A33&gt;=1,1,0)+IF(B33&gt;=1,1,0)+IF(C33&gt;=1,1,0)+IF(D33&gt;=1,1,0))=4,(IF(A33&gt;=1,1,0)+IF(B33&gt;=1,1,0)+IF(C33&gt;=1,1,0)+IF(D33&gt;=1,1,0))=0),TRUE(),FALSE())</f>
        <v>1</v>
      </c>
      <c r="G33" s="39" t="str">
        <f aca="false">IF(E33="KO","ATTENZIONE!!! NON TUTTI I CAMPI OBBLIGATORI SONO STATI COMPILATI","")</f>
        <v/>
      </c>
      <c r="Z33" s="32" t="s">
        <v>3330</v>
      </c>
      <c r="AA33" s="33" t="s">
        <v>150</v>
      </c>
    </row>
    <row r="34" customFormat="false" ht="14.4" hidden="false" customHeight="false" outlineLevel="0" collapsed="false">
      <c r="A34" s="42"/>
      <c r="B34" s="42"/>
      <c r="C34" s="36"/>
      <c r="D34" s="37"/>
      <c r="E34" s="38" t="str">
        <f aca="false">IF(F34,"","KO")</f>
        <v/>
      </c>
      <c r="F34" s="18" t="n">
        <f aca="false">IF(OR((IF(A34&gt;=1,1,0)+IF(B34&gt;=1,1,0)+IF(C34&gt;=1,1,0)+IF(D34&gt;=1,1,0))=4,(IF(A34&gt;=1,1,0)+IF(B34&gt;=1,1,0)+IF(C34&gt;=1,1,0)+IF(D34&gt;=1,1,0))=0),TRUE(),FALSE())</f>
        <v>1</v>
      </c>
      <c r="G34" s="39" t="str">
        <f aca="false">IF(E34="KO","ATTENZIONE!!! NON TUTTI I CAMPI OBBLIGATORI SONO STATI COMPILATI","")</f>
        <v/>
      </c>
      <c r="Z34" s="32" t="s">
        <v>3331</v>
      </c>
      <c r="AA34" s="33" t="s">
        <v>154</v>
      </c>
    </row>
    <row r="35" customFormat="false" ht="14.4" hidden="false" customHeight="false" outlineLevel="0" collapsed="false">
      <c r="A35" s="42"/>
      <c r="B35" s="42"/>
      <c r="C35" s="36"/>
      <c r="D35" s="37"/>
      <c r="E35" s="38" t="str">
        <f aca="false">IF(F35,"","KO")</f>
        <v/>
      </c>
      <c r="F35" s="18" t="n">
        <f aca="false">IF(OR((IF(A35&gt;=1,1,0)+IF(B35&gt;=1,1,0)+IF(C35&gt;=1,1,0)+IF(D35&gt;=1,1,0))=4,(IF(A35&gt;=1,1,0)+IF(B35&gt;=1,1,0)+IF(C35&gt;=1,1,0)+IF(D35&gt;=1,1,0))=0),TRUE(),FALSE())</f>
        <v>1</v>
      </c>
      <c r="G35" s="39" t="str">
        <f aca="false">IF(E35="KO","ATTENZIONE!!! NON TUTTI I CAMPI OBBLIGATORI SONO STATI COMPILATI","")</f>
        <v/>
      </c>
      <c r="Z35" s="32" t="s">
        <v>3332</v>
      </c>
      <c r="AA35" s="33" t="s">
        <v>162</v>
      </c>
    </row>
    <row r="36" customFormat="false" ht="14.4" hidden="false" customHeight="false" outlineLevel="0" collapsed="false">
      <c r="A36" s="42"/>
      <c r="B36" s="42"/>
      <c r="C36" s="36"/>
      <c r="D36" s="37"/>
      <c r="E36" s="38" t="str">
        <f aca="false">IF(F36,"","KO")</f>
        <v/>
      </c>
      <c r="F36" s="18" t="n">
        <f aca="false">IF(OR((IF(A36&gt;=1,1,0)+IF(B36&gt;=1,1,0)+IF(C36&gt;=1,1,0)+IF(D36&gt;=1,1,0))=4,(IF(A36&gt;=1,1,0)+IF(B36&gt;=1,1,0)+IF(C36&gt;=1,1,0)+IF(D36&gt;=1,1,0))=0),TRUE(),FALSE())</f>
        <v>1</v>
      </c>
      <c r="G36" s="39" t="str">
        <f aca="false">IF(E36="KO","ATTENZIONE!!! NON TUTTI I CAMPI OBBLIGATORI SONO STATI COMPILATI","")</f>
        <v/>
      </c>
      <c r="Z36" s="32" t="s">
        <v>3333</v>
      </c>
      <c r="AA36" s="33" t="s">
        <v>168</v>
      </c>
    </row>
    <row r="37" customFormat="false" ht="14.4" hidden="false" customHeight="false" outlineLevel="0" collapsed="false">
      <c r="A37" s="42"/>
      <c r="B37" s="42"/>
      <c r="C37" s="36"/>
      <c r="D37" s="37"/>
      <c r="E37" s="38" t="str">
        <f aca="false">IF(F37,"","KO")</f>
        <v/>
      </c>
      <c r="F37" s="18" t="n">
        <f aca="false">IF(OR((IF(A37&gt;=1,1,0)+IF(B37&gt;=1,1,0)+IF(C37&gt;=1,1,0)+IF(D37&gt;=1,1,0))=4,(IF(A37&gt;=1,1,0)+IF(B37&gt;=1,1,0)+IF(C37&gt;=1,1,0)+IF(D37&gt;=1,1,0))=0),TRUE(),FALSE())</f>
        <v>1</v>
      </c>
      <c r="G37" s="39" t="str">
        <f aca="false">IF(E37="KO","ATTENZIONE!!! NON TUTTI I CAMPI OBBLIGATORI SONO STATI COMPILATI","")</f>
        <v/>
      </c>
      <c r="Z37" s="32" t="s">
        <v>3334</v>
      </c>
      <c r="AA37" s="33" t="s">
        <v>172</v>
      </c>
    </row>
    <row r="38" customFormat="false" ht="14.4" hidden="false" customHeight="false" outlineLevel="0" collapsed="false">
      <c r="A38" s="42"/>
      <c r="B38" s="42"/>
      <c r="C38" s="36"/>
      <c r="D38" s="37"/>
      <c r="E38" s="38" t="str">
        <f aca="false">IF(F38,"","KO")</f>
        <v/>
      </c>
      <c r="F38" s="18" t="n">
        <f aca="false">IF(OR((IF(A38&gt;=1,1,0)+IF(B38&gt;=1,1,0)+IF(C38&gt;=1,1,0)+IF(D38&gt;=1,1,0))=4,(IF(A38&gt;=1,1,0)+IF(B38&gt;=1,1,0)+IF(C38&gt;=1,1,0)+IF(D38&gt;=1,1,0))=0),TRUE(),FALSE())</f>
        <v>1</v>
      </c>
      <c r="G38" s="39" t="str">
        <f aca="false">IF(E38="KO","ATTENZIONE!!! NON TUTTI I CAMPI OBBLIGATORI SONO STATI COMPILATI","")</f>
        <v/>
      </c>
      <c r="Z38" s="32" t="s">
        <v>3335</v>
      </c>
      <c r="AA38" s="33" t="s">
        <v>176</v>
      </c>
    </row>
    <row r="39" customFormat="false" ht="14.4" hidden="false" customHeight="false" outlineLevel="0" collapsed="false">
      <c r="A39" s="42"/>
      <c r="B39" s="42"/>
      <c r="C39" s="36"/>
      <c r="D39" s="37"/>
      <c r="E39" s="38" t="str">
        <f aca="false">IF(F39,"","KO")</f>
        <v/>
      </c>
      <c r="F39" s="18" t="n">
        <f aca="false">IF(OR((IF(A39&gt;=1,1,0)+IF(B39&gt;=1,1,0)+IF(C39&gt;=1,1,0)+IF(D39&gt;=1,1,0))=4,(IF(A39&gt;=1,1,0)+IF(B39&gt;=1,1,0)+IF(C39&gt;=1,1,0)+IF(D39&gt;=1,1,0))=0),TRUE(),FALSE())</f>
        <v>1</v>
      </c>
      <c r="G39" s="39" t="str">
        <f aca="false">IF(E39="KO","ATTENZIONE!!! NON TUTTI I CAMPI OBBLIGATORI SONO STATI COMPILATI","")</f>
        <v/>
      </c>
      <c r="Z39" s="32" t="s">
        <v>3336</v>
      </c>
      <c r="AA39" s="33" t="s">
        <v>180</v>
      </c>
    </row>
    <row r="40" customFormat="false" ht="14.4" hidden="false" customHeight="false" outlineLevel="0" collapsed="false">
      <c r="A40" s="42"/>
      <c r="B40" s="42"/>
      <c r="C40" s="36"/>
      <c r="D40" s="37"/>
      <c r="E40" s="38" t="str">
        <f aca="false">IF(F40,"","KO")</f>
        <v/>
      </c>
      <c r="F40" s="18" t="n">
        <f aca="false">IF(OR((IF(A40&gt;=1,1,0)+IF(B40&gt;=1,1,0)+IF(C40&gt;=1,1,0)+IF(D40&gt;=1,1,0))=4,(IF(A40&gt;=1,1,0)+IF(B40&gt;=1,1,0)+IF(C40&gt;=1,1,0)+IF(D40&gt;=1,1,0))=0),TRUE(),FALSE())</f>
        <v>1</v>
      </c>
      <c r="G40" s="39" t="str">
        <f aca="false">IF(E40="KO","ATTENZIONE!!! NON TUTTI I CAMPI OBBLIGATORI SONO STATI COMPILATI","")</f>
        <v/>
      </c>
      <c r="Z40" s="32" t="s">
        <v>3337</v>
      </c>
      <c r="AA40" s="33" t="s">
        <v>184</v>
      </c>
    </row>
    <row r="41" customFormat="false" ht="14.4" hidden="false" customHeight="false" outlineLevel="0" collapsed="false">
      <c r="A41" s="42"/>
      <c r="B41" s="42"/>
      <c r="C41" s="36"/>
      <c r="D41" s="37"/>
      <c r="E41" s="38" t="str">
        <f aca="false">IF(F41,"","KO")</f>
        <v/>
      </c>
      <c r="F41" s="18" t="n">
        <f aca="false">IF(OR((IF(A41&gt;=1,1,0)+IF(B41&gt;=1,1,0)+IF(C41&gt;=1,1,0)+IF(D41&gt;=1,1,0))=4,(IF(A41&gt;=1,1,0)+IF(B41&gt;=1,1,0)+IF(C41&gt;=1,1,0)+IF(D41&gt;=1,1,0))=0),TRUE(),FALSE())</f>
        <v>1</v>
      </c>
      <c r="G41" s="39" t="str">
        <f aca="false">IF(E41="KO","ATTENZIONE!!! NON TUTTI I CAMPI OBBLIGATORI SONO STATI COMPILATI","")</f>
        <v/>
      </c>
      <c r="Z41" s="32" t="s">
        <v>3338</v>
      </c>
      <c r="AA41" s="33" t="s">
        <v>188</v>
      </c>
    </row>
    <row r="42" customFormat="false" ht="14.4" hidden="false" customHeight="false" outlineLevel="0" collapsed="false">
      <c r="A42" s="42"/>
      <c r="B42" s="42"/>
      <c r="C42" s="36"/>
      <c r="D42" s="37"/>
      <c r="E42" s="38" t="str">
        <f aca="false">IF(F42,"","KO")</f>
        <v/>
      </c>
      <c r="F42" s="18" t="n">
        <f aca="false">IF(OR((IF(A42&gt;=1,1,0)+IF(B42&gt;=1,1,0)+IF(C42&gt;=1,1,0)+IF(D42&gt;=1,1,0))=4,(IF(A42&gt;=1,1,0)+IF(B42&gt;=1,1,0)+IF(C42&gt;=1,1,0)+IF(D42&gt;=1,1,0))=0),TRUE(),FALSE())</f>
        <v>1</v>
      </c>
      <c r="G42" s="39" t="str">
        <f aca="false">IF(E42="KO","ATTENZIONE!!! NON TUTTI I CAMPI OBBLIGATORI SONO STATI COMPILATI","")</f>
        <v/>
      </c>
      <c r="Z42" s="32" t="s">
        <v>3339</v>
      </c>
      <c r="AA42" s="33" t="s">
        <v>192</v>
      </c>
    </row>
    <row r="43" customFormat="false" ht="14.4" hidden="false" customHeight="false" outlineLevel="0" collapsed="false">
      <c r="A43" s="42"/>
      <c r="B43" s="42"/>
      <c r="C43" s="36"/>
      <c r="D43" s="37"/>
      <c r="E43" s="38" t="str">
        <f aca="false">IF(F43,"","KO")</f>
        <v/>
      </c>
      <c r="F43" s="18" t="n">
        <f aca="false">IF(OR((IF(A43&gt;=1,1,0)+IF(B43&gt;=1,1,0)+IF(C43&gt;=1,1,0)+IF(D43&gt;=1,1,0))=4,(IF(A43&gt;=1,1,0)+IF(B43&gt;=1,1,0)+IF(C43&gt;=1,1,0)+IF(D43&gt;=1,1,0))=0),TRUE(),FALSE())</f>
        <v>1</v>
      </c>
      <c r="G43" s="39" t="str">
        <f aca="false">IF(E43="KO","ATTENZIONE!!! NON TUTTI I CAMPI OBBLIGATORI SONO STATI COMPILATI","")</f>
        <v/>
      </c>
      <c r="Z43" s="32" t="s">
        <v>3340</v>
      </c>
      <c r="AA43" s="33" t="s">
        <v>196</v>
      </c>
    </row>
    <row r="44" customFormat="false" ht="14.4" hidden="false" customHeight="false" outlineLevel="0" collapsed="false">
      <c r="A44" s="42"/>
      <c r="B44" s="42"/>
      <c r="C44" s="36"/>
      <c r="D44" s="37"/>
      <c r="E44" s="38" t="str">
        <f aca="false">IF(F44,"","KO")</f>
        <v/>
      </c>
      <c r="F44" s="18" t="n">
        <f aca="false">IF(OR((IF(A44&gt;=1,1,0)+IF(B44&gt;=1,1,0)+IF(C44&gt;=1,1,0)+IF(D44&gt;=1,1,0))=4,(IF(A44&gt;=1,1,0)+IF(B44&gt;=1,1,0)+IF(C44&gt;=1,1,0)+IF(D44&gt;=1,1,0))=0),TRUE(),FALSE())</f>
        <v>1</v>
      </c>
      <c r="G44" s="39" t="str">
        <f aca="false">IF(E44="KO","ATTENZIONE!!! NON TUTTI I CAMPI OBBLIGATORI SONO STATI COMPILATI","")</f>
        <v/>
      </c>
      <c r="Z44" s="32" t="s">
        <v>3341</v>
      </c>
      <c r="AA44" s="33" t="s">
        <v>202</v>
      </c>
    </row>
    <row r="45" customFormat="false" ht="14.4" hidden="false" customHeight="false" outlineLevel="0" collapsed="false">
      <c r="A45" s="42"/>
      <c r="B45" s="42"/>
      <c r="C45" s="36"/>
      <c r="D45" s="37"/>
      <c r="E45" s="38" t="str">
        <f aca="false">IF(F45,"","KO")</f>
        <v/>
      </c>
      <c r="F45" s="18" t="n">
        <f aca="false">IF(OR((IF(A45&gt;=1,1,0)+IF(B45&gt;=1,1,0)+IF(C45&gt;=1,1,0)+IF(D45&gt;=1,1,0))=4,(IF(A45&gt;=1,1,0)+IF(B45&gt;=1,1,0)+IF(C45&gt;=1,1,0)+IF(D45&gt;=1,1,0))=0),TRUE(),FALSE())</f>
        <v>1</v>
      </c>
      <c r="G45" s="39" t="str">
        <f aca="false">IF(E45="KO","ATTENZIONE!!! NON TUTTI I CAMPI OBBLIGATORI SONO STATI COMPILATI","")</f>
        <v/>
      </c>
      <c r="Z45" s="32" t="s">
        <v>3342</v>
      </c>
      <c r="AA45" s="33" t="s">
        <v>206</v>
      </c>
    </row>
    <row r="46" customFormat="false" ht="14.4" hidden="false" customHeight="false" outlineLevel="0" collapsed="false">
      <c r="A46" s="42"/>
      <c r="B46" s="42"/>
      <c r="C46" s="36"/>
      <c r="D46" s="37"/>
      <c r="E46" s="38" t="str">
        <f aca="false">IF(F46,"","KO")</f>
        <v/>
      </c>
      <c r="F46" s="18" t="n">
        <f aca="false">IF(OR((IF(A46&gt;=1,1,0)+IF(B46&gt;=1,1,0)+IF(C46&gt;=1,1,0)+IF(D46&gt;=1,1,0))=4,(IF(A46&gt;=1,1,0)+IF(B46&gt;=1,1,0)+IF(C46&gt;=1,1,0)+IF(D46&gt;=1,1,0))=0),TRUE(),FALSE())</f>
        <v>1</v>
      </c>
      <c r="G46" s="39" t="str">
        <f aca="false">IF(E46="KO","ATTENZIONE!!! NON TUTTI I CAMPI OBBLIGATORI SONO STATI COMPILATI","")</f>
        <v/>
      </c>
      <c r="Z46" s="32" t="s">
        <v>3343</v>
      </c>
      <c r="AA46" s="33" t="s">
        <v>210</v>
      </c>
    </row>
    <row r="47" customFormat="false" ht="14.4" hidden="false" customHeight="false" outlineLevel="0" collapsed="false">
      <c r="A47" s="42"/>
      <c r="B47" s="42"/>
      <c r="C47" s="36"/>
      <c r="D47" s="37"/>
      <c r="E47" s="38" t="str">
        <f aca="false">IF(F47,"","KO")</f>
        <v/>
      </c>
      <c r="F47" s="18" t="n">
        <f aca="false">IF(OR((IF(A47&gt;=1,1,0)+IF(B47&gt;=1,1,0)+IF(C47&gt;=1,1,0)+IF(D47&gt;=1,1,0))=4,(IF(A47&gt;=1,1,0)+IF(B47&gt;=1,1,0)+IF(C47&gt;=1,1,0)+IF(D47&gt;=1,1,0))=0),TRUE(),FALSE())</f>
        <v>1</v>
      </c>
      <c r="G47" s="39" t="str">
        <f aca="false">IF(E47="KO","ATTENZIONE!!! NON TUTTI I CAMPI OBBLIGATORI SONO STATI COMPILATI","")</f>
        <v/>
      </c>
      <c r="Z47" s="32" t="s">
        <v>3344</v>
      </c>
      <c r="AA47" s="33" t="s">
        <v>214</v>
      </c>
    </row>
    <row r="48" customFormat="false" ht="14.4" hidden="false" customHeight="false" outlineLevel="0" collapsed="false">
      <c r="A48" s="42"/>
      <c r="B48" s="42"/>
      <c r="C48" s="36"/>
      <c r="D48" s="37"/>
      <c r="E48" s="38" t="str">
        <f aca="false">IF(F48,"","KO")</f>
        <v/>
      </c>
      <c r="F48" s="18" t="n">
        <f aca="false">IF(OR((IF(A48&gt;=1,1,0)+IF(B48&gt;=1,1,0)+IF(C48&gt;=1,1,0)+IF(D48&gt;=1,1,0))=4,(IF(A48&gt;=1,1,0)+IF(B48&gt;=1,1,0)+IF(C48&gt;=1,1,0)+IF(D48&gt;=1,1,0))=0),TRUE(),FALSE())</f>
        <v>1</v>
      </c>
      <c r="G48" s="39" t="str">
        <f aca="false">IF(E48="KO","ATTENZIONE!!! NON TUTTI I CAMPI OBBLIGATORI SONO STATI COMPILATI","")</f>
        <v/>
      </c>
      <c r="Z48" s="32" t="s">
        <v>3345</v>
      </c>
      <c r="AA48" s="33" t="s">
        <v>218</v>
      </c>
    </row>
    <row r="49" customFormat="false" ht="14.4" hidden="false" customHeight="false" outlineLevel="0" collapsed="false">
      <c r="A49" s="42"/>
      <c r="B49" s="42"/>
      <c r="C49" s="36"/>
      <c r="D49" s="37"/>
      <c r="E49" s="38" t="str">
        <f aca="false">IF(F49,"","KO")</f>
        <v/>
      </c>
      <c r="F49" s="18" t="n">
        <f aca="false">IF(OR((IF(A49&gt;=1,1,0)+IF(B49&gt;=1,1,0)+IF(C49&gt;=1,1,0)+IF(D49&gt;=1,1,0))=4,(IF(A49&gt;=1,1,0)+IF(B49&gt;=1,1,0)+IF(C49&gt;=1,1,0)+IF(D49&gt;=1,1,0))=0),TRUE(),FALSE())</f>
        <v>1</v>
      </c>
      <c r="G49" s="39" t="str">
        <f aca="false">IF(E49="KO","ATTENZIONE!!! NON TUTTI I CAMPI OBBLIGATORI SONO STATI COMPILATI","")</f>
        <v/>
      </c>
      <c r="Z49" s="32" t="s">
        <v>116</v>
      </c>
      <c r="AA49" s="33" t="s">
        <v>222</v>
      </c>
    </row>
    <row r="50" customFormat="false" ht="14.4" hidden="false" customHeight="false" outlineLevel="0" collapsed="false">
      <c r="A50" s="42"/>
      <c r="B50" s="42"/>
      <c r="C50" s="36"/>
      <c r="D50" s="37"/>
      <c r="E50" s="38" t="str">
        <f aca="false">IF(F50,"","KO")</f>
        <v/>
      </c>
      <c r="F50" s="18" t="n">
        <f aca="false">IF(OR((IF(A50&gt;=1,1,0)+IF(B50&gt;=1,1,0)+IF(C50&gt;=1,1,0)+IF(D50&gt;=1,1,0))=4,(IF(A50&gt;=1,1,0)+IF(B50&gt;=1,1,0)+IF(C50&gt;=1,1,0)+IF(D50&gt;=1,1,0))=0),TRUE(),FALSE())</f>
        <v>1</v>
      </c>
      <c r="G50" s="39" t="str">
        <f aca="false">IF(E50="KO","ATTENZIONE!!! NON TUTTI I CAMPI OBBLIGATORI SONO STATI COMPILATI","")</f>
        <v/>
      </c>
      <c r="Z50" s="32" t="s">
        <v>3346</v>
      </c>
      <c r="AA50" s="33" t="s">
        <v>226</v>
      </c>
    </row>
    <row r="51" customFormat="false" ht="14.4" hidden="false" customHeight="false" outlineLevel="0" collapsed="false">
      <c r="A51" s="42"/>
      <c r="B51" s="42"/>
      <c r="C51" s="36"/>
      <c r="D51" s="37"/>
      <c r="E51" s="38" t="str">
        <f aca="false">IF(F51,"","KO")</f>
        <v/>
      </c>
      <c r="F51" s="18" t="n">
        <f aca="false">IF(OR((IF(A51&gt;=1,1,0)+IF(B51&gt;=1,1,0)+IF(C51&gt;=1,1,0)+IF(D51&gt;=1,1,0))=4,(IF(A51&gt;=1,1,0)+IF(B51&gt;=1,1,0)+IF(C51&gt;=1,1,0)+IF(D51&gt;=1,1,0))=0),TRUE(),FALSE())</f>
        <v>1</v>
      </c>
      <c r="G51" s="39" t="str">
        <f aca="false">IF(E51="KO","ATTENZIONE!!! NON TUTTI I CAMPI OBBLIGATORI SONO STATI COMPILATI","")</f>
        <v/>
      </c>
      <c r="Z51" s="32" t="s">
        <v>3347</v>
      </c>
      <c r="AA51" s="33" t="s">
        <v>3348</v>
      </c>
    </row>
    <row r="52" customFormat="false" ht="14.4" hidden="false" customHeight="false" outlineLevel="0" collapsed="false">
      <c r="A52" s="42"/>
      <c r="B52" s="42"/>
      <c r="C52" s="36"/>
      <c r="D52" s="37"/>
      <c r="E52" s="38" t="str">
        <f aca="false">IF(F52,"","KO")</f>
        <v/>
      </c>
      <c r="F52" s="18" t="n">
        <f aca="false">IF(OR((IF(A52&gt;=1,1,0)+IF(B52&gt;=1,1,0)+IF(C52&gt;=1,1,0)+IF(D52&gt;=1,1,0))=4,(IF(A52&gt;=1,1,0)+IF(B52&gt;=1,1,0)+IF(C52&gt;=1,1,0)+IF(D52&gt;=1,1,0))=0),TRUE(),FALSE())</f>
        <v>1</v>
      </c>
      <c r="G52" s="39" t="str">
        <f aca="false">IF(E52="KO","ATTENZIONE!!! NON TUTTI I CAMPI OBBLIGATORI SONO STATI COMPILATI","")</f>
        <v/>
      </c>
      <c r="Z52" s="32" t="s">
        <v>3349</v>
      </c>
      <c r="AA52" s="33" t="s">
        <v>236</v>
      </c>
    </row>
    <row r="53" customFormat="false" ht="14.4" hidden="false" customHeight="false" outlineLevel="0" collapsed="false">
      <c r="A53" s="42"/>
      <c r="B53" s="42"/>
      <c r="C53" s="36"/>
      <c r="D53" s="37"/>
      <c r="E53" s="38" t="str">
        <f aca="false">IF(F53,"","KO")</f>
        <v/>
      </c>
      <c r="F53" s="18" t="n">
        <f aca="false">IF(OR((IF(A53&gt;=1,1,0)+IF(B53&gt;=1,1,0)+IF(C53&gt;=1,1,0)+IF(D53&gt;=1,1,0))=4,(IF(A53&gt;=1,1,0)+IF(B53&gt;=1,1,0)+IF(C53&gt;=1,1,0)+IF(D53&gt;=1,1,0))=0),TRUE(),FALSE())</f>
        <v>1</v>
      </c>
      <c r="G53" s="39" t="str">
        <f aca="false">IF(E53="KO","ATTENZIONE!!! NON TUTTI I CAMPI OBBLIGATORI SONO STATI COMPILATI","")</f>
        <v/>
      </c>
      <c r="Z53" s="32" t="s">
        <v>3350</v>
      </c>
      <c r="AA53" s="33" t="s">
        <v>240</v>
      </c>
    </row>
    <row r="54" customFormat="false" ht="14.4" hidden="false" customHeight="false" outlineLevel="0" collapsed="false">
      <c r="A54" s="42"/>
      <c r="B54" s="42"/>
      <c r="C54" s="36"/>
      <c r="D54" s="37"/>
      <c r="E54" s="38" t="str">
        <f aca="false">IF(F54,"","KO")</f>
        <v/>
      </c>
      <c r="F54" s="18" t="n">
        <f aca="false">IF(OR((IF(A54&gt;=1,1,0)+IF(B54&gt;=1,1,0)+IF(C54&gt;=1,1,0)+IF(D54&gt;=1,1,0))=4,(IF(A54&gt;=1,1,0)+IF(B54&gt;=1,1,0)+IF(C54&gt;=1,1,0)+IF(D54&gt;=1,1,0))=0),TRUE(),FALSE())</f>
        <v>1</v>
      </c>
      <c r="G54" s="39" t="str">
        <f aca="false">IF(E54="KO","ATTENZIONE!!! NON TUTTI I CAMPI OBBLIGATORI SONO STATI COMPILATI","")</f>
        <v/>
      </c>
      <c r="Z54" s="32" t="s">
        <v>3351</v>
      </c>
      <c r="AA54" s="33" t="s">
        <v>244</v>
      </c>
    </row>
    <row r="55" customFormat="false" ht="14.4" hidden="false" customHeight="false" outlineLevel="0" collapsed="false">
      <c r="A55" s="42"/>
      <c r="B55" s="42"/>
      <c r="C55" s="36"/>
      <c r="D55" s="37"/>
      <c r="E55" s="38" t="str">
        <f aca="false">IF(F55,"","KO")</f>
        <v/>
      </c>
      <c r="F55" s="18" t="n">
        <f aca="false">IF(OR((IF(A55&gt;=1,1,0)+IF(B55&gt;=1,1,0)+IF(C55&gt;=1,1,0)+IF(D55&gt;=1,1,0))=4,(IF(A55&gt;=1,1,0)+IF(B55&gt;=1,1,0)+IF(C55&gt;=1,1,0)+IF(D55&gt;=1,1,0))=0),TRUE(),FALSE())</f>
        <v>1</v>
      </c>
      <c r="G55" s="39" t="str">
        <f aca="false">IF(E55="KO","ATTENZIONE!!! NON TUTTI I CAMPI OBBLIGATORI SONO STATI COMPILATI","")</f>
        <v/>
      </c>
      <c r="Z55" s="32" t="s">
        <v>3352</v>
      </c>
      <c r="AA55" s="33" t="s">
        <v>248</v>
      </c>
    </row>
    <row r="56" customFormat="false" ht="14.4" hidden="false" customHeight="false" outlineLevel="0" collapsed="false">
      <c r="A56" s="42"/>
      <c r="B56" s="42"/>
      <c r="C56" s="36"/>
      <c r="D56" s="37"/>
      <c r="E56" s="38" t="str">
        <f aca="false">IF(F56,"","KO")</f>
        <v/>
      </c>
      <c r="F56" s="18" t="n">
        <f aca="false">IF(OR((IF(A56&gt;=1,1,0)+IF(B56&gt;=1,1,0)+IF(C56&gt;=1,1,0)+IF(D56&gt;=1,1,0))=4,(IF(A56&gt;=1,1,0)+IF(B56&gt;=1,1,0)+IF(C56&gt;=1,1,0)+IF(D56&gt;=1,1,0))=0),TRUE(),FALSE())</f>
        <v>1</v>
      </c>
      <c r="G56" s="39" t="str">
        <f aca="false">IF(E56="KO","ATTENZIONE!!! NON TUTTI I CAMPI OBBLIGATORI SONO STATI COMPILATI","")</f>
        <v/>
      </c>
      <c r="Z56" s="32" t="s">
        <v>3353</v>
      </c>
      <c r="AA56" s="33" t="s">
        <v>252</v>
      </c>
    </row>
    <row r="57" customFormat="false" ht="14.4" hidden="false" customHeight="false" outlineLevel="0" collapsed="false">
      <c r="A57" s="42"/>
      <c r="B57" s="42"/>
      <c r="C57" s="36"/>
      <c r="D57" s="37"/>
      <c r="E57" s="38" t="str">
        <f aca="false">IF(F57,"","KO")</f>
        <v/>
      </c>
      <c r="F57" s="18" t="n">
        <f aca="false">IF(OR((IF(A57&gt;=1,1,0)+IF(B57&gt;=1,1,0)+IF(C57&gt;=1,1,0)+IF(D57&gt;=1,1,0))=4,(IF(A57&gt;=1,1,0)+IF(B57&gt;=1,1,0)+IF(C57&gt;=1,1,0)+IF(D57&gt;=1,1,0))=0),TRUE(),FALSE())</f>
        <v>1</v>
      </c>
      <c r="G57" s="39" t="str">
        <f aca="false">IF(E57="KO","ATTENZIONE!!! NON TUTTI I CAMPI OBBLIGATORI SONO STATI COMPILATI","")</f>
        <v/>
      </c>
      <c r="Z57" s="32" t="s">
        <v>3354</v>
      </c>
      <c r="AA57" s="33" t="s">
        <v>256</v>
      </c>
    </row>
    <row r="58" customFormat="false" ht="14.4" hidden="false" customHeight="false" outlineLevel="0" collapsed="false">
      <c r="A58" s="42"/>
      <c r="B58" s="42"/>
      <c r="C58" s="36"/>
      <c r="D58" s="37"/>
      <c r="E58" s="38" t="str">
        <f aca="false">IF(F58,"","KO")</f>
        <v/>
      </c>
      <c r="F58" s="18" t="n">
        <f aca="false">IF(OR((IF(A58&gt;=1,1,0)+IF(B58&gt;=1,1,0)+IF(C58&gt;=1,1,0)+IF(D58&gt;=1,1,0))=4,(IF(A58&gt;=1,1,0)+IF(B58&gt;=1,1,0)+IF(C58&gt;=1,1,0)+IF(D58&gt;=1,1,0))=0),TRUE(),FALSE())</f>
        <v>1</v>
      </c>
      <c r="G58" s="39" t="str">
        <f aca="false">IF(E58="KO","ATTENZIONE!!! NON TUTTI I CAMPI OBBLIGATORI SONO STATI COMPILATI","")</f>
        <v/>
      </c>
      <c r="Z58" s="32" t="s">
        <v>3355</v>
      </c>
      <c r="AA58" s="33" t="s">
        <v>260</v>
      </c>
    </row>
    <row r="59" customFormat="false" ht="14.4" hidden="false" customHeight="false" outlineLevel="0" collapsed="false">
      <c r="A59" s="42"/>
      <c r="B59" s="42"/>
      <c r="C59" s="36"/>
      <c r="D59" s="37"/>
      <c r="E59" s="38" t="str">
        <f aca="false">IF(F59,"","KO")</f>
        <v/>
      </c>
      <c r="F59" s="18" t="n">
        <f aca="false">IF(OR((IF(A59&gt;=1,1,0)+IF(B59&gt;=1,1,0)+IF(C59&gt;=1,1,0)+IF(D59&gt;=1,1,0))=4,(IF(A59&gt;=1,1,0)+IF(B59&gt;=1,1,0)+IF(C59&gt;=1,1,0)+IF(D59&gt;=1,1,0))=0),TRUE(),FALSE())</f>
        <v>1</v>
      </c>
      <c r="G59" s="39" t="str">
        <f aca="false">IF(E59="KO","ATTENZIONE!!! NON TUTTI I CAMPI OBBLIGATORI SONO STATI COMPILATI","")</f>
        <v/>
      </c>
      <c r="Z59" s="32" t="s">
        <v>3356</v>
      </c>
      <c r="AA59" s="33" t="s">
        <v>264</v>
      </c>
    </row>
    <row r="60" customFormat="false" ht="14.4" hidden="false" customHeight="false" outlineLevel="0" collapsed="false">
      <c r="A60" s="42"/>
      <c r="B60" s="42"/>
      <c r="C60" s="36"/>
      <c r="D60" s="37"/>
      <c r="E60" s="38" t="str">
        <f aca="false">IF(F60,"","KO")</f>
        <v/>
      </c>
      <c r="F60" s="18" t="n">
        <f aca="false">IF(OR((IF(A60&gt;=1,1,0)+IF(B60&gt;=1,1,0)+IF(C60&gt;=1,1,0)+IF(D60&gt;=1,1,0))=4,(IF(A60&gt;=1,1,0)+IF(B60&gt;=1,1,0)+IF(C60&gt;=1,1,0)+IF(D60&gt;=1,1,0))=0),TRUE(),FALSE())</f>
        <v>1</v>
      </c>
      <c r="G60" s="39" t="str">
        <f aca="false">IF(E60="KO","ATTENZIONE!!! NON TUTTI I CAMPI OBBLIGATORI SONO STATI COMPILATI","")</f>
        <v/>
      </c>
      <c r="Z60" s="32" t="s">
        <v>3357</v>
      </c>
      <c r="AA60" s="33" t="s">
        <v>268</v>
      </c>
    </row>
    <row r="61" customFormat="false" ht="14.4" hidden="false" customHeight="false" outlineLevel="0" collapsed="false">
      <c r="A61" s="42"/>
      <c r="B61" s="42"/>
      <c r="C61" s="36"/>
      <c r="D61" s="37"/>
      <c r="E61" s="38" t="str">
        <f aca="false">IF(F61,"","KO")</f>
        <v/>
      </c>
      <c r="F61" s="18" t="n">
        <f aca="false">IF(OR((IF(A61&gt;=1,1,0)+IF(B61&gt;=1,1,0)+IF(C61&gt;=1,1,0)+IF(D61&gt;=1,1,0))=4,(IF(A61&gt;=1,1,0)+IF(B61&gt;=1,1,0)+IF(C61&gt;=1,1,0)+IF(D61&gt;=1,1,0))=0),TRUE(),FALSE())</f>
        <v>1</v>
      </c>
      <c r="G61" s="39" t="str">
        <f aca="false">IF(E61="KO","ATTENZIONE!!! NON TUTTI I CAMPI OBBLIGATORI SONO STATI COMPILATI","")</f>
        <v/>
      </c>
      <c r="Z61" s="32" t="s">
        <v>3358</v>
      </c>
      <c r="AA61" s="33" t="s">
        <v>272</v>
      </c>
    </row>
    <row r="62" customFormat="false" ht="14.4" hidden="false" customHeight="false" outlineLevel="0" collapsed="false">
      <c r="A62" s="42"/>
      <c r="B62" s="42"/>
      <c r="C62" s="36"/>
      <c r="D62" s="37"/>
      <c r="E62" s="38" t="str">
        <f aca="false">IF(F62,"","KO")</f>
        <v/>
      </c>
      <c r="F62" s="18" t="n">
        <f aca="false">IF(OR((IF(A62&gt;=1,1,0)+IF(B62&gt;=1,1,0)+IF(C62&gt;=1,1,0)+IF(D62&gt;=1,1,0))=4,(IF(A62&gt;=1,1,0)+IF(B62&gt;=1,1,0)+IF(C62&gt;=1,1,0)+IF(D62&gt;=1,1,0))=0),TRUE(),FALSE())</f>
        <v>1</v>
      </c>
      <c r="G62" s="39" t="str">
        <f aca="false">IF(E62="KO","ATTENZIONE!!! NON TUTTI I CAMPI OBBLIGATORI SONO STATI COMPILATI","")</f>
        <v/>
      </c>
      <c r="Z62" s="32" t="s">
        <v>354</v>
      </c>
      <c r="AA62" s="33" t="s">
        <v>276</v>
      </c>
    </row>
    <row r="63" customFormat="false" ht="14.4" hidden="false" customHeight="false" outlineLevel="0" collapsed="false">
      <c r="A63" s="42"/>
      <c r="B63" s="42"/>
      <c r="C63" s="36"/>
      <c r="D63" s="37"/>
      <c r="E63" s="38" t="str">
        <f aca="false">IF(F63,"","KO")</f>
        <v/>
      </c>
      <c r="F63" s="18" t="n">
        <f aca="false">IF(OR((IF(A63&gt;=1,1,0)+IF(B63&gt;=1,1,0)+IF(C63&gt;=1,1,0)+IF(D63&gt;=1,1,0))=4,(IF(A63&gt;=1,1,0)+IF(B63&gt;=1,1,0)+IF(C63&gt;=1,1,0)+IF(D63&gt;=1,1,0))=0),TRUE(),FALSE())</f>
        <v>1</v>
      </c>
      <c r="G63" s="39" t="str">
        <f aca="false">IF(E63="KO","ATTENZIONE!!! NON TUTTI I CAMPI OBBLIGATORI SONO STATI COMPILATI","")</f>
        <v/>
      </c>
      <c r="Z63" s="32" t="s">
        <v>3359</v>
      </c>
      <c r="AA63" s="33" t="s">
        <v>280</v>
      </c>
    </row>
    <row r="64" customFormat="false" ht="14.4" hidden="false" customHeight="false" outlineLevel="0" collapsed="false">
      <c r="A64" s="42"/>
      <c r="B64" s="42"/>
      <c r="C64" s="36"/>
      <c r="D64" s="37"/>
      <c r="E64" s="38" t="str">
        <f aca="false">IF(F64,"","KO")</f>
        <v/>
      </c>
      <c r="F64" s="18" t="n">
        <f aca="false">IF(OR((IF(A64&gt;=1,1,0)+IF(B64&gt;=1,1,0)+IF(C64&gt;=1,1,0)+IF(D64&gt;=1,1,0))=4,(IF(A64&gt;=1,1,0)+IF(B64&gt;=1,1,0)+IF(C64&gt;=1,1,0)+IF(D64&gt;=1,1,0))=0),TRUE(),FALSE())</f>
        <v>1</v>
      </c>
      <c r="G64" s="39" t="str">
        <f aca="false">IF(E64="KO","ATTENZIONE!!! NON TUTTI I CAMPI OBBLIGATORI SONO STATI COMPILATI","")</f>
        <v/>
      </c>
      <c r="Z64" s="32" t="s">
        <v>3360</v>
      </c>
      <c r="AA64" s="33" t="s">
        <v>284</v>
      </c>
    </row>
    <row r="65" customFormat="false" ht="14.4" hidden="false" customHeight="false" outlineLevel="0" collapsed="false">
      <c r="A65" s="42"/>
      <c r="B65" s="42"/>
      <c r="C65" s="36"/>
      <c r="D65" s="37"/>
      <c r="E65" s="38" t="str">
        <f aca="false">IF(F65,"","KO")</f>
        <v/>
      </c>
      <c r="F65" s="18" t="n">
        <f aca="false">IF(OR((IF(A65&gt;=1,1,0)+IF(B65&gt;=1,1,0)+IF(C65&gt;=1,1,0)+IF(D65&gt;=1,1,0))=4,(IF(A65&gt;=1,1,0)+IF(B65&gt;=1,1,0)+IF(C65&gt;=1,1,0)+IF(D65&gt;=1,1,0))=0),TRUE(),FALSE())</f>
        <v>1</v>
      </c>
      <c r="G65" s="39" t="str">
        <f aca="false">IF(E65="KO","ATTENZIONE!!! NON TUTTI I CAMPI OBBLIGATORI SONO STATI COMPILATI","")</f>
        <v/>
      </c>
      <c r="Z65" s="32" t="s">
        <v>3361</v>
      </c>
      <c r="AA65" s="33" t="s">
        <v>288</v>
      </c>
    </row>
    <row r="66" customFormat="false" ht="14.4" hidden="false" customHeight="false" outlineLevel="0" collapsed="false">
      <c r="A66" s="42"/>
      <c r="B66" s="42"/>
      <c r="C66" s="36"/>
      <c r="D66" s="37"/>
      <c r="E66" s="38" t="str">
        <f aca="false">IF(F66,"","KO")</f>
        <v/>
      </c>
      <c r="F66" s="18" t="n">
        <f aca="false">IF(OR((IF(A66&gt;=1,1,0)+IF(B66&gt;=1,1,0)+IF(C66&gt;=1,1,0)+IF(D66&gt;=1,1,0))=4,(IF(A66&gt;=1,1,0)+IF(B66&gt;=1,1,0)+IF(C66&gt;=1,1,0)+IF(D66&gt;=1,1,0))=0),TRUE(),FALSE())</f>
        <v>1</v>
      </c>
      <c r="G66" s="39" t="str">
        <f aca="false">IF(E66="KO","ATTENZIONE!!! NON TUTTI I CAMPI OBBLIGATORI SONO STATI COMPILATI","")</f>
        <v/>
      </c>
      <c r="Z66" s="32" t="s">
        <v>3362</v>
      </c>
      <c r="AA66" s="33" t="s">
        <v>294</v>
      </c>
    </row>
    <row r="67" customFormat="false" ht="14.4" hidden="false" customHeight="false" outlineLevel="0" collapsed="false">
      <c r="A67" s="42"/>
      <c r="B67" s="42"/>
      <c r="C67" s="36"/>
      <c r="D67" s="37"/>
      <c r="E67" s="38" t="str">
        <f aca="false">IF(F67,"","KO")</f>
        <v/>
      </c>
      <c r="F67" s="18" t="n">
        <f aca="false">IF(OR((IF(A67&gt;=1,1,0)+IF(B67&gt;=1,1,0)+IF(C67&gt;=1,1,0)+IF(D67&gt;=1,1,0))=4,(IF(A67&gt;=1,1,0)+IF(B67&gt;=1,1,0)+IF(C67&gt;=1,1,0)+IF(D67&gt;=1,1,0))=0),TRUE(),FALSE())</f>
        <v>1</v>
      </c>
      <c r="G67" s="39" t="str">
        <f aca="false">IF(E67="KO","ATTENZIONE!!! NON TUTTI I CAMPI OBBLIGATORI SONO STATI COMPILATI","")</f>
        <v/>
      </c>
      <c r="Z67" s="32" t="s">
        <v>3363</v>
      </c>
      <c r="AA67" s="33" t="s">
        <v>298</v>
      </c>
    </row>
    <row r="68" customFormat="false" ht="14.4" hidden="false" customHeight="false" outlineLevel="0" collapsed="false">
      <c r="A68" s="42"/>
      <c r="B68" s="42"/>
      <c r="C68" s="36"/>
      <c r="D68" s="37"/>
      <c r="E68" s="38" t="str">
        <f aca="false">IF(F68,"","KO")</f>
        <v/>
      </c>
      <c r="F68" s="18" t="n">
        <f aca="false">IF(OR((IF(A68&gt;=1,1,0)+IF(B68&gt;=1,1,0)+IF(C68&gt;=1,1,0)+IF(D68&gt;=1,1,0))=4,(IF(A68&gt;=1,1,0)+IF(B68&gt;=1,1,0)+IF(C68&gt;=1,1,0)+IF(D68&gt;=1,1,0))=0),TRUE(),FALSE())</f>
        <v>1</v>
      </c>
      <c r="G68" s="39" t="str">
        <f aca="false">IF(E68="KO","ATTENZIONE!!! NON TUTTI I CAMPI OBBLIGATORI SONO STATI COMPILATI","")</f>
        <v/>
      </c>
      <c r="Z68" s="32" t="s">
        <v>3364</v>
      </c>
      <c r="AA68" s="33" t="s">
        <v>302</v>
      </c>
    </row>
    <row r="69" customFormat="false" ht="14.4" hidden="false" customHeight="false" outlineLevel="0" collapsed="false">
      <c r="A69" s="42"/>
      <c r="B69" s="42"/>
      <c r="C69" s="36"/>
      <c r="D69" s="37"/>
      <c r="E69" s="38" t="str">
        <f aca="false">IF(F69,"","KO")</f>
        <v/>
      </c>
      <c r="F69" s="18" t="n">
        <f aca="false">IF(OR((IF(A69&gt;=1,1,0)+IF(B69&gt;=1,1,0)+IF(C69&gt;=1,1,0)+IF(D69&gt;=1,1,0))=4,(IF(A69&gt;=1,1,0)+IF(B69&gt;=1,1,0)+IF(C69&gt;=1,1,0)+IF(D69&gt;=1,1,0))=0),TRUE(),FALSE())</f>
        <v>1</v>
      </c>
      <c r="G69" s="39" t="str">
        <f aca="false">IF(E69="KO","ATTENZIONE!!! NON TUTTI I CAMPI OBBLIGATORI SONO STATI COMPILATI","")</f>
        <v/>
      </c>
      <c r="Z69" s="32" t="s">
        <v>3365</v>
      </c>
      <c r="AA69" s="33" t="s">
        <v>306</v>
      </c>
    </row>
    <row r="70" customFormat="false" ht="14.4" hidden="false" customHeight="false" outlineLevel="0" collapsed="false">
      <c r="A70" s="42"/>
      <c r="B70" s="42"/>
      <c r="C70" s="36"/>
      <c r="D70" s="37"/>
      <c r="E70" s="38" t="str">
        <f aca="false">IF(F70,"","KO")</f>
        <v/>
      </c>
      <c r="F70" s="18" t="n">
        <f aca="false">IF(OR((IF(A70&gt;=1,1,0)+IF(B70&gt;=1,1,0)+IF(C70&gt;=1,1,0)+IF(D70&gt;=1,1,0))=4,(IF(A70&gt;=1,1,0)+IF(B70&gt;=1,1,0)+IF(C70&gt;=1,1,0)+IF(D70&gt;=1,1,0))=0),TRUE(),FALSE())</f>
        <v>1</v>
      </c>
      <c r="G70" s="39" t="str">
        <f aca="false">IF(E70="KO","ATTENZIONE!!! NON TUTTI I CAMPI OBBLIGATORI SONO STATI COMPILATI","")</f>
        <v/>
      </c>
      <c r="Z70" s="32" t="s">
        <v>120</v>
      </c>
      <c r="AA70" s="33" t="s">
        <v>310</v>
      </c>
    </row>
    <row r="71" customFormat="false" ht="14.4" hidden="false" customHeight="false" outlineLevel="0" collapsed="false">
      <c r="A71" s="42"/>
      <c r="B71" s="42"/>
      <c r="C71" s="36"/>
      <c r="D71" s="37"/>
      <c r="E71" s="38" t="str">
        <f aca="false">IF(F71,"","KO")</f>
        <v/>
      </c>
      <c r="F71" s="18" t="n">
        <f aca="false">IF(OR((IF(A71&gt;=1,1,0)+IF(B71&gt;=1,1,0)+IF(C71&gt;=1,1,0)+IF(D71&gt;=1,1,0))=4,(IF(A71&gt;=1,1,0)+IF(B71&gt;=1,1,0)+IF(C71&gt;=1,1,0)+IF(D71&gt;=1,1,0))=0),TRUE(),FALSE())</f>
        <v>1</v>
      </c>
      <c r="G71" s="39" t="str">
        <f aca="false">IF(E71="KO","ATTENZIONE!!! NON TUTTI I CAMPI OBBLIGATORI SONO STATI COMPILATI","")</f>
        <v/>
      </c>
      <c r="Z71" s="32" t="s">
        <v>3366</v>
      </c>
      <c r="AA71" s="33" t="s">
        <v>314</v>
      </c>
    </row>
    <row r="72" customFormat="false" ht="14.4" hidden="false" customHeight="false" outlineLevel="0" collapsed="false">
      <c r="A72" s="42"/>
      <c r="B72" s="42"/>
      <c r="C72" s="36"/>
      <c r="D72" s="37"/>
      <c r="E72" s="38" t="str">
        <f aca="false">IF(F72,"","KO")</f>
        <v/>
      </c>
      <c r="F72" s="18" t="n">
        <f aca="false">IF(OR((IF(A72&gt;=1,1,0)+IF(B72&gt;=1,1,0)+IF(C72&gt;=1,1,0)+IF(D72&gt;=1,1,0))=4,(IF(A72&gt;=1,1,0)+IF(B72&gt;=1,1,0)+IF(C72&gt;=1,1,0)+IF(D72&gt;=1,1,0))=0),TRUE(),FALSE())</f>
        <v>1</v>
      </c>
      <c r="G72" s="39" t="str">
        <f aca="false">IF(E72="KO","ATTENZIONE!!! NON TUTTI I CAMPI OBBLIGATORI SONO STATI COMPILATI","")</f>
        <v/>
      </c>
      <c r="Z72" s="32" t="s">
        <v>3367</v>
      </c>
      <c r="AA72" s="33" t="s">
        <v>318</v>
      </c>
    </row>
    <row r="73" customFormat="false" ht="14.4" hidden="false" customHeight="false" outlineLevel="0" collapsed="false">
      <c r="A73" s="42"/>
      <c r="B73" s="42"/>
      <c r="C73" s="36"/>
      <c r="D73" s="37"/>
      <c r="E73" s="38" t="str">
        <f aca="false">IF(F73,"","KO")</f>
        <v/>
      </c>
      <c r="F73" s="18" t="n">
        <f aca="false">IF(OR((IF(A73&gt;=1,1,0)+IF(B73&gt;=1,1,0)+IF(C73&gt;=1,1,0)+IF(D73&gt;=1,1,0))=4,(IF(A73&gt;=1,1,0)+IF(B73&gt;=1,1,0)+IF(C73&gt;=1,1,0)+IF(D73&gt;=1,1,0))=0),TRUE(),FALSE())</f>
        <v>1</v>
      </c>
      <c r="G73" s="39" t="str">
        <f aca="false">IF(E73="KO","ATTENZIONE!!! NON TUTTI I CAMPI OBBLIGATORI SONO STATI COMPILATI","")</f>
        <v/>
      </c>
      <c r="Z73" s="32" t="s">
        <v>3368</v>
      </c>
      <c r="AA73" s="33" t="s">
        <v>322</v>
      </c>
    </row>
    <row r="74" customFormat="false" ht="14.4" hidden="false" customHeight="false" outlineLevel="0" collapsed="false">
      <c r="A74" s="42"/>
      <c r="B74" s="42"/>
      <c r="C74" s="36"/>
      <c r="D74" s="37"/>
      <c r="E74" s="38" t="str">
        <f aca="false">IF(F74,"","KO")</f>
        <v/>
      </c>
      <c r="F74" s="18" t="n">
        <f aca="false">IF(OR((IF(A74&gt;=1,1,0)+IF(B74&gt;=1,1,0)+IF(C74&gt;=1,1,0)+IF(D74&gt;=1,1,0))=4,(IF(A74&gt;=1,1,0)+IF(B74&gt;=1,1,0)+IF(C74&gt;=1,1,0)+IF(D74&gt;=1,1,0))=0),TRUE(),FALSE())</f>
        <v>1</v>
      </c>
      <c r="G74" s="39" t="str">
        <f aca="false">IF(E74="KO","ATTENZIONE!!! NON TUTTI I CAMPI OBBLIGATORI SONO STATI COMPILATI","")</f>
        <v/>
      </c>
      <c r="Z74" s="32" t="s">
        <v>3369</v>
      </c>
      <c r="AA74" s="33" t="s">
        <v>326</v>
      </c>
    </row>
    <row r="75" customFormat="false" ht="14.4" hidden="false" customHeight="false" outlineLevel="0" collapsed="false">
      <c r="A75" s="42"/>
      <c r="B75" s="42"/>
      <c r="C75" s="36"/>
      <c r="D75" s="37"/>
      <c r="E75" s="38" t="str">
        <f aca="false">IF(F75,"","KO")</f>
        <v/>
      </c>
      <c r="F75" s="18" t="n">
        <f aca="false">IF(OR((IF(A75&gt;=1,1,0)+IF(B75&gt;=1,1,0)+IF(C75&gt;=1,1,0)+IF(D75&gt;=1,1,0))=4,(IF(A75&gt;=1,1,0)+IF(B75&gt;=1,1,0)+IF(C75&gt;=1,1,0)+IF(D75&gt;=1,1,0))=0),TRUE(),FALSE())</f>
        <v>1</v>
      </c>
      <c r="G75" s="39" t="str">
        <f aca="false">IF(E75="KO","ATTENZIONE!!! NON TUTTI I CAMPI OBBLIGATORI SONO STATI COMPILATI","")</f>
        <v/>
      </c>
      <c r="Z75" s="32" t="s">
        <v>3370</v>
      </c>
      <c r="AA75" s="33" t="s">
        <v>330</v>
      </c>
    </row>
    <row r="76" customFormat="false" ht="14.4" hidden="false" customHeight="false" outlineLevel="0" collapsed="false">
      <c r="A76" s="42"/>
      <c r="B76" s="42"/>
      <c r="C76" s="36"/>
      <c r="D76" s="37"/>
      <c r="E76" s="38" t="str">
        <f aca="false">IF(F76,"","KO")</f>
        <v/>
      </c>
      <c r="F76" s="18" t="n">
        <f aca="false">IF(OR((IF(A76&gt;=1,1,0)+IF(B76&gt;=1,1,0)+IF(C76&gt;=1,1,0)+IF(D76&gt;=1,1,0))=4,(IF(A76&gt;=1,1,0)+IF(B76&gt;=1,1,0)+IF(C76&gt;=1,1,0)+IF(D76&gt;=1,1,0))=0),TRUE(),FALSE())</f>
        <v>1</v>
      </c>
      <c r="G76" s="39" t="str">
        <f aca="false">IF(E76="KO","ATTENZIONE!!! NON TUTTI I CAMPI OBBLIGATORI SONO STATI COMPILATI","")</f>
        <v/>
      </c>
      <c r="Z76" s="32" t="s">
        <v>3371</v>
      </c>
      <c r="AA76" s="33" t="s">
        <v>334</v>
      </c>
    </row>
    <row r="77" customFormat="false" ht="14.4" hidden="false" customHeight="false" outlineLevel="0" collapsed="false">
      <c r="A77" s="42"/>
      <c r="B77" s="42"/>
      <c r="C77" s="36"/>
      <c r="D77" s="37"/>
      <c r="E77" s="38" t="str">
        <f aca="false">IF(F77,"","KO")</f>
        <v/>
      </c>
      <c r="F77" s="18" t="n">
        <f aca="false">IF(OR((IF(A77&gt;=1,1,0)+IF(B77&gt;=1,1,0)+IF(C77&gt;=1,1,0)+IF(D77&gt;=1,1,0))=4,(IF(A77&gt;=1,1,0)+IF(B77&gt;=1,1,0)+IF(C77&gt;=1,1,0)+IF(D77&gt;=1,1,0))=0),TRUE(),FALSE())</f>
        <v>1</v>
      </c>
      <c r="G77" s="39" t="str">
        <f aca="false">IF(E77="KO","ATTENZIONE!!! NON TUTTI I CAMPI OBBLIGATORI SONO STATI COMPILATI","")</f>
        <v/>
      </c>
      <c r="Z77" s="32" t="s">
        <v>3372</v>
      </c>
      <c r="AA77" s="33" t="s">
        <v>338</v>
      </c>
    </row>
    <row r="78" customFormat="false" ht="14.4" hidden="false" customHeight="false" outlineLevel="0" collapsed="false">
      <c r="A78" s="42"/>
      <c r="B78" s="42"/>
      <c r="C78" s="36"/>
      <c r="D78" s="37"/>
      <c r="E78" s="38" t="str">
        <f aca="false">IF(F78,"","KO")</f>
        <v/>
      </c>
      <c r="F78" s="18" t="n">
        <f aca="false">IF(OR((IF(A78&gt;=1,1,0)+IF(B78&gt;=1,1,0)+IF(C78&gt;=1,1,0)+IF(D78&gt;=1,1,0))=4,(IF(A78&gt;=1,1,0)+IF(B78&gt;=1,1,0)+IF(C78&gt;=1,1,0)+IF(D78&gt;=1,1,0))=0),TRUE(),FALSE())</f>
        <v>1</v>
      </c>
      <c r="G78" s="39" t="str">
        <f aca="false">IF(E78="KO","ATTENZIONE!!! NON TUTTI I CAMPI OBBLIGATORI SONO STATI COMPILATI","")</f>
        <v/>
      </c>
      <c r="Z78" s="32" t="s">
        <v>3373</v>
      </c>
      <c r="AA78" s="33" t="s">
        <v>344</v>
      </c>
    </row>
    <row r="79" customFormat="false" ht="14.4" hidden="false" customHeight="false" outlineLevel="0" collapsed="false">
      <c r="A79" s="42"/>
      <c r="B79" s="42"/>
      <c r="C79" s="36"/>
      <c r="D79" s="37"/>
      <c r="E79" s="38" t="str">
        <f aca="false">IF(F79,"","KO")</f>
        <v/>
      </c>
      <c r="F79" s="18" t="n">
        <f aca="false">IF(OR((IF(A79&gt;=1,1,0)+IF(B79&gt;=1,1,0)+IF(C79&gt;=1,1,0)+IF(D79&gt;=1,1,0))=4,(IF(A79&gt;=1,1,0)+IF(B79&gt;=1,1,0)+IF(C79&gt;=1,1,0)+IF(D79&gt;=1,1,0))=0),TRUE(),FALSE())</f>
        <v>1</v>
      </c>
      <c r="G79" s="39" t="str">
        <f aca="false">IF(E79="KO","ATTENZIONE!!! NON TUTTI I CAMPI OBBLIGATORI SONO STATI COMPILATI","")</f>
        <v/>
      </c>
      <c r="Z79" s="32" t="s">
        <v>3374</v>
      </c>
      <c r="AA79" s="33" t="s">
        <v>348</v>
      </c>
    </row>
    <row r="80" customFormat="false" ht="14.4" hidden="false" customHeight="false" outlineLevel="0" collapsed="false">
      <c r="A80" s="42"/>
      <c r="B80" s="42"/>
      <c r="C80" s="36"/>
      <c r="D80" s="37"/>
      <c r="E80" s="38" t="str">
        <f aca="false">IF(F80,"","KO")</f>
        <v/>
      </c>
      <c r="F80" s="18" t="n">
        <f aca="false">IF(OR((IF(A80&gt;=1,1,0)+IF(B80&gt;=1,1,0)+IF(C80&gt;=1,1,0)+IF(D80&gt;=1,1,0))=4,(IF(A80&gt;=1,1,0)+IF(B80&gt;=1,1,0)+IF(C80&gt;=1,1,0)+IF(D80&gt;=1,1,0))=0),TRUE(),FALSE())</f>
        <v>1</v>
      </c>
      <c r="G80" s="39" t="str">
        <f aca="false">IF(E80="KO","ATTENZIONE!!! NON TUTTI I CAMPI OBBLIGATORI SONO STATI COMPILATI","")</f>
        <v/>
      </c>
      <c r="Z80" s="32" t="s">
        <v>3375</v>
      </c>
      <c r="AA80" s="33" t="s">
        <v>352</v>
      </c>
    </row>
    <row r="81" customFormat="false" ht="14.4" hidden="false" customHeight="false" outlineLevel="0" collapsed="false">
      <c r="A81" s="42"/>
      <c r="B81" s="42"/>
      <c r="C81" s="36"/>
      <c r="D81" s="37"/>
      <c r="E81" s="38" t="str">
        <f aca="false">IF(F81,"","KO")</f>
        <v/>
      </c>
      <c r="F81" s="18" t="n">
        <f aca="false">IF(OR((IF(A81&gt;=1,1,0)+IF(B81&gt;=1,1,0)+IF(C81&gt;=1,1,0)+IF(D81&gt;=1,1,0))=4,(IF(A81&gt;=1,1,0)+IF(B81&gt;=1,1,0)+IF(C81&gt;=1,1,0)+IF(D81&gt;=1,1,0))=0),TRUE(),FALSE())</f>
        <v>1</v>
      </c>
      <c r="G81" s="39" t="str">
        <f aca="false">IF(E81="KO","ATTENZIONE!!! NON TUTTI I CAMPI OBBLIGATORI SONO STATI COMPILATI","")</f>
        <v/>
      </c>
      <c r="Z81" s="32" t="s">
        <v>3376</v>
      </c>
      <c r="AA81" s="33" t="s">
        <v>356</v>
      </c>
    </row>
    <row r="82" customFormat="false" ht="14.4" hidden="false" customHeight="false" outlineLevel="0" collapsed="false">
      <c r="A82" s="42"/>
      <c r="B82" s="42"/>
      <c r="C82" s="36"/>
      <c r="D82" s="37"/>
      <c r="E82" s="38" t="str">
        <f aca="false">IF(F82,"","KO")</f>
        <v/>
      </c>
      <c r="F82" s="18" t="n">
        <f aca="false">IF(OR((IF(A82&gt;=1,1,0)+IF(B82&gt;=1,1,0)+IF(C82&gt;=1,1,0)+IF(D82&gt;=1,1,0))=4,(IF(A82&gt;=1,1,0)+IF(B82&gt;=1,1,0)+IF(C82&gt;=1,1,0)+IF(D82&gt;=1,1,0))=0),TRUE(),FALSE())</f>
        <v>1</v>
      </c>
      <c r="G82" s="39" t="str">
        <f aca="false">IF(E82="KO","ATTENZIONE!!! NON TUTTI I CAMPI OBBLIGATORI SONO STATI COMPILATI","")</f>
        <v/>
      </c>
      <c r="Z82" s="32" t="s">
        <v>3377</v>
      </c>
      <c r="AA82" s="33" t="s">
        <v>360</v>
      </c>
    </row>
    <row r="83" customFormat="false" ht="14.4" hidden="false" customHeight="false" outlineLevel="0" collapsed="false">
      <c r="A83" s="42"/>
      <c r="B83" s="42"/>
      <c r="C83" s="36"/>
      <c r="D83" s="37"/>
      <c r="E83" s="38" t="str">
        <f aca="false">IF(F83,"","KO")</f>
        <v/>
      </c>
      <c r="F83" s="18" t="n">
        <f aca="false">IF(OR((IF(A83&gt;=1,1,0)+IF(B83&gt;=1,1,0)+IF(C83&gt;=1,1,0)+IF(D83&gt;=1,1,0))=4,(IF(A83&gt;=1,1,0)+IF(B83&gt;=1,1,0)+IF(C83&gt;=1,1,0)+IF(D83&gt;=1,1,0))=0),TRUE(),FALSE())</f>
        <v>1</v>
      </c>
      <c r="G83" s="39" t="str">
        <f aca="false">IF(E83="KO","ATTENZIONE!!! NON TUTTI I CAMPI OBBLIGATORI SONO STATI COMPILATI","")</f>
        <v/>
      </c>
      <c r="Z83" s="32" t="s">
        <v>3378</v>
      </c>
      <c r="AA83" s="33" t="s">
        <v>364</v>
      </c>
    </row>
    <row r="84" customFormat="false" ht="14.4" hidden="false" customHeight="false" outlineLevel="0" collapsed="false">
      <c r="A84" s="42"/>
      <c r="B84" s="42"/>
      <c r="C84" s="36"/>
      <c r="D84" s="37"/>
      <c r="E84" s="38" t="str">
        <f aca="false">IF(F84,"","KO")</f>
        <v/>
      </c>
      <c r="F84" s="18" t="n">
        <f aca="false">IF(OR((IF(A84&gt;=1,1,0)+IF(B84&gt;=1,1,0)+IF(C84&gt;=1,1,0)+IF(D84&gt;=1,1,0))=4,(IF(A84&gt;=1,1,0)+IF(B84&gt;=1,1,0)+IF(C84&gt;=1,1,0)+IF(D84&gt;=1,1,0))=0),TRUE(),FALSE())</f>
        <v>1</v>
      </c>
      <c r="G84" s="39" t="str">
        <f aca="false">IF(E84="KO","ATTENZIONE!!! NON TUTTI I CAMPI OBBLIGATORI SONO STATI COMPILATI","")</f>
        <v/>
      </c>
      <c r="Z84" s="32" t="s">
        <v>3379</v>
      </c>
      <c r="AA84" s="33" t="s">
        <v>368</v>
      </c>
    </row>
    <row r="85" customFormat="false" ht="14.4" hidden="false" customHeight="false" outlineLevel="0" collapsed="false">
      <c r="A85" s="42"/>
      <c r="B85" s="42"/>
      <c r="C85" s="36"/>
      <c r="D85" s="37"/>
      <c r="E85" s="38" t="str">
        <f aca="false">IF(F85,"","KO")</f>
        <v/>
      </c>
      <c r="F85" s="18" t="n">
        <f aca="false">IF(OR((IF(A85&gt;=1,1,0)+IF(B85&gt;=1,1,0)+IF(C85&gt;=1,1,0)+IF(D85&gt;=1,1,0))=4,(IF(A85&gt;=1,1,0)+IF(B85&gt;=1,1,0)+IF(C85&gt;=1,1,0)+IF(D85&gt;=1,1,0))=0),TRUE(),FALSE())</f>
        <v>1</v>
      </c>
      <c r="G85" s="39" t="str">
        <f aca="false">IF(E85="KO","ATTENZIONE!!! NON TUTTI I CAMPI OBBLIGATORI SONO STATI COMPILATI","")</f>
        <v/>
      </c>
      <c r="Z85" s="32" t="s">
        <v>3380</v>
      </c>
      <c r="AA85" s="33" t="s">
        <v>372</v>
      </c>
    </row>
    <row r="86" customFormat="false" ht="14.4" hidden="false" customHeight="false" outlineLevel="0" collapsed="false">
      <c r="A86" s="42"/>
      <c r="B86" s="42"/>
      <c r="C86" s="36"/>
      <c r="D86" s="37"/>
      <c r="E86" s="38" t="str">
        <f aca="false">IF(F86,"","KO")</f>
        <v/>
      </c>
      <c r="F86" s="18" t="n">
        <f aca="false">IF(OR((IF(A86&gt;=1,1,0)+IF(B86&gt;=1,1,0)+IF(C86&gt;=1,1,0)+IF(D86&gt;=1,1,0))=4,(IF(A86&gt;=1,1,0)+IF(B86&gt;=1,1,0)+IF(C86&gt;=1,1,0)+IF(D86&gt;=1,1,0))=0),TRUE(),FALSE())</f>
        <v>1</v>
      </c>
      <c r="G86" s="39" t="str">
        <f aca="false">IF(E86="KO","ATTENZIONE!!! NON TUTTI I CAMPI OBBLIGATORI SONO STATI COMPILATI","")</f>
        <v/>
      </c>
      <c r="Z86" s="32" t="s">
        <v>3381</v>
      </c>
      <c r="AA86" s="33" t="s">
        <v>376</v>
      </c>
    </row>
    <row r="87" customFormat="false" ht="14.4" hidden="false" customHeight="false" outlineLevel="0" collapsed="false">
      <c r="A87" s="42"/>
      <c r="B87" s="42"/>
      <c r="C87" s="36"/>
      <c r="D87" s="37"/>
      <c r="E87" s="38" t="str">
        <f aca="false">IF(F87,"","KO")</f>
        <v/>
      </c>
      <c r="F87" s="18" t="n">
        <f aca="false">IF(OR((IF(A87&gt;=1,1,0)+IF(B87&gt;=1,1,0)+IF(C87&gt;=1,1,0)+IF(D87&gt;=1,1,0))=4,(IF(A87&gt;=1,1,0)+IF(B87&gt;=1,1,0)+IF(C87&gt;=1,1,0)+IF(D87&gt;=1,1,0))=0),TRUE(),FALSE())</f>
        <v>1</v>
      </c>
      <c r="G87" s="39" t="str">
        <f aca="false">IF(E87="KO","ATTENZIONE!!! NON TUTTI I CAMPI OBBLIGATORI SONO STATI COMPILATI","")</f>
        <v/>
      </c>
      <c r="Z87" s="32" t="s">
        <v>3382</v>
      </c>
      <c r="AA87" s="33" t="s">
        <v>382</v>
      </c>
    </row>
    <row r="88" customFormat="false" ht="14.4" hidden="false" customHeight="false" outlineLevel="0" collapsed="false">
      <c r="A88" s="42"/>
      <c r="B88" s="42"/>
      <c r="C88" s="36"/>
      <c r="D88" s="37"/>
      <c r="E88" s="38" t="str">
        <f aca="false">IF(F88,"","KO")</f>
        <v/>
      </c>
      <c r="F88" s="18" t="n">
        <f aca="false">IF(OR((IF(A88&gt;=1,1,0)+IF(B88&gt;=1,1,0)+IF(C88&gt;=1,1,0)+IF(D88&gt;=1,1,0))=4,(IF(A88&gt;=1,1,0)+IF(B88&gt;=1,1,0)+IF(C88&gt;=1,1,0)+IF(D88&gt;=1,1,0))=0),TRUE(),FALSE())</f>
        <v>1</v>
      </c>
      <c r="G88" s="39" t="str">
        <f aca="false">IF(E88="KO","ATTENZIONE!!! NON TUTTI I CAMPI OBBLIGATORI SONO STATI COMPILATI","")</f>
        <v/>
      </c>
      <c r="Z88" s="32" t="s">
        <v>3383</v>
      </c>
      <c r="AA88" s="33" t="s">
        <v>386</v>
      </c>
    </row>
    <row r="89" customFormat="false" ht="14.4" hidden="false" customHeight="false" outlineLevel="0" collapsed="false">
      <c r="A89" s="42"/>
      <c r="B89" s="42"/>
      <c r="C89" s="36"/>
      <c r="D89" s="37"/>
      <c r="E89" s="38" t="str">
        <f aca="false">IF(F89,"","KO")</f>
        <v/>
      </c>
      <c r="F89" s="18" t="n">
        <f aca="false">IF(OR((IF(A89&gt;=1,1,0)+IF(B89&gt;=1,1,0)+IF(C89&gt;=1,1,0)+IF(D89&gt;=1,1,0))=4,(IF(A89&gt;=1,1,0)+IF(B89&gt;=1,1,0)+IF(C89&gt;=1,1,0)+IF(D89&gt;=1,1,0))=0),TRUE(),FALSE())</f>
        <v>1</v>
      </c>
      <c r="G89" s="39" t="str">
        <f aca="false">IF(E89="KO","ATTENZIONE!!! NON TUTTI I CAMPI OBBLIGATORI SONO STATI COMPILATI","")</f>
        <v/>
      </c>
      <c r="Z89" s="32" t="s">
        <v>3384</v>
      </c>
      <c r="AA89" s="33" t="s">
        <v>390</v>
      </c>
    </row>
    <row r="90" customFormat="false" ht="14.4" hidden="false" customHeight="false" outlineLevel="0" collapsed="false">
      <c r="A90" s="42"/>
      <c r="B90" s="42"/>
      <c r="C90" s="36"/>
      <c r="D90" s="37"/>
      <c r="E90" s="38" t="str">
        <f aca="false">IF(F90,"","KO")</f>
        <v/>
      </c>
      <c r="F90" s="18" t="n">
        <f aca="false">IF(OR((IF(A90&gt;=1,1,0)+IF(B90&gt;=1,1,0)+IF(C90&gt;=1,1,0)+IF(D90&gt;=1,1,0))=4,(IF(A90&gt;=1,1,0)+IF(B90&gt;=1,1,0)+IF(C90&gt;=1,1,0)+IF(D90&gt;=1,1,0))=0),TRUE(),FALSE())</f>
        <v>1</v>
      </c>
      <c r="G90" s="39" t="str">
        <f aca="false">IF(E90="KO","ATTENZIONE!!! NON TUTTI I CAMPI OBBLIGATORI SONO STATI COMPILATI","")</f>
        <v/>
      </c>
      <c r="Z90" s="32" t="s">
        <v>3385</v>
      </c>
      <c r="AA90" s="33" t="s">
        <v>3386</v>
      </c>
    </row>
    <row r="91" customFormat="false" ht="14.4" hidden="false" customHeight="false" outlineLevel="0" collapsed="false">
      <c r="A91" s="42"/>
      <c r="B91" s="42"/>
      <c r="C91" s="36"/>
      <c r="D91" s="37"/>
      <c r="E91" s="38" t="str">
        <f aca="false">IF(F91,"","KO")</f>
        <v/>
      </c>
      <c r="F91" s="18" t="n">
        <f aca="false">IF(OR((IF(A91&gt;=1,1,0)+IF(B91&gt;=1,1,0)+IF(C91&gt;=1,1,0)+IF(D91&gt;=1,1,0))=4,(IF(A91&gt;=1,1,0)+IF(B91&gt;=1,1,0)+IF(C91&gt;=1,1,0)+IF(D91&gt;=1,1,0))=0),TRUE(),FALSE())</f>
        <v>1</v>
      </c>
      <c r="G91" s="39" t="str">
        <f aca="false">IF(E91="KO","ATTENZIONE!!! NON TUTTI I CAMPI OBBLIGATORI SONO STATI COMPILATI","")</f>
        <v/>
      </c>
      <c r="Z91" s="32" t="s">
        <v>3387</v>
      </c>
      <c r="AA91" s="33" t="s">
        <v>397</v>
      </c>
    </row>
    <row r="92" customFormat="false" ht="14.4" hidden="false" customHeight="false" outlineLevel="0" collapsed="false">
      <c r="A92" s="42"/>
      <c r="B92" s="42"/>
      <c r="C92" s="36"/>
      <c r="D92" s="37"/>
      <c r="E92" s="38" t="str">
        <f aca="false">IF(F92,"","KO")</f>
        <v/>
      </c>
      <c r="F92" s="18" t="n">
        <f aca="false">IF(OR((IF(A92&gt;=1,1,0)+IF(B92&gt;=1,1,0)+IF(C92&gt;=1,1,0)+IF(D92&gt;=1,1,0))=4,(IF(A92&gt;=1,1,0)+IF(B92&gt;=1,1,0)+IF(C92&gt;=1,1,0)+IF(D92&gt;=1,1,0))=0),TRUE(),FALSE())</f>
        <v>1</v>
      </c>
      <c r="G92" s="39" t="str">
        <f aca="false">IF(E92="KO","ATTENZIONE!!! NON TUTTI I CAMPI OBBLIGATORI SONO STATI COMPILATI","")</f>
        <v/>
      </c>
      <c r="Z92" s="32" t="s">
        <v>3388</v>
      </c>
      <c r="AA92" s="33" t="s">
        <v>401</v>
      </c>
    </row>
    <row r="93" customFormat="false" ht="14.4" hidden="false" customHeight="false" outlineLevel="0" collapsed="false">
      <c r="A93" s="42"/>
      <c r="B93" s="42"/>
      <c r="C93" s="36"/>
      <c r="D93" s="37"/>
      <c r="E93" s="38" t="str">
        <f aca="false">IF(F93,"","KO")</f>
        <v/>
      </c>
      <c r="F93" s="18" t="n">
        <f aca="false">IF(OR((IF(A93&gt;=1,1,0)+IF(B93&gt;=1,1,0)+IF(C93&gt;=1,1,0)+IF(D93&gt;=1,1,0))=4,(IF(A93&gt;=1,1,0)+IF(B93&gt;=1,1,0)+IF(C93&gt;=1,1,0)+IF(D93&gt;=1,1,0))=0),TRUE(),FALSE())</f>
        <v>1</v>
      </c>
      <c r="G93" s="39" t="str">
        <f aca="false">IF(E93="KO","ATTENZIONE!!! NON TUTTI I CAMPI OBBLIGATORI SONO STATI COMPILATI","")</f>
        <v/>
      </c>
      <c r="Z93" s="32" t="s">
        <v>3389</v>
      </c>
      <c r="AA93" s="33" t="s">
        <v>405</v>
      </c>
    </row>
    <row r="94" customFormat="false" ht="14.4" hidden="false" customHeight="false" outlineLevel="0" collapsed="false">
      <c r="A94" s="42"/>
      <c r="B94" s="42"/>
      <c r="C94" s="36"/>
      <c r="D94" s="37"/>
      <c r="E94" s="38" t="str">
        <f aca="false">IF(F94,"","KO")</f>
        <v/>
      </c>
      <c r="F94" s="18" t="n">
        <f aca="false">IF(OR((IF(A94&gt;=1,1,0)+IF(B94&gt;=1,1,0)+IF(C94&gt;=1,1,0)+IF(D94&gt;=1,1,0))=4,(IF(A94&gt;=1,1,0)+IF(B94&gt;=1,1,0)+IF(C94&gt;=1,1,0)+IF(D94&gt;=1,1,0))=0),TRUE(),FALSE())</f>
        <v>1</v>
      </c>
      <c r="G94" s="39" t="str">
        <f aca="false">IF(E94="KO","ATTENZIONE!!! NON TUTTI I CAMPI OBBLIGATORI SONO STATI COMPILATI","")</f>
        <v/>
      </c>
      <c r="Z94" s="32" t="s">
        <v>3390</v>
      </c>
      <c r="AA94" s="33" t="s">
        <v>407</v>
      </c>
    </row>
    <row r="95" customFormat="false" ht="14.4" hidden="false" customHeight="false" outlineLevel="0" collapsed="false">
      <c r="A95" s="42"/>
      <c r="B95" s="42"/>
      <c r="C95" s="36"/>
      <c r="D95" s="37"/>
      <c r="E95" s="38" t="str">
        <f aca="false">IF(F95,"","KO")</f>
        <v/>
      </c>
      <c r="F95" s="18" t="n">
        <f aca="false">IF(OR((IF(A95&gt;=1,1,0)+IF(B95&gt;=1,1,0)+IF(C95&gt;=1,1,0)+IF(D95&gt;=1,1,0))=4,(IF(A95&gt;=1,1,0)+IF(B95&gt;=1,1,0)+IF(C95&gt;=1,1,0)+IF(D95&gt;=1,1,0))=0),TRUE(),FALSE())</f>
        <v>1</v>
      </c>
      <c r="G95" s="39" t="str">
        <f aca="false">IF(E95="KO","ATTENZIONE!!! NON TUTTI I CAMPI OBBLIGATORI SONO STATI COMPILATI","")</f>
        <v/>
      </c>
      <c r="Z95" s="32" t="s">
        <v>3391</v>
      </c>
      <c r="AA95" s="33" t="s">
        <v>409</v>
      </c>
    </row>
    <row r="96" customFormat="false" ht="14.4" hidden="false" customHeight="false" outlineLevel="0" collapsed="false">
      <c r="A96" s="42"/>
      <c r="B96" s="42"/>
      <c r="C96" s="36"/>
      <c r="D96" s="37"/>
      <c r="E96" s="38" t="str">
        <f aca="false">IF(F96,"","KO")</f>
        <v/>
      </c>
      <c r="F96" s="18" t="n">
        <f aca="false">IF(OR((IF(A96&gt;=1,1,0)+IF(B96&gt;=1,1,0)+IF(C96&gt;=1,1,0)+IF(D96&gt;=1,1,0))=4,(IF(A96&gt;=1,1,0)+IF(B96&gt;=1,1,0)+IF(C96&gt;=1,1,0)+IF(D96&gt;=1,1,0))=0),TRUE(),FALSE())</f>
        <v>1</v>
      </c>
      <c r="G96" s="39" t="str">
        <f aca="false">IF(E96="KO","ATTENZIONE!!! NON TUTTI I CAMPI OBBLIGATORI SONO STATI COMPILATI","")</f>
        <v/>
      </c>
      <c r="Z96" s="32" t="s">
        <v>3392</v>
      </c>
      <c r="AA96" s="33" t="s">
        <v>411</v>
      </c>
    </row>
    <row r="97" customFormat="false" ht="14.4" hidden="false" customHeight="false" outlineLevel="0" collapsed="false">
      <c r="A97" s="42"/>
      <c r="B97" s="42"/>
      <c r="C97" s="36"/>
      <c r="D97" s="37"/>
      <c r="E97" s="38" t="str">
        <f aca="false">IF(F97,"","KO")</f>
        <v/>
      </c>
      <c r="F97" s="18" t="n">
        <f aca="false">IF(OR((IF(A97&gt;=1,1,0)+IF(B97&gt;=1,1,0)+IF(C97&gt;=1,1,0)+IF(D97&gt;=1,1,0))=4,(IF(A97&gt;=1,1,0)+IF(B97&gt;=1,1,0)+IF(C97&gt;=1,1,0)+IF(D97&gt;=1,1,0))=0),TRUE(),FALSE())</f>
        <v>1</v>
      </c>
      <c r="G97" s="39" t="str">
        <f aca="false">IF(E97="KO","ATTENZIONE!!! NON TUTTI I CAMPI OBBLIGATORI SONO STATI COMPILATI","")</f>
        <v/>
      </c>
      <c r="Z97" s="32" t="s">
        <v>3393</v>
      </c>
      <c r="AA97" s="33" t="s">
        <v>413</v>
      </c>
    </row>
    <row r="98" customFormat="false" ht="14.4" hidden="false" customHeight="false" outlineLevel="0" collapsed="false">
      <c r="A98" s="42"/>
      <c r="B98" s="42"/>
      <c r="C98" s="36"/>
      <c r="D98" s="37"/>
      <c r="E98" s="38" t="str">
        <f aca="false">IF(F98,"","KO")</f>
        <v/>
      </c>
      <c r="F98" s="18" t="n">
        <f aca="false">IF(OR((IF(A98&gt;=1,1,0)+IF(B98&gt;=1,1,0)+IF(C98&gt;=1,1,0)+IF(D98&gt;=1,1,0))=4,(IF(A98&gt;=1,1,0)+IF(B98&gt;=1,1,0)+IF(C98&gt;=1,1,0)+IF(D98&gt;=1,1,0))=0),TRUE(),FALSE())</f>
        <v>1</v>
      </c>
      <c r="G98" s="39" t="str">
        <f aca="false">IF(E98="KO","ATTENZIONE!!! NON TUTTI I CAMPI OBBLIGATORI SONO STATI COMPILATI","")</f>
        <v/>
      </c>
      <c r="Z98" s="32" t="s">
        <v>3394</v>
      </c>
      <c r="AA98" s="33" t="s">
        <v>415</v>
      </c>
    </row>
    <row r="99" customFormat="false" ht="14.4" hidden="false" customHeight="false" outlineLevel="0" collapsed="false">
      <c r="A99" s="42"/>
      <c r="B99" s="42"/>
      <c r="C99" s="36"/>
      <c r="D99" s="37"/>
      <c r="E99" s="38" t="str">
        <f aca="false">IF(F99,"","KO")</f>
        <v/>
      </c>
      <c r="F99" s="18" t="n">
        <f aca="false">IF(OR((IF(A99&gt;=1,1,0)+IF(B99&gt;=1,1,0)+IF(C99&gt;=1,1,0)+IF(D99&gt;=1,1,0))=4,(IF(A99&gt;=1,1,0)+IF(B99&gt;=1,1,0)+IF(C99&gt;=1,1,0)+IF(D99&gt;=1,1,0))=0),TRUE(),FALSE())</f>
        <v>1</v>
      </c>
      <c r="G99" s="39" t="str">
        <f aca="false">IF(E99="KO","ATTENZIONE!!! NON TUTTI I CAMPI OBBLIGATORI SONO STATI COMPILATI","")</f>
        <v/>
      </c>
      <c r="Z99" s="32" t="s">
        <v>3395</v>
      </c>
      <c r="AA99" s="33" t="s">
        <v>417</v>
      </c>
    </row>
    <row r="100" customFormat="false" ht="14.4" hidden="false" customHeight="false" outlineLevel="0" collapsed="false">
      <c r="A100" s="42"/>
      <c r="B100" s="42"/>
      <c r="C100" s="36"/>
      <c r="D100" s="37"/>
      <c r="E100" s="38" t="str">
        <f aca="false">IF(F100,"","KO")</f>
        <v/>
      </c>
      <c r="F100" s="18" t="n">
        <f aca="false">IF(OR((IF(A100&gt;=1,1,0)+IF(B100&gt;=1,1,0)+IF(C100&gt;=1,1,0)+IF(D100&gt;=1,1,0))=4,(IF(A100&gt;=1,1,0)+IF(B100&gt;=1,1,0)+IF(C100&gt;=1,1,0)+IF(D100&gt;=1,1,0))=0),TRUE(),FALSE())</f>
        <v>1</v>
      </c>
      <c r="G100" s="39" t="str">
        <f aca="false">IF(E100="KO","ATTENZIONE!!! NON TUTTI I CAMPI OBBLIGATORI SONO STATI COMPILATI","")</f>
        <v/>
      </c>
      <c r="Z100" s="32" t="s">
        <v>3396</v>
      </c>
      <c r="AA100" s="33" t="s">
        <v>3397</v>
      </c>
    </row>
    <row r="101" customFormat="false" ht="14.4" hidden="false" customHeight="false" outlineLevel="0" collapsed="false">
      <c r="A101" s="42"/>
      <c r="B101" s="42"/>
      <c r="C101" s="36"/>
      <c r="D101" s="37"/>
      <c r="E101" s="38" t="str">
        <f aca="false">IF(F101,"","KO")</f>
        <v/>
      </c>
      <c r="F101" s="18" t="n">
        <f aca="false">IF(OR((IF(A101&gt;=1,1,0)+IF(B101&gt;=1,1,0)+IF(C101&gt;=1,1,0)+IF(D101&gt;=1,1,0))=4,(IF(A101&gt;=1,1,0)+IF(B101&gt;=1,1,0)+IF(C101&gt;=1,1,0)+IF(D101&gt;=1,1,0))=0),TRUE(),FALSE())</f>
        <v>1</v>
      </c>
      <c r="G101" s="39" t="str">
        <f aca="false">IF(E101="KO","ATTENZIONE!!! NON TUTTI I CAMPI OBBLIGATORI SONO STATI COMPILATI","")</f>
        <v/>
      </c>
      <c r="Z101" s="32" t="s">
        <v>3398</v>
      </c>
      <c r="AA101" s="33" t="s">
        <v>419</v>
      </c>
    </row>
    <row r="102" customFormat="false" ht="14.4" hidden="false" customHeight="false" outlineLevel="0" collapsed="false">
      <c r="A102" s="42"/>
      <c r="B102" s="42"/>
      <c r="C102" s="36"/>
      <c r="D102" s="37"/>
      <c r="E102" s="38" t="str">
        <f aca="false">IF(F102,"","KO")</f>
        <v/>
      </c>
      <c r="F102" s="18" t="n">
        <f aca="false">IF(OR((IF(A102&gt;=1,1,0)+IF(B102&gt;=1,1,0)+IF(C102&gt;=1,1,0)+IF(D102&gt;=1,1,0))=4,(IF(A102&gt;=1,1,0)+IF(B102&gt;=1,1,0)+IF(C102&gt;=1,1,0)+IF(D102&gt;=1,1,0))=0),TRUE(),FALSE())</f>
        <v>1</v>
      </c>
      <c r="G102" s="39" t="str">
        <f aca="false">IF(E102="KO","ATTENZIONE!!! NON TUTTI I CAMPI OBBLIGATORI SONO STATI COMPILATI","")</f>
        <v/>
      </c>
      <c r="Z102" s="32" t="s">
        <v>3399</v>
      </c>
      <c r="AA102" s="33" t="s">
        <v>421</v>
      </c>
    </row>
    <row r="103" customFormat="false" ht="14.4" hidden="false" customHeight="false" outlineLevel="0" collapsed="false">
      <c r="A103" s="42"/>
      <c r="B103" s="42"/>
      <c r="C103" s="36"/>
      <c r="D103" s="37"/>
      <c r="E103" s="38" t="str">
        <f aca="false">IF(F103,"","KO")</f>
        <v/>
      </c>
      <c r="F103" s="18" t="n">
        <f aca="false">IF(OR((IF(A103&gt;=1,1,0)+IF(B103&gt;=1,1,0)+IF(C103&gt;=1,1,0)+IF(D103&gt;=1,1,0))=4,(IF(A103&gt;=1,1,0)+IF(B103&gt;=1,1,0)+IF(C103&gt;=1,1,0)+IF(D103&gt;=1,1,0))=0),TRUE(),FALSE())</f>
        <v>1</v>
      </c>
      <c r="G103" s="39" t="str">
        <f aca="false">IF(E103="KO","ATTENZIONE!!! NON TUTTI I CAMPI OBBLIGATORI SONO STATI COMPILATI","")</f>
        <v/>
      </c>
      <c r="Z103" s="32" t="s">
        <v>3400</v>
      </c>
      <c r="AA103" s="33" t="s">
        <v>423</v>
      </c>
    </row>
    <row r="104" customFormat="false" ht="14.4" hidden="false" customHeight="false" outlineLevel="0" collapsed="false">
      <c r="A104" s="42"/>
      <c r="B104" s="42"/>
      <c r="C104" s="36"/>
      <c r="D104" s="37"/>
      <c r="E104" s="38" t="str">
        <f aca="false">IF(F104,"","KO")</f>
        <v/>
      </c>
      <c r="F104" s="18" t="n">
        <f aca="false">IF(OR((IF(A104&gt;=1,1,0)+IF(B104&gt;=1,1,0)+IF(C104&gt;=1,1,0)+IF(D104&gt;=1,1,0))=4,(IF(A104&gt;=1,1,0)+IF(B104&gt;=1,1,0)+IF(C104&gt;=1,1,0)+IF(D104&gt;=1,1,0))=0),TRUE(),FALSE())</f>
        <v>1</v>
      </c>
      <c r="G104" s="39" t="str">
        <f aca="false">IF(E104="KO","ATTENZIONE!!! NON TUTTI I CAMPI OBBLIGATORI SONO STATI COMPILATI","")</f>
        <v/>
      </c>
      <c r="Z104" s="32" t="s">
        <v>3401</v>
      </c>
      <c r="AA104" s="33" t="s">
        <v>425</v>
      </c>
    </row>
    <row r="105" customFormat="false" ht="14.4" hidden="false" customHeight="false" outlineLevel="0" collapsed="false">
      <c r="A105" s="42"/>
      <c r="B105" s="42"/>
      <c r="C105" s="36"/>
      <c r="D105" s="37"/>
      <c r="E105" s="38" t="str">
        <f aca="false">IF(F105,"","KO")</f>
        <v/>
      </c>
      <c r="F105" s="18" t="n">
        <f aca="false">IF(OR((IF(A105&gt;=1,1,0)+IF(B105&gt;=1,1,0)+IF(C105&gt;=1,1,0)+IF(D105&gt;=1,1,0))=4,(IF(A105&gt;=1,1,0)+IF(B105&gt;=1,1,0)+IF(C105&gt;=1,1,0)+IF(D105&gt;=1,1,0))=0),TRUE(),FALSE())</f>
        <v>1</v>
      </c>
      <c r="G105" s="39" t="str">
        <f aca="false">IF(E105="KO","ATTENZIONE!!! NON TUTTI I CAMPI OBBLIGATORI SONO STATI COMPILATI","")</f>
        <v/>
      </c>
      <c r="Z105" s="32" t="s">
        <v>3402</v>
      </c>
      <c r="AA105" s="33" t="s">
        <v>427</v>
      </c>
    </row>
    <row r="106" customFormat="false" ht="14.4" hidden="false" customHeight="false" outlineLevel="0" collapsed="false">
      <c r="A106" s="42"/>
      <c r="B106" s="42"/>
      <c r="C106" s="36"/>
      <c r="D106" s="37"/>
      <c r="E106" s="38" t="str">
        <f aca="false">IF(F106,"","KO")</f>
        <v/>
      </c>
      <c r="F106" s="18" t="n">
        <f aca="false">IF(OR((IF(A106&gt;=1,1,0)+IF(B106&gt;=1,1,0)+IF(C106&gt;=1,1,0)+IF(D106&gt;=1,1,0))=4,(IF(A106&gt;=1,1,0)+IF(B106&gt;=1,1,0)+IF(C106&gt;=1,1,0)+IF(D106&gt;=1,1,0))=0),TRUE(),FALSE())</f>
        <v>1</v>
      </c>
      <c r="G106" s="39" t="str">
        <f aca="false">IF(E106="KO","ATTENZIONE!!! NON TUTTI I CAMPI OBBLIGATORI SONO STATI COMPILATI","")</f>
        <v/>
      </c>
      <c r="Z106" s="32" t="s">
        <v>3403</v>
      </c>
      <c r="AA106" s="33" t="s">
        <v>429</v>
      </c>
    </row>
    <row r="107" customFormat="false" ht="14.4" hidden="false" customHeight="false" outlineLevel="0" collapsed="false">
      <c r="A107" s="42"/>
      <c r="B107" s="42"/>
      <c r="C107" s="36"/>
      <c r="D107" s="37"/>
      <c r="E107" s="38" t="str">
        <f aca="false">IF(F107,"","KO")</f>
        <v/>
      </c>
      <c r="F107" s="18" t="n">
        <f aca="false">IF(OR((IF(A107&gt;=1,1,0)+IF(B107&gt;=1,1,0)+IF(C107&gt;=1,1,0)+IF(D107&gt;=1,1,0))=4,(IF(A107&gt;=1,1,0)+IF(B107&gt;=1,1,0)+IF(C107&gt;=1,1,0)+IF(D107&gt;=1,1,0))=0),TRUE(),FALSE())</f>
        <v>1</v>
      </c>
      <c r="G107" s="39" t="str">
        <f aca="false">IF(E107="KO","ATTENZIONE!!! NON TUTTI I CAMPI OBBLIGATORI SONO STATI COMPILATI","")</f>
        <v/>
      </c>
      <c r="Z107" s="32" t="s">
        <v>3404</v>
      </c>
      <c r="AA107" s="33" t="s">
        <v>3405</v>
      </c>
    </row>
    <row r="108" customFormat="false" ht="14.4" hidden="false" customHeight="false" outlineLevel="0" collapsed="false">
      <c r="A108" s="42"/>
      <c r="B108" s="42"/>
      <c r="C108" s="36"/>
      <c r="D108" s="37"/>
      <c r="E108" s="38" t="str">
        <f aca="false">IF(F108,"","KO")</f>
        <v/>
      </c>
      <c r="F108" s="18" t="n">
        <f aca="false">IF(OR((IF(A108&gt;=1,1,0)+IF(B108&gt;=1,1,0)+IF(C108&gt;=1,1,0)+IF(D108&gt;=1,1,0))=4,(IF(A108&gt;=1,1,0)+IF(B108&gt;=1,1,0)+IF(C108&gt;=1,1,0)+IF(D108&gt;=1,1,0))=0),TRUE(),FALSE())</f>
        <v>1</v>
      </c>
      <c r="G108" s="39" t="str">
        <f aca="false">IF(E108="KO","ATTENZIONE!!! NON TUTTI I CAMPI OBBLIGATORI SONO STATI COMPILATI","")</f>
        <v/>
      </c>
      <c r="Z108" s="32" t="s">
        <v>204</v>
      </c>
      <c r="AA108" s="33" t="s">
        <v>433</v>
      </c>
    </row>
    <row r="109" customFormat="false" ht="14.4" hidden="false" customHeight="false" outlineLevel="0" collapsed="false">
      <c r="A109" s="42"/>
      <c r="B109" s="42"/>
      <c r="C109" s="36"/>
      <c r="D109" s="37"/>
      <c r="E109" s="38" t="str">
        <f aca="false">IF(F109,"","KO")</f>
        <v/>
      </c>
      <c r="F109" s="18" t="n">
        <f aca="false">IF(OR((IF(A109&gt;=1,1,0)+IF(B109&gt;=1,1,0)+IF(C109&gt;=1,1,0)+IF(D109&gt;=1,1,0))=4,(IF(A109&gt;=1,1,0)+IF(B109&gt;=1,1,0)+IF(C109&gt;=1,1,0)+IF(D109&gt;=1,1,0))=0),TRUE(),FALSE())</f>
        <v>1</v>
      </c>
      <c r="G109" s="39" t="str">
        <f aca="false">IF(E109="KO","ATTENZIONE!!! NON TUTTI I CAMPI OBBLIGATORI SONO STATI COMPILATI","")</f>
        <v/>
      </c>
      <c r="Z109" s="32" t="s">
        <v>3406</v>
      </c>
      <c r="AA109" s="33" t="s">
        <v>435</v>
      </c>
    </row>
    <row r="110" customFormat="false" ht="14.4" hidden="false" customHeight="false" outlineLevel="0" collapsed="false">
      <c r="A110" s="42"/>
      <c r="B110" s="42"/>
      <c r="C110" s="36"/>
      <c r="D110" s="37"/>
      <c r="E110" s="38" t="str">
        <f aca="false">IF(F110,"","KO")</f>
        <v/>
      </c>
      <c r="F110" s="18" t="n">
        <f aca="false">IF(OR((IF(A110&gt;=1,1,0)+IF(B110&gt;=1,1,0)+IF(C110&gt;=1,1,0)+IF(D110&gt;=1,1,0))=4,(IF(A110&gt;=1,1,0)+IF(B110&gt;=1,1,0)+IF(C110&gt;=1,1,0)+IF(D110&gt;=1,1,0))=0),TRUE(),FALSE())</f>
        <v>1</v>
      </c>
      <c r="G110" s="39" t="str">
        <f aca="false">IF(E110="KO","ATTENZIONE!!! NON TUTTI I CAMPI OBBLIGATORI SONO STATI COMPILATI","")</f>
        <v/>
      </c>
      <c r="Z110" s="32" t="s">
        <v>3407</v>
      </c>
      <c r="AA110" s="33" t="s">
        <v>3408</v>
      </c>
    </row>
    <row r="111" customFormat="false" ht="14.4" hidden="false" customHeight="false" outlineLevel="0" collapsed="false">
      <c r="A111" s="42"/>
      <c r="B111" s="42"/>
      <c r="C111" s="36"/>
      <c r="D111" s="37"/>
      <c r="E111" s="38" t="str">
        <f aca="false">IF(F111,"","KO")</f>
        <v/>
      </c>
      <c r="F111" s="18" t="n">
        <f aca="false">IF(OR((IF(A111&gt;=1,1,0)+IF(B111&gt;=1,1,0)+IF(C111&gt;=1,1,0)+IF(D111&gt;=1,1,0))=4,(IF(A111&gt;=1,1,0)+IF(B111&gt;=1,1,0)+IF(C111&gt;=1,1,0)+IF(D111&gt;=1,1,0))=0),TRUE(),FALSE())</f>
        <v>1</v>
      </c>
      <c r="G111" s="39" t="str">
        <f aca="false">IF(E111="KO","ATTENZIONE!!! NON TUTTI I CAMPI OBBLIGATORI SONO STATI COMPILATI","")</f>
        <v/>
      </c>
      <c r="Z111" s="32" t="s">
        <v>3409</v>
      </c>
      <c r="AA111" s="33" t="s">
        <v>439</v>
      </c>
    </row>
    <row r="112" customFormat="false" ht="14.4" hidden="false" customHeight="false" outlineLevel="0" collapsed="false">
      <c r="A112" s="42"/>
      <c r="B112" s="42"/>
      <c r="C112" s="36"/>
      <c r="D112" s="37"/>
      <c r="E112" s="38" t="str">
        <f aca="false">IF(F112,"","KO")</f>
        <v/>
      </c>
      <c r="F112" s="18" t="n">
        <f aca="false">IF(OR((IF(A112&gt;=1,1,0)+IF(B112&gt;=1,1,0)+IF(C112&gt;=1,1,0)+IF(D112&gt;=1,1,0))=4,(IF(A112&gt;=1,1,0)+IF(B112&gt;=1,1,0)+IF(C112&gt;=1,1,0)+IF(D112&gt;=1,1,0))=0),TRUE(),FALSE())</f>
        <v>1</v>
      </c>
      <c r="G112" s="39" t="str">
        <f aca="false">IF(E112="KO","ATTENZIONE!!! NON TUTTI I CAMPI OBBLIGATORI SONO STATI COMPILATI","")</f>
        <v/>
      </c>
      <c r="Z112" s="32" t="s">
        <v>3410</v>
      </c>
      <c r="AA112" s="33" t="s">
        <v>441</v>
      </c>
    </row>
    <row r="113" customFormat="false" ht="14.4" hidden="false" customHeight="false" outlineLevel="0" collapsed="false">
      <c r="A113" s="42"/>
      <c r="B113" s="42"/>
      <c r="C113" s="36"/>
      <c r="D113" s="37"/>
      <c r="E113" s="38" t="str">
        <f aca="false">IF(F113,"","KO")</f>
        <v/>
      </c>
      <c r="F113" s="18" t="n">
        <f aca="false">IF(OR((IF(A113&gt;=1,1,0)+IF(B113&gt;=1,1,0)+IF(C113&gt;=1,1,0)+IF(D113&gt;=1,1,0))=4,(IF(A113&gt;=1,1,0)+IF(B113&gt;=1,1,0)+IF(C113&gt;=1,1,0)+IF(D113&gt;=1,1,0))=0),TRUE(),FALSE())</f>
        <v>1</v>
      </c>
      <c r="G113" s="39" t="str">
        <f aca="false">IF(E113="KO","ATTENZIONE!!! NON TUTTI I CAMPI OBBLIGATORI SONO STATI COMPILATI","")</f>
        <v/>
      </c>
      <c r="Z113" s="32" t="s">
        <v>3411</v>
      </c>
      <c r="AA113" s="33" t="s">
        <v>443</v>
      </c>
    </row>
    <row r="114" customFormat="false" ht="14.4" hidden="false" customHeight="false" outlineLevel="0" collapsed="false">
      <c r="A114" s="42"/>
      <c r="B114" s="42"/>
      <c r="C114" s="36"/>
      <c r="D114" s="37"/>
      <c r="E114" s="38" t="str">
        <f aca="false">IF(F114,"","KO")</f>
        <v/>
      </c>
      <c r="F114" s="18" t="n">
        <f aca="false">IF(OR((IF(A114&gt;=1,1,0)+IF(B114&gt;=1,1,0)+IF(C114&gt;=1,1,0)+IF(D114&gt;=1,1,0))=4,(IF(A114&gt;=1,1,0)+IF(B114&gt;=1,1,0)+IF(C114&gt;=1,1,0)+IF(D114&gt;=1,1,0))=0),TRUE(),FALSE())</f>
        <v>1</v>
      </c>
      <c r="G114" s="39" t="str">
        <f aca="false">IF(E114="KO","ATTENZIONE!!! NON TUTTI I CAMPI OBBLIGATORI SONO STATI COMPILATI","")</f>
        <v/>
      </c>
      <c r="Z114" s="32" t="s">
        <v>3412</v>
      </c>
      <c r="AA114" s="33" t="s">
        <v>445</v>
      </c>
    </row>
    <row r="115" customFormat="false" ht="14.4" hidden="false" customHeight="false" outlineLevel="0" collapsed="false">
      <c r="A115" s="42"/>
      <c r="B115" s="42"/>
      <c r="C115" s="36"/>
      <c r="D115" s="37"/>
      <c r="E115" s="38" t="str">
        <f aca="false">IF(F115,"","KO")</f>
        <v/>
      </c>
      <c r="F115" s="18" t="n">
        <f aca="false">IF(OR((IF(A115&gt;=1,1,0)+IF(B115&gt;=1,1,0)+IF(C115&gt;=1,1,0)+IF(D115&gt;=1,1,0))=4,(IF(A115&gt;=1,1,0)+IF(B115&gt;=1,1,0)+IF(C115&gt;=1,1,0)+IF(D115&gt;=1,1,0))=0),TRUE(),FALSE())</f>
        <v>1</v>
      </c>
      <c r="G115" s="39" t="str">
        <f aca="false">IF(E115="KO","ATTENZIONE!!! NON TUTTI I CAMPI OBBLIGATORI SONO STATI COMPILATI","")</f>
        <v/>
      </c>
      <c r="Z115" s="32" t="s">
        <v>3413</v>
      </c>
      <c r="AA115" s="33" t="s">
        <v>447</v>
      </c>
    </row>
    <row r="116" customFormat="false" ht="14.4" hidden="false" customHeight="false" outlineLevel="0" collapsed="false">
      <c r="A116" s="42"/>
      <c r="B116" s="42"/>
      <c r="C116" s="36"/>
      <c r="D116" s="37"/>
      <c r="E116" s="38" t="str">
        <f aca="false">IF(F116,"","KO")</f>
        <v/>
      </c>
      <c r="F116" s="18" t="n">
        <f aca="false">IF(OR((IF(A116&gt;=1,1,0)+IF(B116&gt;=1,1,0)+IF(C116&gt;=1,1,0)+IF(D116&gt;=1,1,0))=4,(IF(A116&gt;=1,1,0)+IF(B116&gt;=1,1,0)+IF(C116&gt;=1,1,0)+IF(D116&gt;=1,1,0))=0),TRUE(),FALSE())</f>
        <v>1</v>
      </c>
      <c r="G116" s="39" t="str">
        <f aca="false">IF(E116="KO","ATTENZIONE!!! NON TUTTI I CAMPI OBBLIGATORI SONO STATI COMPILATI","")</f>
        <v/>
      </c>
      <c r="Z116" s="32" t="s">
        <v>3414</v>
      </c>
      <c r="AA116" s="33" t="s">
        <v>449</v>
      </c>
    </row>
    <row r="117" customFormat="false" ht="14.4" hidden="false" customHeight="false" outlineLevel="0" collapsed="false">
      <c r="A117" s="42"/>
      <c r="B117" s="42"/>
      <c r="C117" s="36"/>
      <c r="D117" s="37"/>
      <c r="E117" s="38" t="str">
        <f aca="false">IF(F117,"","KO")</f>
        <v/>
      </c>
      <c r="F117" s="18" t="n">
        <f aca="false">IF(OR((IF(A117&gt;=1,1,0)+IF(B117&gt;=1,1,0)+IF(C117&gt;=1,1,0)+IF(D117&gt;=1,1,0))=4,(IF(A117&gt;=1,1,0)+IF(B117&gt;=1,1,0)+IF(C117&gt;=1,1,0)+IF(D117&gt;=1,1,0))=0),TRUE(),FALSE())</f>
        <v>1</v>
      </c>
      <c r="G117" s="39" t="str">
        <f aca="false">IF(E117="KO","ATTENZIONE!!! NON TUTTI I CAMPI OBBLIGATORI SONO STATI COMPILATI","")</f>
        <v/>
      </c>
      <c r="Z117" s="32" t="s">
        <v>234</v>
      </c>
      <c r="AA117" s="33" t="s">
        <v>451</v>
      </c>
    </row>
    <row r="118" customFormat="false" ht="14.4" hidden="false" customHeight="false" outlineLevel="0" collapsed="false">
      <c r="A118" s="42"/>
      <c r="B118" s="42"/>
      <c r="C118" s="36"/>
      <c r="D118" s="37"/>
      <c r="E118" s="38" t="str">
        <f aca="false">IF(F118,"","KO")</f>
        <v/>
      </c>
      <c r="F118" s="18" t="n">
        <f aca="false">IF(OR((IF(A118&gt;=1,1,0)+IF(B118&gt;=1,1,0)+IF(C118&gt;=1,1,0)+IF(D118&gt;=1,1,0))=4,(IF(A118&gt;=1,1,0)+IF(B118&gt;=1,1,0)+IF(C118&gt;=1,1,0)+IF(D118&gt;=1,1,0))=0),TRUE(),FALSE())</f>
        <v>1</v>
      </c>
      <c r="G118" s="39" t="str">
        <f aca="false">IF(E118="KO","ATTENZIONE!!! NON TUTTI I CAMPI OBBLIGATORI SONO STATI COMPILATI","")</f>
        <v/>
      </c>
      <c r="Z118" s="32" t="s">
        <v>3415</v>
      </c>
      <c r="AA118" s="33" t="s">
        <v>453</v>
      </c>
    </row>
    <row r="119" customFormat="false" ht="14.4" hidden="false" customHeight="false" outlineLevel="0" collapsed="false">
      <c r="A119" s="42"/>
      <c r="B119" s="42"/>
      <c r="C119" s="36"/>
      <c r="D119" s="37"/>
      <c r="E119" s="38" t="str">
        <f aca="false">IF(F119,"","KO")</f>
        <v/>
      </c>
      <c r="F119" s="18" t="n">
        <f aca="false">IF(OR((IF(A119&gt;=1,1,0)+IF(B119&gt;=1,1,0)+IF(C119&gt;=1,1,0)+IF(D119&gt;=1,1,0))=4,(IF(A119&gt;=1,1,0)+IF(B119&gt;=1,1,0)+IF(C119&gt;=1,1,0)+IF(D119&gt;=1,1,0))=0),TRUE(),FALSE())</f>
        <v>1</v>
      </c>
      <c r="G119" s="39" t="str">
        <f aca="false">IF(E119="KO","ATTENZIONE!!! NON TUTTI I CAMPI OBBLIGATORI SONO STATI COMPILATI","")</f>
        <v/>
      </c>
      <c r="Z119" s="32" t="s">
        <v>3416</v>
      </c>
      <c r="AA119" s="33" t="s">
        <v>3417</v>
      </c>
    </row>
    <row r="120" customFormat="false" ht="14.4" hidden="false" customHeight="false" outlineLevel="0" collapsed="false">
      <c r="A120" s="42"/>
      <c r="B120" s="42"/>
      <c r="C120" s="36"/>
      <c r="D120" s="37"/>
      <c r="E120" s="38" t="str">
        <f aca="false">IF(F120,"","KO")</f>
        <v/>
      </c>
      <c r="F120" s="18" t="n">
        <f aca="false">IF(OR((IF(A120&gt;=1,1,0)+IF(B120&gt;=1,1,0)+IF(C120&gt;=1,1,0)+IF(D120&gt;=1,1,0))=4,(IF(A120&gt;=1,1,0)+IF(B120&gt;=1,1,0)+IF(C120&gt;=1,1,0)+IF(D120&gt;=1,1,0))=0),TRUE(),FALSE())</f>
        <v>1</v>
      </c>
      <c r="G120" s="39" t="str">
        <f aca="false">IF(E120="KO","ATTENZIONE!!! NON TUTTI I CAMPI OBBLIGATORI SONO STATI COMPILATI","")</f>
        <v/>
      </c>
      <c r="Z120" s="32" t="s">
        <v>3418</v>
      </c>
      <c r="AA120" s="33" t="s">
        <v>457</v>
      </c>
    </row>
    <row r="121" customFormat="false" ht="14.4" hidden="false" customHeight="false" outlineLevel="0" collapsed="false">
      <c r="A121" s="42"/>
      <c r="B121" s="42"/>
      <c r="C121" s="36"/>
      <c r="D121" s="37"/>
      <c r="E121" s="38" t="str">
        <f aca="false">IF(F121,"","KO")</f>
        <v/>
      </c>
      <c r="F121" s="18" t="n">
        <f aca="false">IF(OR((IF(A121&gt;=1,1,0)+IF(B121&gt;=1,1,0)+IF(C121&gt;=1,1,0)+IF(D121&gt;=1,1,0))=4,(IF(A121&gt;=1,1,0)+IF(B121&gt;=1,1,0)+IF(C121&gt;=1,1,0)+IF(D121&gt;=1,1,0))=0),TRUE(),FALSE())</f>
        <v>1</v>
      </c>
      <c r="G121" s="39" t="str">
        <f aca="false">IF(E121="KO","ATTENZIONE!!! NON TUTTI I CAMPI OBBLIGATORI SONO STATI COMPILATI","")</f>
        <v/>
      </c>
      <c r="Z121" s="32" t="s">
        <v>3419</v>
      </c>
      <c r="AA121" s="33" t="s">
        <v>459</v>
      </c>
    </row>
    <row r="122" customFormat="false" ht="14.4" hidden="false" customHeight="false" outlineLevel="0" collapsed="false">
      <c r="A122" s="42"/>
      <c r="B122" s="42"/>
      <c r="C122" s="36"/>
      <c r="D122" s="37"/>
      <c r="E122" s="38" t="str">
        <f aca="false">IF(F122,"","KO")</f>
        <v/>
      </c>
      <c r="F122" s="18" t="n">
        <f aca="false">IF(OR((IF(A122&gt;=1,1,0)+IF(B122&gt;=1,1,0)+IF(C122&gt;=1,1,0)+IF(D122&gt;=1,1,0))=4,(IF(A122&gt;=1,1,0)+IF(B122&gt;=1,1,0)+IF(C122&gt;=1,1,0)+IF(D122&gt;=1,1,0))=0),TRUE(),FALSE())</f>
        <v>1</v>
      </c>
      <c r="G122" s="39" t="str">
        <f aca="false">IF(E122="KO","ATTENZIONE!!! NON TUTTI I CAMPI OBBLIGATORI SONO STATI COMPILATI","")</f>
        <v/>
      </c>
      <c r="Z122" s="32" t="s">
        <v>3420</v>
      </c>
      <c r="AA122" s="33" t="s">
        <v>461</v>
      </c>
    </row>
    <row r="123" customFormat="false" ht="14.4" hidden="false" customHeight="false" outlineLevel="0" collapsed="false">
      <c r="A123" s="42"/>
      <c r="B123" s="42"/>
      <c r="C123" s="36"/>
      <c r="D123" s="37"/>
      <c r="E123" s="38" t="str">
        <f aca="false">IF(F123,"","KO")</f>
        <v/>
      </c>
      <c r="F123" s="18" t="n">
        <f aca="false">IF(OR((IF(A123&gt;=1,1,0)+IF(B123&gt;=1,1,0)+IF(C123&gt;=1,1,0)+IF(D123&gt;=1,1,0))=4,(IF(A123&gt;=1,1,0)+IF(B123&gt;=1,1,0)+IF(C123&gt;=1,1,0)+IF(D123&gt;=1,1,0))=0),TRUE(),FALSE())</f>
        <v>1</v>
      </c>
      <c r="G123" s="39" t="str">
        <f aca="false">IF(E123="KO","ATTENZIONE!!! NON TUTTI I CAMPI OBBLIGATORI SONO STATI COMPILATI","")</f>
        <v/>
      </c>
      <c r="Z123" s="32" t="s">
        <v>3421</v>
      </c>
      <c r="AA123" s="33" t="s">
        <v>463</v>
      </c>
    </row>
    <row r="124" customFormat="false" ht="14.4" hidden="false" customHeight="false" outlineLevel="0" collapsed="false">
      <c r="A124" s="42"/>
      <c r="B124" s="42"/>
      <c r="C124" s="36"/>
      <c r="D124" s="37"/>
      <c r="E124" s="38" t="str">
        <f aca="false">IF(F124,"","KO")</f>
        <v/>
      </c>
      <c r="F124" s="18" t="n">
        <f aca="false">IF(OR((IF(A124&gt;=1,1,0)+IF(B124&gt;=1,1,0)+IF(C124&gt;=1,1,0)+IF(D124&gt;=1,1,0))=4,(IF(A124&gt;=1,1,0)+IF(B124&gt;=1,1,0)+IF(C124&gt;=1,1,0)+IF(D124&gt;=1,1,0))=0),TRUE(),FALSE())</f>
        <v>1</v>
      </c>
      <c r="G124" s="39" t="str">
        <f aca="false">IF(E124="KO","ATTENZIONE!!! NON TUTTI I CAMPI OBBLIGATORI SONO STATI COMPILATI","")</f>
        <v/>
      </c>
      <c r="Z124" s="32" t="s">
        <v>3422</v>
      </c>
      <c r="AA124" s="33" t="s">
        <v>465</v>
      </c>
    </row>
    <row r="125" customFormat="false" ht="14.4" hidden="false" customHeight="false" outlineLevel="0" collapsed="false">
      <c r="A125" s="42"/>
      <c r="B125" s="42"/>
      <c r="C125" s="36"/>
      <c r="D125" s="37"/>
      <c r="E125" s="38" t="str">
        <f aca="false">IF(F125,"","KO")</f>
        <v/>
      </c>
      <c r="F125" s="18" t="n">
        <f aca="false">IF(OR((IF(A125&gt;=1,1,0)+IF(B125&gt;=1,1,0)+IF(C125&gt;=1,1,0)+IF(D125&gt;=1,1,0))=4,(IF(A125&gt;=1,1,0)+IF(B125&gt;=1,1,0)+IF(C125&gt;=1,1,0)+IF(D125&gt;=1,1,0))=0),TRUE(),FALSE())</f>
        <v>1</v>
      </c>
      <c r="G125" s="39" t="str">
        <f aca="false">IF(E125="KO","ATTENZIONE!!! NON TUTTI I CAMPI OBBLIGATORI SONO STATI COMPILATI","")</f>
        <v/>
      </c>
      <c r="Z125" s="32" t="s">
        <v>3423</v>
      </c>
      <c r="AA125" s="33" t="s">
        <v>3424</v>
      </c>
    </row>
    <row r="126" customFormat="false" ht="14.4" hidden="false" customHeight="false" outlineLevel="0" collapsed="false">
      <c r="A126" s="42"/>
      <c r="B126" s="42"/>
      <c r="C126" s="36"/>
      <c r="D126" s="37"/>
      <c r="E126" s="38" t="str">
        <f aca="false">IF(F126,"","KO")</f>
        <v/>
      </c>
      <c r="F126" s="18" t="n">
        <f aca="false">IF(OR((IF(A126&gt;=1,1,0)+IF(B126&gt;=1,1,0)+IF(C126&gt;=1,1,0)+IF(D126&gt;=1,1,0))=4,(IF(A126&gt;=1,1,0)+IF(B126&gt;=1,1,0)+IF(C126&gt;=1,1,0)+IF(D126&gt;=1,1,0))=0),TRUE(),FALSE())</f>
        <v>1</v>
      </c>
      <c r="G126" s="39" t="str">
        <f aca="false">IF(E126="KO","ATTENZIONE!!! NON TUTTI I CAMPI OBBLIGATORI SONO STATI COMPILATI","")</f>
        <v/>
      </c>
      <c r="Z126" s="32" t="s">
        <v>3425</v>
      </c>
      <c r="AA126" s="33" t="s">
        <v>469</v>
      </c>
    </row>
    <row r="127" customFormat="false" ht="14.4" hidden="false" customHeight="false" outlineLevel="0" collapsed="false">
      <c r="A127" s="42"/>
      <c r="B127" s="42"/>
      <c r="C127" s="36"/>
      <c r="D127" s="37"/>
      <c r="E127" s="38" t="str">
        <f aca="false">IF(F127,"","KO")</f>
        <v/>
      </c>
      <c r="F127" s="18" t="n">
        <f aca="false">IF(OR((IF(A127&gt;=1,1,0)+IF(B127&gt;=1,1,0)+IF(C127&gt;=1,1,0)+IF(D127&gt;=1,1,0))=4,(IF(A127&gt;=1,1,0)+IF(B127&gt;=1,1,0)+IF(C127&gt;=1,1,0)+IF(D127&gt;=1,1,0))=0),TRUE(),FALSE())</f>
        <v>1</v>
      </c>
      <c r="G127" s="39" t="str">
        <f aca="false">IF(E127="KO","ATTENZIONE!!! NON TUTTI I CAMPI OBBLIGATORI SONO STATI COMPILATI","")</f>
        <v/>
      </c>
      <c r="Z127" s="32" t="s">
        <v>3426</v>
      </c>
      <c r="AA127" s="33" t="s">
        <v>471</v>
      </c>
    </row>
    <row r="128" customFormat="false" ht="14.4" hidden="false" customHeight="false" outlineLevel="0" collapsed="false">
      <c r="A128" s="42"/>
      <c r="B128" s="42"/>
      <c r="C128" s="36"/>
      <c r="D128" s="37"/>
      <c r="E128" s="38" t="str">
        <f aca="false">IF(F128,"","KO")</f>
        <v/>
      </c>
      <c r="F128" s="18" t="n">
        <f aca="false">IF(OR((IF(A128&gt;=1,1,0)+IF(B128&gt;=1,1,0)+IF(C128&gt;=1,1,0)+IF(D128&gt;=1,1,0))=4,(IF(A128&gt;=1,1,0)+IF(B128&gt;=1,1,0)+IF(C128&gt;=1,1,0)+IF(D128&gt;=1,1,0))=0),TRUE(),FALSE())</f>
        <v>1</v>
      </c>
      <c r="G128" s="39" t="str">
        <f aca="false">IF(E128="KO","ATTENZIONE!!! NON TUTTI I CAMPI OBBLIGATORI SONO STATI COMPILATI","")</f>
        <v/>
      </c>
      <c r="Z128" s="32" t="s">
        <v>3427</v>
      </c>
      <c r="AA128" s="33" t="s">
        <v>473</v>
      </c>
    </row>
    <row r="129" customFormat="false" ht="14.4" hidden="false" customHeight="false" outlineLevel="0" collapsed="false">
      <c r="A129" s="42"/>
      <c r="B129" s="42"/>
      <c r="C129" s="36"/>
      <c r="D129" s="37"/>
      <c r="E129" s="38" t="str">
        <f aca="false">IF(F129,"","KO")</f>
        <v/>
      </c>
      <c r="F129" s="18" t="n">
        <f aca="false">IF(OR((IF(A129&gt;=1,1,0)+IF(B129&gt;=1,1,0)+IF(C129&gt;=1,1,0)+IF(D129&gt;=1,1,0))=4,(IF(A129&gt;=1,1,0)+IF(B129&gt;=1,1,0)+IF(C129&gt;=1,1,0)+IF(D129&gt;=1,1,0))=0),TRUE(),FALSE())</f>
        <v>1</v>
      </c>
      <c r="G129" s="39" t="str">
        <f aca="false">IF(E129="KO","ATTENZIONE!!! NON TUTTI I CAMPI OBBLIGATORI SONO STATI COMPILATI","")</f>
        <v/>
      </c>
      <c r="Z129" s="32" t="s">
        <v>3428</v>
      </c>
      <c r="AA129" s="33" t="s">
        <v>475</v>
      </c>
    </row>
    <row r="130" customFormat="false" ht="14.4" hidden="false" customHeight="false" outlineLevel="0" collapsed="false">
      <c r="A130" s="42"/>
      <c r="B130" s="42"/>
      <c r="C130" s="36"/>
      <c r="D130" s="37"/>
      <c r="E130" s="38" t="str">
        <f aca="false">IF(F130,"","KO")</f>
        <v/>
      </c>
      <c r="F130" s="18" t="n">
        <f aca="false">IF(OR((IF(A130&gt;=1,1,0)+IF(B130&gt;=1,1,0)+IF(C130&gt;=1,1,0)+IF(D130&gt;=1,1,0))=4,(IF(A130&gt;=1,1,0)+IF(B130&gt;=1,1,0)+IF(C130&gt;=1,1,0)+IF(D130&gt;=1,1,0))=0),TRUE(),FALSE())</f>
        <v>1</v>
      </c>
      <c r="G130" s="39" t="str">
        <f aca="false">IF(E130="KO","ATTENZIONE!!! NON TUTTI I CAMPI OBBLIGATORI SONO STATI COMPILATI","")</f>
        <v/>
      </c>
      <c r="Z130" s="32" t="s">
        <v>3429</v>
      </c>
      <c r="AA130" s="33" t="s">
        <v>477</v>
      </c>
    </row>
    <row r="131" customFormat="false" ht="14.4" hidden="false" customHeight="false" outlineLevel="0" collapsed="false">
      <c r="A131" s="42"/>
      <c r="B131" s="42"/>
      <c r="C131" s="36"/>
      <c r="D131" s="37"/>
      <c r="E131" s="38" t="str">
        <f aca="false">IF(F131,"","KO")</f>
        <v/>
      </c>
      <c r="F131" s="18" t="n">
        <f aca="false">IF(OR((IF(A131&gt;=1,1,0)+IF(B131&gt;=1,1,0)+IF(C131&gt;=1,1,0)+IF(D131&gt;=1,1,0))=4,(IF(A131&gt;=1,1,0)+IF(B131&gt;=1,1,0)+IF(C131&gt;=1,1,0)+IF(D131&gt;=1,1,0))=0),TRUE(),FALSE())</f>
        <v>1</v>
      </c>
      <c r="G131" s="39" t="str">
        <f aca="false">IF(E131="KO","ATTENZIONE!!! NON TUTTI I CAMPI OBBLIGATORI SONO STATI COMPILATI","")</f>
        <v/>
      </c>
      <c r="Z131" s="32" t="s">
        <v>3430</v>
      </c>
      <c r="AA131" s="33" t="s">
        <v>479</v>
      </c>
    </row>
    <row r="132" customFormat="false" ht="14.4" hidden="false" customHeight="false" outlineLevel="0" collapsed="false">
      <c r="A132" s="42"/>
      <c r="B132" s="42"/>
      <c r="C132" s="36"/>
      <c r="D132" s="37"/>
      <c r="E132" s="38" t="str">
        <f aca="false">IF(F132,"","KO")</f>
        <v/>
      </c>
      <c r="F132" s="18" t="n">
        <f aca="false">IF(OR((IF(A132&gt;=1,1,0)+IF(B132&gt;=1,1,0)+IF(C132&gt;=1,1,0)+IF(D132&gt;=1,1,0))=4,(IF(A132&gt;=1,1,0)+IF(B132&gt;=1,1,0)+IF(C132&gt;=1,1,0)+IF(D132&gt;=1,1,0))=0),TRUE(),FALSE())</f>
        <v>1</v>
      </c>
      <c r="G132" s="39" t="str">
        <f aca="false">IF(E132="KO","ATTENZIONE!!! NON TUTTI I CAMPI OBBLIGATORI SONO STATI COMPILATI","")</f>
        <v/>
      </c>
      <c r="Z132" s="32" t="s">
        <v>3431</v>
      </c>
      <c r="AA132" s="33" t="s">
        <v>481</v>
      </c>
    </row>
    <row r="133" customFormat="false" ht="14.4" hidden="false" customHeight="false" outlineLevel="0" collapsed="false">
      <c r="A133" s="42"/>
      <c r="B133" s="42"/>
      <c r="C133" s="36"/>
      <c r="D133" s="37"/>
      <c r="E133" s="38" t="str">
        <f aca="false">IF(F133,"","KO")</f>
        <v/>
      </c>
      <c r="F133" s="18" t="n">
        <f aca="false">IF(OR((IF(A133&gt;=1,1,0)+IF(B133&gt;=1,1,0)+IF(C133&gt;=1,1,0)+IF(D133&gt;=1,1,0))=4,(IF(A133&gt;=1,1,0)+IF(B133&gt;=1,1,0)+IF(C133&gt;=1,1,0)+IF(D133&gt;=1,1,0))=0),TRUE(),FALSE())</f>
        <v>1</v>
      </c>
      <c r="G133" s="39" t="str">
        <f aca="false">IF(E133="KO","ATTENZIONE!!! NON TUTTI I CAMPI OBBLIGATORI SONO STATI COMPILATI","")</f>
        <v/>
      </c>
      <c r="Z133" s="32" t="s">
        <v>3432</v>
      </c>
      <c r="AA133" s="33" t="s">
        <v>3433</v>
      </c>
    </row>
    <row r="134" customFormat="false" ht="14.4" hidden="false" customHeight="false" outlineLevel="0" collapsed="false">
      <c r="A134" s="42"/>
      <c r="B134" s="42"/>
      <c r="C134" s="36"/>
      <c r="D134" s="37"/>
      <c r="E134" s="38" t="str">
        <f aca="false">IF(F134,"","KO")</f>
        <v/>
      </c>
      <c r="F134" s="18" t="n">
        <f aca="false">IF(OR((IF(A134&gt;=1,1,0)+IF(B134&gt;=1,1,0)+IF(C134&gt;=1,1,0)+IF(D134&gt;=1,1,0))=4,(IF(A134&gt;=1,1,0)+IF(B134&gt;=1,1,0)+IF(C134&gt;=1,1,0)+IF(D134&gt;=1,1,0))=0),TRUE(),FALSE())</f>
        <v>1</v>
      </c>
      <c r="G134" s="39" t="str">
        <f aca="false">IF(E134="KO","ATTENZIONE!!! NON TUTTI I CAMPI OBBLIGATORI SONO STATI COMPILATI","")</f>
        <v/>
      </c>
      <c r="Z134" s="32" t="s">
        <v>3434</v>
      </c>
      <c r="AA134" s="33" t="s">
        <v>485</v>
      </c>
    </row>
    <row r="135" customFormat="false" ht="14.4" hidden="false" customHeight="false" outlineLevel="0" collapsed="false">
      <c r="A135" s="42"/>
      <c r="B135" s="42"/>
      <c r="C135" s="36"/>
      <c r="D135" s="37"/>
      <c r="E135" s="38" t="str">
        <f aca="false">IF(F135,"","KO")</f>
        <v/>
      </c>
      <c r="F135" s="18" t="n">
        <f aca="false">IF(OR((IF(A135&gt;=1,1,0)+IF(B135&gt;=1,1,0)+IF(C135&gt;=1,1,0)+IF(D135&gt;=1,1,0))=4,(IF(A135&gt;=1,1,0)+IF(B135&gt;=1,1,0)+IF(C135&gt;=1,1,0)+IF(D135&gt;=1,1,0))=0),TRUE(),FALSE())</f>
        <v>1</v>
      </c>
      <c r="G135" s="39" t="str">
        <f aca="false">IF(E135="KO","ATTENZIONE!!! NON TUTTI I CAMPI OBBLIGATORI SONO STATI COMPILATI","")</f>
        <v/>
      </c>
      <c r="Z135" s="32" t="s">
        <v>3435</v>
      </c>
      <c r="AA135" s="33" t="s">
        <v>3436</v>
      </c>
    </row>
    <row r="136" customFormat="false" ht="14.4" hidden="false" customHeight="false" outlineLevel="0" collapsed="false">
      <c r="A136" s="42"/>
      <c r="B136" s="42"/>
      <c r="C136" s="36"/>
      <c r="D136" s="37"/>
      <c r="E136" s="38" t="str">
        <f aca="false">IF(F136,"","KO")</f>
        <v/>
      </c>
      <c r="F136" s="18" t="n">
        <f aca="false">IF(OR((IF(A136&gt;=1,1,0)+IF(B136&gt;=1,1,0)+IF(C136&gt;=1,1,0)+IF(D136&gt;=1,1,0))=4,(IF(A136&gt;=1,1,0)+IF(B136&gt;=1,1,0)+IF(C136&gt;=1,1,0)+IF(D136&gt;=1,1,0))=0),TRUE(),FALSE())</f>
        <v>1</v>
      </c>
      <c r="G136" s="39" t="str">
        <f aca="false">IF(E136="KO","ATTENZIONE!!! NON TUTTI I CAMPI OBBLIGATORI SONO STATI COMPILATI","")</f>
        <v/>
      </c>
      <c r="Z136" s="32" t="s">
        <v>3437</v>
      </c>
      <c r="AA136" s="33" t="s">
        <v>487</v>
      </c>
    </row>
    <row r="137" customFormat="false" ht="14.4" hidden="false" customHeight="false" outlineLevel="0" collapsed="false">
      <c r="A137" s="42"/>
      <c r="B137" s="42"/>
      <c r="C137" s="36"/>
      <c r="D137" s="37"/>
      <c r="E137" s="38" t="str">
        <f aca="false">IF(F137,"","KO")</f>
        <v/>
      </c>
      <c r="F137" s="18" t="n">
        <f aca="false">IF(OR((IF(A137&gt;=1,1,0)+IF(B137&gt;=1,1,0)+IF(C137&gt;=1,1,0)+IF(D137&gt;=1,1,0))=4,(IF(A137&gt;=1,1,0)+IF(B137&gt;=1,1,0)+IF(C137&gt;=1,1,0)+IF(D137&gt;=1,1,0))=0),TRUE(),FALSE())</f>
        <v>1</v>
      </c>
      <c r="G137" s="39" t="str">
        <f aca="false">IF(E137="KO","ATTENZIONE!!! NON TUTTI I CAMPI OBBLIGATORI SONO STATI COMPILATI","")</f>
        <v/>
      </c>
      <c r="Z137" s="32" t="s">
        <v>74</v>
      </c>
      <c r="AA137" s="33" t="s">
        <v>489</v>
      </c>
    </row>
    <row r="138" customFormat="false" ht="14.4" hidden="false" customHeight="false" outlineLevel="0" collapsed="false">
      <c r="A138" s="42"/>
      <c r="B138" s="42"/>
      <c r="C138" s="36"/>
      <c r="D138" s="37"/>
      <c r="E138" s="38" t="str">
        <f aca="false">IF(F138,"","KO")</f>
        <v/>
      </c>
      <c r="F138" s="18" t="n">
        <f aca="false">IF(OR((IF(A138&gt;=1,1,0)+IF(B138&gt;=1,1,0)+IF(C138&gt;=1,1,0)+IF(D138&gt;=1,1,0))=4,(IF(A138&gt;=1,1,0)+IF(B138&gt;=1,1,0)+IF(C138&gt;=1,1,0)+IF(D138&gt;=1,1,0))=0),TRUE(),FALSE())</f>
        <v>1</v>
      </c>
      <c r="G138" s="39" t="str">
        <f aca="false">IF(E138="KO","ATTENZIONE!!! NON TUTTI I CAMPI OBBLIGATORI SONO STATI COMPILATI","")</f>
        <v/>
      </c>
      <c r="Z138" s="32" t="s">
        <v>3438</v>
      </c>
      <c r="AA138" s="33" t="s">
        <v>491</v>
      </c>
    </row>
    <row r="139" customFormat="false" ht="14.4" hidden="false" customHeight="false" outlineLevel="0" collapsed="false">
      <c r="A139" s="42"/>
      <c r="B139" s="42"/>
      <c r="C139" s="36"/>
      <c r="D139" s="37"/>
      <c r="E139" s="38" t="str">
        <f aca="false">IF(F139,"","KO")</f>
        <v/>
      </c>
      <c r="F139" s="18" t="n">
        <f aca="false">IF(OR((IF(A139&gt;=1,1,0)+IF(B139&gt;=1,1,0)+IF(C139&gt;=1,1,0)+IF(D139&gt;=1,1,0))=4,(IF(A139&gt;=1,1,0)+IF(B139&gt;=1,1,0)+IF(C139&gt;=1,1,0)+IF(D139&gt;=1,1,0))=0),TRUE(),FALSE())</f>
        <v>1</v>
      </c>
      <c r="G139" s="39" t="str">
        <f aca="false">IF(E139="KO","ATTENZIONE!!! NON TUTTI I CAMPI OBBLIGATORI SONO STATI COMPILATI","")</f>
        <v/>
      </c>
      <c r="Z139" s="32" t="s">
        <v>3439</v>
      </c>
      <c r="AA139" s="33" t="s">
        <v>493</v>
      </c>
    </row>
    <row r="140" customFormat="false" ht="14.4" hidden="false" customHeight="false" outlineLevel="0" collapsed="false">
      <c r="A140" s="42"/>
      <c r="B140" s="42"/>
      <c r="C140" s="36"/>
      <c r="D140" s="37"/>
      <c r="E140" s="38" t="str">
        <f aca="false">IF(F140,"","KO")</f>
        <v/>
      </c>
      <c r="F140" s="18" t="n">
        <f aca="false">IF(OR((IF(A140&gt;=1,1,0)+IF(B140&gt;=1,1,0)+IF(C140&gt;=1,1,0)+IF(D140&gt;=1,1,0))=4,(IF(A140&gt;=1,1,0)+IF(B140&gt;=1,1,0)+IF(C140&gt;=1,1,0)+IF(D140&gt;=1,1,0))=0),TRUE(),FALSE())</f>
        <v>1</v>
      </c>
      <c r="G140" s="39" t="str">
        <f aca="false">IF(E140="KO","ATTENZIONE!!! NON TUTTI I CAMPI OBBLIGATORI SONO STATI COMPILATI","")</f>
        <v/>
      </c>
      <c r="Z140" s="32" t="s">
        <v>3440</v>
      </c>
      <c r="AA140" s="33" t="s">
        <v>495</v>
      </c>
    </row>
    <row r="141" customFormat="false" ht="14.4" hidden="false" customHeight="false" outlineLevel="0" collapsed="false">
      <c r="A141" s="42"/>
      <c r="B141" s="42"/>
      <c r="C141" s="36"/>
      <c r="D141" s="37"/>
      <c r="E141" s="38" t="str">
        <f aca="false">IF(F141,"","KO")</f>
        <v/>
      </c>
      <c r="F141" s="18" t="n">
        <f aca="false">IF(OR((IF(A141&gt;=1,1,0)+IF(B141&gt;=1,1,0)+IF(C141&gt;=1,1,0)+IF(D141&gt;=1,1,0))=4,(IF(A141&gt;=1,1,0)+IF(B141&gt;=1,1,0)+IF(C141&gt;=1,1,0)+IF(D141&gt;=1,1,0))=0),TRUE(),FALSE())</f>
        <v>1</v>
      </c>
      <c r="G141" s="39" t="str">
        <f aca="false">IF(E141="KO","ATTENZIONE!!! NON TUTTI I CAMPI OBBLIGATORI SONO STATI COMPILATI","")</f>
        <v/>
      </c>
      <c r="Z141" s="32" t="s">
        <v>3441</v>
      </c>
      <c r="AA141" s="33" t="s">
        <v>497</v>
      </c>
    </row>
    <row r="142" customFormat="false" ht="14.4" hidden="false" customHeight="false" outlineLevel="0" collapsed="false">
      <c r="A142" s="42"/>
      <c r="B142" s="42"/>
      <c r="C142" s="36"/>
      <c r="D142" s="37"/>
      <c r="E142" s="38" t="str">
        <f aca="false">IF(F142,"","KO")</f>
        <v/>
      </c>
      <c r="F142" s="18" t="n">
        <f aca="false">IF(OR((IF(A142&gt;=1,1,0)+IF(B142&gt;=1,1,0)+IF(C142&gt;=1,1,0)+IF(D142&gt;=1,1,0))=4,(IF(A142&gt;=1,1,0)+IF(B142&gt;=1,1,0)+IF(C142&gt;=1,1,0)+IF(D142&gt;=1,1,0))=0),TRUE(),FALSE())</f>
        <v>1</v>
      </c>
      <c r="G142" s="39" t="str">
        <f aca="false">IF(E142="KO","ATTENZIONE!!! NON TUTTI I CAMPI OBBLIGATORI SONO STATI COMPILATI","")</f>
        <v/>
      </c>
      <c r="Z142" s="32" t="s">
        <v>3442</v>
      </c>
      <c r="AA142" s="33" t="s">
        <v>499</v>
      </c>
    </row>
    <row r="143" customFormat="false" ht="14.4" hidden="false" customHeight="false" outlineLevel="0" collapsed="false">
      <c r="A143" s="42"/>
      <c r="B143" s="42"/>
      <c r="C143" s="36"/>
      <c r="D143" s="37"/>
      <c r="E143" s="38" t="str">
        <f aca="false">IF(F143,"","KO")</f>
        <v/>
      </c>
      <c r="F143" s="18" t="n">
        <f aca="false">IF(OR((IF(A143&gt;=1,1,0)+IF(B143&gt;=1,1,0)+IF(C143&gt;=1,1,0)+IF(D143&gt;=1,1,0))=4,(IF(A143&gt;=1,1,0)+IF(B143&gt;=1,1,0)+IF(C143&gt;=1,1,0)+IF(D143&gt;=1,1,0))=0),TRUE(),FALSE())</f>
        <v>1</v>
      </c>
      <c r="G143" s="39" t="str">
        <f aca="false">IF(E143="KO","ATTENZIONE!!! NON TUTTI I CAMPI OBBLIGATORI SONO STATI COMPILATI","")</f>
        <v/>
      </c>
      <c r="Z143" s="32" t="s">
        <v>3443</v>
      </c>
      <c r="AA143" s="33" t="s">
        <v>501</v>
      </c>
    </row>
    <row r="144" customFormat="false" ht="14.4" hidden="false" customHeight="false" outlineLevel="0" collapsed="false">
      <c r="A144" s="42"/>
      <c r="B144" s="42"/>
      <c r="C144" s="36"/>
      <c r="D144" s="37"/>
      <c r="E144" s="38" t="str">
        <f aca="false">IF(F144,"","KO")</f>
        <v/>
      </c>
      <c r="F144" s="18" t="n">
        <f aca="false">IF(OR((IF(A144&gt;=1,1,0)+IF(B144&gt;=1,1,0)+IF(C144&gt;=1,1,0)+IF(D144&gt;=1,1,0))=4,(IF(A144&gt;=1,1,0)+IF(B144&gt;=1,1,0)+IF(C144&gt;=1,1,0)+IF(D144&gt;=1,1,0))=0),TRUE(),FALSE())</f>
        <v>1</v>
      </c>
      <c r="G144" s="39" t="str">
        <f aca="false">IF(E144="KO","ATTENZIONE!!! NON TUTTI I CAMPI OBBLIGATORI SONO STATI COMPILATI","")</f>
        <v/>
      </c>
      <c r="Z144" s="32" t="s">
        <v>3444</v>
      </c>
      <c r="AA144" s="33" t="s">
        <v>503</v>
      </c>
    </row>
    <row r="145" customFormat="false" ht="14.4" hidden="false" customHeight="false" outlineLevel="0" collapsed="false">
      <c r="A145" s="42"/>
      <c r="B145" s="42"/>
      <c r="C145" s="36"/>
      <c r="D145" s="37"/>
      <c r="E145" s="38" t="str">
        <f aca="false">IF(F145,"","KO")</f>
        <v/>
      </c>
      <c r="F145" s="18" t="n">
        <f aca="false">IF(OR((IF(A145&gt;=1,1,0)+IF(B145&gt;=1,1,0)+IF(C145&gt;=1,1,0)+IF(D145&gt;=1,1,0))=4,(IF(A145&gt;=1,1,0)+IF(B145&gt;=1,1,0)+IF(C145&gt;=1,1,0)+IF(D145&gt;=1,1,0))=0),TRUE(),FALSE())</f>
        <v>1</v>
      </c>
      <c r="G145" s="39" t="str">
        <f aca="false">IF(E145="KO","ATTENZIONE!!! NON TUTTI I CAMPI OBBLIGATORI SONO STATI COMPILATI","")</f>
        <v/>
      </c>
      <c r="Z145" s="32" t="s">
        <v>3445</v>
      </c>
      <c r="AA145" s="33" t="s">
        <v>505</v>
      </c>
    </row>
    <row r="146" customFormat="false" ht="14.4" hidden="false" customHeight="false" outlineLevel="0" collapsed="false">
      <c r="A146" s="42"/>
      <c r="B146" s="42"/>
      <c r="C146" s="36"/>
      <c r="D146" s="37"/>
      <c r="E146" s="38" t="str">
        <f aca="false">IF(F146,"","KO")</f>
        <v/>
      </c>
      <c r="F146" s="18" t="n">
        <f aca="false">IF(OR((IF(A146&gt;=1,1,0)+IF(B146&gt;=1,1,0)+IF(C146&gt;=1,1,0)+IF(D146&gt;=1,1,0))=4,(IF(A146&gt;=1,1,0)+IF(B146&gt;=1,1,0)+IF(C146&gt;=1,1,0)+IF(D146&gt;=1,1,0))=0),TRUE(),FALSE())</f>
        <v>1</v>
      </c>
      <c r="G146" s="39" t="str">
        <f aca="false">IF(E146="KO","ATTENZIONE!!! NON TUTTI I CAMPI OBBLIGATORI SONO STATI COMPILATI","")</f>
        <v/>
      </c>
      <c r="Z146" s="32" t="s">
        <v>3446</v>
      </c>
      <c r="AA146" s="33" t="s">
        <v>507</v>
      </c>
    </row>
    <row r="147" customFormat="false" ht="14.4" hidden="false" customHeight="false" outlineLevel="0" collapsed="false">
      <c r="A147" s="42"/>
      <c r="B147" s="42"/>
      <c r="C147" s="36"/>
      <c r="D147" s="37"/>
      <c r="E147" s="38" t="str">
        <f aca="false">IF(F147,"","KO")</f>
        <v/>
      </c>
      <c r="F147" s="18" t="n">
        <f aca="false">IF(OR((IF(A147&gt;=1,1,0)+IF(B147&gt;=1,1,0)+IF(C147&gt;=1,1,0)+IF(D147&gt;=1,1,0))=4,(IF(A147&gt;=1,1,0)+IF(B147&gt;=1,1,0)+IF(C147&gt;=1,1,0)+IF(D147&gt;=1,1,0))=0),TRUE(),FALSE())</f>
        <v>1</v>
      </c>
      <c r="G147" s="39" t="str">
        <f aca="false">IF(E147="KO","ATTENZIONE!!! NON TUTTI I CAMPI OBBLIGATORI SONO STATI COMPILATI","")</f>
        <v/>
      </c>
      <c r="Z147" s="32" t="s">
        <v>3447</v>
      </c>
      <c r="AA147" s="33" t="s">
        <v>509</v>
      </c>
    </row>
    <row r="148" customFormat="false" ht="14.4" hidden="false" customHeight="false" outlineLevel="0" collapsed="false">
      <c r="A148" s="50"/>
      <c r="B148" s="41"/>
      <c r="C148" s="50"/>
      <c r="Z148" s="32" t="s">
        <v>3448</v>
      </c>
      <c r="AA148" s="33" t="s">
        <v>513</v>
      </c>
    </row>
    <row r="149" customFormat="false" ht="14.4" hidden="false" customHeight="false" outlineLevel="0" collapsed="false">
      <c r="A149" s="50"/>
      <c r="B149" s="41"/>
      <c r="C149" s="50"/>
      <c r="Z149" s="32" t="s">
        <v>3449</v>
      </c>
      <c r="AA149" s="33" t="s">
        <v>515</v>
      </c>
    </row>
    <row r="150" customFormat="false" ht="14.4" hidden="false" customHeight="false" outlineLevel="0" collapsed="false">
      <c r="A150" s="50"/>
      <c r="B150" s="41"/>
      <c r="C150" s="50"/>
      <c r="Z150" s="32" t="s">
        <v>3450</v>
      </c>
      <c r="AA150" s="33" t="s">
        <v>517</v>
      </c>
    </row>
    <row r="151" customFormat="false" ht="14.4" hidden="false" customHeight="false" outlineLevel="0" collapsed="false">
      <c r="A151" s="50"/>
      <c r="B151" s="41"/>
      <c r="C151" s="50"/>
      <c r="Z151" s="32" t="s">
        <v>3451</v>
      </c>
      <c r="AA151" s="33" t="s">
        <v>519</v>
      </c>
    </row>
    <row r="152" customFormat="false" ht="14.4" hidden="false" customHeight="false" outlineLevel="0" collapsed="false">
      <c r="B152" s="51"/>
      <c r="Z152" s="32" t="s">
        <v>3452</v>
      </c>
      <c r="AA152" s="33" t="s">
        <v>521</v>
      </c>
    </row>
    <row r="153" customFormat="false" ht="14.4" hidden="false" customHeight="false" outlineLevel="0" collapsed="false">
      <c r="B153" s="51"/>
      <c r="Z153" s="32" t="s">
        <v>3453</v>
      </c>
      <c r="AA153" s="33" t="s">
        <v>523</v>
      </c>
    </row>
    <row r="154" customFormat="false" ht="14.4" hidden="false" customHeight="false" outlineLevel="0" collapsed="false">
      <c r="B154" s="51"/>
      <c r="Z154" s="32" t="s">
        <v>3454</v>
      </c>
      <c r="AA154" s="33" t="s">
        <v>525</v>
      </c>
    </row>
    <row r="155" customFormat="false" ht="14.4" hidden="false" customHeight="false" outlineLevel="0" collapsed="false">
      <c r="B155" s="51"/>
      <c r="Z155" s="32" t="s">
        <v>3455</v>
      </c>
      <c r="AA155" s="33" t="s">
        <v>529</v>
      </c>
    </row>
    <row r="156" customFormat="false" ht="14.4" hidden="false" customHeight="false" outlineLevel="0" collapsed="false">
      <c r="B156" s="51"/>
      <c r="Z156" s="32" t="s">
        <v>3456</v>
      </c>
      <c r="AA156" s="33" t="s">
        <v>533</v>
      </c>
    </row>
    <row r="157" customFormat="false" ht="14.4" hidden="false" customHeight="false" outlineLevel="0" collapsed="false">
      <c r="B157" s="51"/>
      <c r="Z157" s="32" t="s">
        <v>3457</v>
      </c>
      <c r="AA157" s="33" t="s">
        <v>535</v>
      </c>
    </row>
    <row r="158" customFormat="false" ht="14.4" hidden="false" customHeight="false" outlineLevel="0" collapsed="false">
      <c r="B158" s="51"/>
      <c r="Z158" s="32" t="s">
        <v>3458</v>
      </c>
      <c r="AA158" s="33" t="s">
        <v>537</v>
      </c>
    </row>
    <row r="159" customFormat="false" ht="14.4" hidden="false" customHeight="false" outlineLevel="0" collapsed="false">
      <c r="B159" s="51"/>
      <c r="Z159" s="32" t="s">
        <v>3459</v>
      </c>
      <c r="AA159" s="33" t="s">
        <v>539</v>
      </c>
    </row>
    <row r="160" customFormat="false" ht="14.4" hidden="false" customHeight="false" outlineLevel="0" collapsed="false">
      <c r="B160" s="51"/>
      <c r="Z160" s="32" t="s">
        <v>3460</v>
      </c>
      <c r="AA160" s="33" t="s">
        <v>3461</v>
      </c>
    </row>
    <row r="161" customFormat="false" ht="14.4" hidden="false" customHeight="false" outlineLevel="0" collapsed="false">
      <c r="B161" s="51"/>
      <c r="Z161" s="32" t="s">
        <v>3462</v>
      </c>
      <c r="AA161" s="33" t="s">
        <v>3463</v>
      </c>
    </row>
    <row r="162" customFormat="false" ht="14.4" hidden="false" customHeight="false" outlineLevel="0" collapsed="false">
      <c r="B162" s="51"/>
      <c r="Z162" s="32" t="s">
        <v>3464</v>
      </c>
      <c r="AA162" s="33" t="s">
        <v>543</v>
      </c>
    </row>
    <row r="163" customFormat="false" ht="14.4" hidden="false" customHeight="false" outlineLevel="0" collapsed="false">
      <c r="B163" s="51"/>
      <c r="Z163" s="32" t="s">
        <v>3465</v>
      </c>
      <c r="AA163" s="33" t="s">
        <v>545</v>
      </c>
    </row>
    <row r="164" customFormat="false" ht="14.4" hidden="false" customHeight="false" outlineLevel="0" collapsed="false">
      <c r="B164" s="51"/>
      <c r="Z164" s="32" t="s">
        <v>174</v>
      </c>
      <c r="AA164" s="33" t="s">
        <v>547</v>
      </c>
    </row>
    <row r="165" customFormat="false" ht="14.4" hidden="false" customHeight="false" outlineLevel="0" collapsed="false">
      <c r="B165" s="51"/>
      <c r="Z165" s="32" t="s">
        <v>3466</v>
      </c>
      <c r="AA165" s="33" t="s">
        <v>549</v>
      </c>
    </row>
    <row r="166" customFormat="false" ht="14.4" hidden="false" customHeight="false" outlineLevel="0" collapsed="false">
      <c r="B166" s="51"/>
      <c r="Z166" s="32" t="s">
        <v>3467</v>
      </c>
      <c r="AA166" s="33" t="s">
        <v>551</v>
      </c>
    </row>
    <row r="167" customFormat="false" ht="14.4" hidden="false" customHeight="false" outlineLevel="0" collapsed="false">
      <c r="B167" s="51"/>
      <c r="Z167" s="32" t="s">
        <v>3468</v>
      </c>
      <c r="AA167" s="33" t="s">
        <v>553</v>
      </c>
    </row>
    <row r="168" customFormat="false" ht="14.4" hidden="false" customHeight="false" outlineLevel="0" collapsed="false">
      <c r="B168" s="51"/>
      <c r="Z168" s="32" t="s">
        <v>3469</v>
      </c>
      <c r="AA168" s="33" t="s">
        <v>555</v>
      </c>
    </row>
    <row r="169" customFormat="false" ht="14.4" hidden="false" customHeight="false" outlineLevel="0" collapsed="false">
      <c r="B169" s="51"/>
      <c r="Z169" s="32" t="s">
        <v>3470</v>
      </c>
      <c r="AA169" s="33" t="s">
        <v>557</v>
      </c>
    </row>
    <row r="170" customFormat="false" ht="14.4" hidden="false" customHeight="false" outlineLevel="0" collapsed="false">
      <c r="B170" s="51"/>
      <c r="Z170" s="32" t="s">
        <v>3471</v>
      </c>
      <c r="AA170" s="33" t="s">
        <v>559</v>
      </c>
    </row>
    <row r="171" customFormat="false" ht="14.4" hidden="false" customHeight="false" outlineLevel="0" collapsed="false">
      <c r="B171" s="51"/>
      <c r="Z171" s="32" t="s">
        <v>3472</v>
      </c>
      <c r="AA171" s="33" t="s">
        <v>561</v>
      </c>
    </row>
    <row r="172" customFormat="false" ht="14.4" hidden="false" customHeight="false" outlineLevel="0" collapsed="false">
      <c r="B172" s="51"/>
      <c r="Z172" s="32" t="s">
        <v>3473</v>
      </c>
      <c r="AA172" s="33" t="s">
        <v>563</v>
      </c>
    </row>
    <row r="173" customFormat="false" ht="14.4" hidden="false" customHeight="false" outlineLevel="0" collapsed="false">
      <c r="B173" s="51"/>
      <c r="Z173" s="32" t="s">
        <v>3474</v>
      </c>
      <c r="AA173" s="33" t="s">
        <v>565</v>
      </c>
    </row>
    <row r="174" customFormat="false" ht="14.4" hidden="false" customHeight="false" outlineLevel="0" collapsed="false">
      <c r="B174" s="51"/>
      <c r="Z174" s="32" t="s">
        <v>3475</v>
      </c>
      <c r="AA174" s="33" t="s">
        <v>3476</v>
      </c>
    </row>
    <row r="175" customFormat="false" ht="14.4" hidden="false" customHeight="false" outlineLevel="0" collapsed="false">
      <c r="B175" s="51"/>
      <c r="Z175" s="32" t="s">
        <v>3477</v>
      </c>
      <c r="AA175" s="33" t="s">
        <v>569</v>
      </c>
    </row>
    <row r="176" customFormat="false" ht="14.4" hidden="false" customHeight="false" outlineLevel="0" collapsed="false">
      <c r="B176" s="51"/>
      <c r="Z176" s="32" t="s">
        <v>3478</v>
      </c>
      <c r="AA176" s="33" t="s">
        <v>571</v>
      </c>
    </row>
    <row r="177" customFormat="false" ht="14.4" hidden="false" customHeight="false" outlineLevel="0" collapsed="false">
      <c r="B177" s="51"/>
      <c r="Z177" s="32" t="s">
        <v>3479</v>
      </c>
      <c r="AA177" s="33" t="s">
        <v>573</v>
      </c>
    </row>
    <row r="178" customFormat="false" ht="14.4" hidden="false" customHeight="false" outlineLevel="0" collapsed="false">
      <c r="B178" s="51"/>
      <c r="Z178" s="32" t="s">
        <v>3480</v>
      </c>
      <c r="AA178" s="33" t="s">
        <v>575</v>
      </c>
    </row>
    <row r="179" customFormat="false" ht="14.4" hidden="false" customHeight="false" outlineLevel="0" collapsed="false">
      <c r="B179" s="51"/>
      <c r="Z179" s="32" t="s">
        <v>3481</v>
      </c>
      <c r="AA179" s="33" t="s">
        <v>577</v>
      </c>
    </row>
    <row r="180" customFormat="false" ht="14.4" hidden="false" customHeight="false" outlineLevel="0" collapsed="false">
      <c r="B180" s="51"/>
      <c r="Z180" s="32" t="s">
        <v>3482</v>
      </c>
      <c r="AA180" s="33" t="s">
        <v>579</v>
      </c>
    </row>
    <row r="181" customFormat="false" ht="14.4" hidden="false" customHeight="false" outlineLevel="0" collapsed="false">
      <c r="B181" s="51"/>
      <c r="Z181" s="32" t="s">
        <v>3483</v>
      </c>
      <c r="AA181" s="33" t="s">
        <v>581</v>
      </c>
    </row>
    <row r="182" customFormat="false" ht="14.4" hidden="false" customHeight="false" outlineLevel="0" collapsed="false">
      <c r="B182" s="51"/>
      <c r="Z182" s="32" t="s">
        <v>3484</v>
      </c>
      <c r="AA182" s="33" t="s">
        <v>583</v>
      </c>
    </row>
    <row r="183" customFormat="false" ht="14.4" hidden="false" customHeight="false" outlineLevel="0" collapsed="false">
      <c r="B183" s="51"/>
      <c r="Z183" s="32" t="s">
        <v>3485</v>
      </c>
      <c r="AA183" s="33" t="s">
        <v>585</v>
      </c>
    </row>
    <row r="184" customFormat="false" ht="14.4" hidden="false" customHeight="false" outlineLevel="0" collapsed="false">
      <c r="B184" s="51"/>
      <c r="Z184" s="32" t="s">
        <v>3486</v>
      </c>
      <c r="AA184" s="33" t="s">
        <v>587</v>
      </c>
    </row>
    <row r="185" customFormat="false" ht="14.4" hidden="false" customHeight="false" outlineLevel="0" collapsed="false">
      <c r="B185" s="51"/>
      <c r="Z185" s="32" t="s">
        <v>3487</v>
      </c>
      <c r="AA185" s="33" t="s">
        <v>589</v>
      </c>
    </row>
    <row r="186" customFormat="false" ht="14.4" hidden="false" customHeight="false" outlineLevel="0" collapsed="false">
      <c r="B186" s="51"/>
      <c r="Z186" s="32" t="s">
        <v>3488</v>
      </c>
      <c r="AA186" s="33" t="s">
        <v>3489</v>
      </c>
    </row>
    <row r="187" customFormat="false" ht="14.4" hidden="false" customHeight="false" outlineLevel="0" collapsed="false">
      <c r="B187" s="51"/>
      <c r="Z187" s="32" t="s">
        <v>3490</v>
      </c>
      <c r="AA187" s="33" t="s">
        <v>591</v>
      </c>
    </row>
    <row r="188" customFormat="false" ht="14.4" hidden="false" customHeight="false" outlineLevel="0" collapsed="false">
      <c r="B188" s="51"/>
      <c r="Z188" s="32" t="s">
        <v>3491</v>
      </c>
      <c r="AA188" s="33" t="s">
        <v>593</v>
      </c>
    </row>
    <row r="189" customFormat="false" ht="14.4" hidden="false" customHeight="false" outlineLevel="0" collapsed="false">
      <c r="B189" s="51"/>
      <c r="Z189" s="32" t="s">
        <v>3492</v>
      </c>
      <c r="AA189" s="33" t="s">
        <v>595</v>
      </c>
    </row>
    <row r="190" customFormat="false" ht="14.4" hidden="false" customHeight="false" outlineLevel="0" collapsed="false">
      <c r="B190" s="51"/>
      <c r="Z190" s="32" t="s">
        <v>3493</v>
      </c>
      <c r="AA190" s="33" t="s">
        <v>597</v>
      </c>
    </row>
    <row r="191" customFormat="false" ht="14.4" hidden="false" customHeight="false" outlineLevel="0" collapsed="false">
      <c r="B191" s="51"/>
      <c r="Z191" s="32" t="s">
        <v>3494</v>
      </c>
      <c r="AA191" s="33" t="s">
        <v>599</v>
      </c>
    </row>
    <row r="192" customFormat="false" ht="14.4" hidden="false" customHeight="false" outlineLevel="0" collapsed="false">
      <c r="B192" s="51"/>
      <c r="Z192" s="32" t="s">
        <v>3495</v>
      </c>
      <c r="AA192" s="33" t="s">
        <v>601</v>
      </c>
    </row>
    <row r="193" customFormat="false" ht="14.4" hidden="false" customHeight="false" outlineLevel="0" collapsed="false">
      <c r="B193" s="51"/>
      <c r="Z193" s="32" t="s">
        <v>3496</v>
      </c>
      <c r="AA193" s="33" t="s">
        <v>603</v>
      </c>
      <c r="BA193" s="18" t="s">
        <v>3497</v>
      </c>
    </row>
    <row r="194" customFormat="false" ht="14.4" hidden="false" customHeight="false" outlineLevel="0" collapsed="false">
      <c r="B194" s="51"/>
      <c r="Z194" s="32" t="s">
        <v>3498</v>
      </c>
      <c r="AA194" s="33" t="s">
        <v>605</v>
      </c>
      <c r="BA194" s="18" t="s">
        <v>3499</v>
      </c>
    </row>
    <row r="195" customFormat="false" ht="14.4" hidden="false" customHeight="false" outlineLevel="0" collapsed="false">
      <c r="B195" s="51"/>
      <c r="Z195" s="32" t="s">
        <v>3500</v>
      </c>
      <c r="AA195" s="33" t="s">
        <v>607</v>
      </c>
      <c r="BA195" s="18" t="s">
        <v>3255</v>
      </c>
    </row>
    <row r="196" customFormat="false" ht="14.4" hidden="false" customHeight="false" outlineLevel="0" collapsed="false">
      <c r="B196" s="51"/>
      <c r="Z196" s="32" t="s">
        <v>3501</v>
      </c>
      <c r="AA196" s="33" t="s">
        <v>609</v>
      </c>
      <c r="BA196" s="18" t="s">
        <v>3259</v>
      </c>
    </row>
    <row r="197" customFormat="false" ht="14.4" hidden="false" customHeight="false" outlineLevel="0" collapsed="false">
      <c r="B197" s="51"/>
      <c r="Z197" s="32" t="s">
        <v>3502</v>
      </c>
      <c r="AA197" s="33" t="s">
        <v>611</v>
      </c>
      <c r="AV197" s="52"/>
      <c r="AW197" s="52" t="n">
        <v>30100</v>
      </c>
      <c r="AX197" s="52"/>
      <c r="BA197" s="53" t="s">
        <v>3503</v>
      </c>
    </row>
    <row r="198" customFormat="false" ht="14.4" hidden="false" customHeight="false" outlineLevel="0" collapsed="false">
      <c r="B198" s="51"/>
      <c r="Z198" s="32" t="s">
        <v>3504</v>
      </c>
      <c r="AA198" s="33" t="s">
        <v>613</v>
      </c>
      <c r="AV198" s="52"/>
      <c r="AW198" s="52" t="n">
        <v>30101</v>
      </c>
      <c r="AX198" s="52"/>
      <c r="BA198" s="53" t="s">
        <v>3505</v>
      </c>
    </row>
    <row r="199" customFormat="false" ht="14.4" hidden="false" customHeight="false" outlineLevel="0" collapsed="false">
      <c r="B199" s="51"/>
      <c r="Z199" s="32" t="s">
        <v>3506</v>
      </c>
      <c r="AA199" s="33" t="s">
        <v>615</v>
      </c>
      <c r="AV199" s="52"/>
      <c r="AW199" s="52" t="n">
        <v>30102</v>
      </c>
      <c r="AX199" s="52"/>
      <c r="BA199" s="53" t="s">
        <v>3262</v>
      </c>
    </row>
    <row r="200" customFormat="false" ht="14.4" hidden="false" customHeight="false" outlineLevel="0" collapsed="false">
      <c r="B200" s="51"/>
      <c r="Z200" s="32" t="s">
        <v>3507</v>
      </c>
      <c r="AA200" s="33" t="s">
        <v>3508</v>
      </c>
      <c r="AV200" s="52"/>
      <c r="AW200" s="52" t="n">
        <v>30103</v>
      </c>
      <c r="AX200" s="52"/>
      <c r="BA200" s="53" t="s">
        <v>3264</v>
      </c>
    </row>
    <row r="201" customFormat="false" ht="14.4" hidden="false" customHeight="false" outlineLevel="0" collapsed="false">
      <c r="B201" s="51"/>
      <c r="Z201" s="32" t="s">
        <v>3509</v>
      </c>
      <c r="AA201" s="33" t="s">
        <v>619</v>
      </c>
      <c r="AV201" s="52"/>
      <c r="AW201" s="52" t="n">
        <v>30104</v>
      </c>
      <c r="AX201" s="52"/>
      <c r="BA201" s="53" t="s">
        <v>3265</v>
      </c>
    </row>
    <row r="202" customFormat="false" ht="14.4" hidden="false" customHeight="false" outlineLevel="0" collapsed="false">
      <c r="B202" s="51"/>
      <c r="Z202" s="32" t="s">
        <v>3510</v>
      </c>
      <c r="AA202" s="33" t="s">
        <v>621</v>
      </c>
      <c r="AV202" s="52"/>
      <c r="AW202" s="52" t="n">
        <v>30105</v>
      </c>
      <c r="AX202" s="52"/>
      <c r="BA202" s="53" t="s">
        <v>3266</v>
      </c>
    </row>
    <row r="203" customFormat="false" ht="14.4" hidden="false" customHeight="false" outlineLevel="0" collapsed="false">
      <c r="B203" s="51"/>
      <c r="Z203" s="32" t="s">
        <v>399</v>
      </c>
      <c r="AA203" s="33" t="s">
        <v>623</v>
      </c>
      <c r="AV203" s="52"/>
      <c r="AW203" s="52" t="n">
        <v>30106</v>
      </c>
      <c r="AX203" s="52"/>
      <c r="BA203" s="53" t="s">
        <v>3511</v>
      </c>
    </row>
    <row r="204" customFormat="false" ht="14.4" hidden="false" customHeight="false" outlineLevel="0" collapsed="false">
      <c r="B204" s="51"/>
      <c r="Z204" s="32" t="s">
        <v>3512</v>
      </c>
      <c r="AA204" s="33" t="s">
        <v>3513</v>
      </c>
      <c r="AV204" s="52"/>
      <c r="AW204" s="52" t="n">
        <v>30107</v>
      </c>
      <c r="AX204" s="52"/>
      <c r="BA204" s="53" t="s">
        <v>3514</v>
      </c>
    </row>
    <row r="205" customFormat="false" ht="14.4" hidden="false" customHeight="false" outlineLevel="0" collapsed="false">
      <c r="B205" s="51"/>
      <c r="Z205" s="32" t="s">
        <v>3515</v>
      </c>
      <c r="AA205" s="33" t="s">
        <v>627</v>
      </c>
      <c r="AV205" s="52"/>
      <c r="AW205" s="52" t="n">
        <v>30108</v>
      </c>
      <c r="AX205" s="52"/>
      <c r="BA205" s="53" t="s">
        <v>3516</v>
      </c>
    </row>
    <row r="206" customFormat="false" ht="14.4" hidden="false" customHeight="false" outlineLevel="0" collapsed="false">
      <c r="B206" s="51"/>
      <c r="Z206" s="32" t="s">
        <v>3517</v>
      </c>
      <c r="AA206" s="33" t="s">
        <v>629</v>
      </c>
      <c r="AV206" s="52"/>
      <c r="AW206" s="52" t="n">
        <v>30109</v>
      </c>
      <c r="AX206" s="52"/>
      <c r="BA206" s="53" t="s">
        <v>3518</v>
      </c>
    </row>
    <row r="207" customFormat="false" ht="14.4" hidden="false" customHeight="false" outlineLevel="0" collapsed="false">
      <c r="B207" s="51"/>
      <c r="Z207" s="32" t="s">
        <v>3519</v>
      </c>
      <c r="AA207" s="33" t="s">
        <v>631</v>
      </c>
      <c r="AV207" s="52"/>
      <c r="AW207" s="52" t="n">
        <v>30110</v>
      </c>
      <c r="AX207" s="52"/>
      <c r="BA207" s="53" t="s">
        <v>3520</v>
      </c>
    </row>
    <row r="208" customFormat="false" ht="14.4" hidden="false" customHeight="false" outlineLevel="0" collapsed="false">
      <c r="B208" s="51"/>
      <c r="Z208" s="32" t="s">
        <v>3521</v>
      </c>
      <c r="AA208" s="33" t="s">
        <v>633</v>
      </c>
      <c r="AV208" s="52"/>
      <c r="AW208" s="52" t="n">
        <v>30111</v>
      </c>
      <c r="AX208" s="52"/>
      <c r="BA208" s="53" t="s">
        <v>3270</v>
      </c>
    </row>
    <row r="209" customFormat="false" ht="14.4" hidden="false" customHeight="false" outlineLevel="0" collapsed="false">
      <c r="B209" s="51"/>
      <c r="Z209" s="32" t="s">
        <v>3522</v>
      </c>
      <c r="AA209" s="33" t="s">
        <v>635</v>
      </c>
      <c r="AV209" s="52"/>
      <c r="AW209" s="52" t="n">
        <v>30112</v>
      </c>
      <c r="AX209" s="52"/>
      <c r="BA209" s="53" t="s">
        <v>3272</v>
      </c>
    </row>
    <row r="210" customFormat="false" ht="14.4" hidden="false" customHeight="false" outlineLevel="0" collapsed="false">
      <c r="B210" s="51"/>
      <c r="Z210" s="32" t="s">
        <v>3523</v>
      </c>
      <c r="AA210" s="33" t="s">
        <v>637</v>
      </c>
      <c r="AV210" s="52"/>
      <c r="AW210" s="52" t="n">
        <v>30113</v>
      </c>
      <c r="AX210" s="52"/>
      <c r="BA210" s="53" t="s">
        <v>3274</v>
      </c>
    </row>
    <row r="211" customFormat="false" ht="14.4" hidden="false" customHeight="false" outlineLevel="0" collapsed="false">
      <c r="B211" s="51"/>
      <c r="Z211" s="32" t="s">
        <v>3524</v>
      </c>
      <c r="AA211" s="33" t="s">
        <v>639</v>
      </c>
      <c r="AV211" s="52"/>
      <c r="AW211" s="52" t="n">
        <v>30200</v>
      </c>
      <c r="AX211" s="52"/>
      <c r="BA211" s="53" t="s">
        <v>3525</v>
      </c>
    </row>
    <row r="212" customFormat="false" ht="14.4" hidden="false" customHeight="false" outlineLevel="0" collapsed="false">
      <c r="B212" s="51"/>
      <c r="Z212" s="32" t="s">
        <v>3526</v>
      </c>
      <c r="AA212" s="33" t="s">
        <v>641</v>
      </c>
      <c r="AV212" s="52"/>
      <c r="AW212" s="52" t="n">
        <v>30201</v>
      </c>
      <c r="AX212" s="52"/>
      <c r="BA212" s="53" t="s">
        <v>3527</v>
      </c>
    </row>
    <row r="213" customFormat="false" ht="14.4" hidden="false" customHeight="false" outlineLevel="0" collapsed="false">
      <c r="B213" s="51"/>
      <c r="Z213" s="32" t="s">
        <v>3528</v>
      </c>
      <c r="AA213" s="33" t="s">
        <v>643</v>
      </c>
      <c r="AV213" s="52"/>
      <c r="AW213" s="52" t="n">
        <v>30202</v>
      </c>
      <c r="AX213" s="52"/>
      <c r="BA213" s="53" t="s">
        <v>3529</v>
      </c>
    </row>
    <row r="214" customFormat="false" ht="14.4" hidden="false" customHeight="false" outlineLevel="0" collapsed="false">
      <c r="B214" s="51"/>
      <c r="Z214" s="32" t="s">
        <v>3530</v>
      </c>
      <c r="AA214" s="33" t="s">
        <v>645</v>
      </c>
      <c r="AV214" s="52"/>
      <c r="AW214" s="52" t="n">
        <v>30203</v>
      </c>
      <c r="AX214" s="52"/>
      <c r="BA214" s="53" t="s">
        <v>3531</v>
      </c>
    </row>
    <row r="215" customFormat="false" ht="14.4" hidden="false" customHeight="false" outlineLevel="0" collapsed="false">
      <c r="B215" s="51"/>
      <c r="Z215" s="32" t="s">
        <v>3532</v>
      </c>
      <c r="AA215" s="33" t="s">
        <v>647</v>
      </c>
      <c r="AV215" s="52"/>
      <c r="AW215" s="52" t="n">
        <v>30204</v>
      </c>
      <c r="AX215" s="52"/>
      <c r="BA215" s="53" t="s">
        <v>3533</v>
      </c>
    </row>
    <row r="216" customFormat="false" ht="14.4" hidden="false" customHeight="false" outlineLevel="0" collapsed="false">
      <c r="B216" s="51"/>
      <c r="Z216" s="32" t="s">
        <v>3534</v>
      </c>
      <c r="AA216" s="33" t="s">
        <v>3535</v>
      </c>
      <c r="AV216" s="52"/>
      <c r="AW216" s="52" t="n">
        <v>30205</v>
      </c>
      <c r="AX216" s="52"/>
      <c r="BA216" s="53" t="s">
        <v>3536</v>
      </c>
    </row>
    <row r="217" customFormat="false" ht="14.4" hidden="false" customHeight="false" outlineLevel="0" collapsed="false">
      <c r="B217" s="51"/>
      <c r="Z217" s="32" t="s">
        <v>3537</v>
      </c>
      <c r="AA217" s="33" t="s">
        <v>651</v>
      </c>
      <c r="AV217" s="52"/>
      <c r="AW217" s="52" t="n">
        <v>30206</v>
      </c>
      <c r="AX217" s="52"/>
      <c r="BA217" s="53" t="s">
        <v>3281</v>
      </c>
    </row>
    <row r="218" customFormat="false" ht="14.4" hidden="false" customHeight="false" outlineLevel="0" collapsed="false">
      <c r="B218" s="51"/>
      <c r="Z218" s="32" t="s">
        <v>3538</v>
      </c>
      <c r="AA218" s="33" t="s">
        <v>3539</v>
      </c>
      <c r="AV218" s="52"/>
      <c r="AW218" s="52" t="n">
        <v>30207</v>
      </c>
      <c r="AX218" s="52"/>
      <c r="BA218" s="53" t="s">
        <v>3540</v>
      </c>
    </row>
    <row r="219" customFormat="false" ht="14.4" hidden="false" customHeight="false" outlineLevel="0" collapsed="false">
      <c r="B219" s="51"/>
      <c r="Z219" s="32" t="s">
        <v>3541</v>
      </c>
      <c r="AA219" s="33" t="s">
        <v>655</v>
      </c>
      <c r="AV219" s="52"/>
      <c r="AW219" s="52" t="n">
        <v>30208</v>
      </c>
      <c r="AX219" s="52"/>
      <c r="BA219" s="53" t="s">
        <v>3282</v>
      </c>
    </row>
    <row r="220" customFormat="false" ht="14.4" hidden="false" customHeight="false" outlineLevel="0" collapsed="false">
      <c r="B220" s="51"/>
      <c r="Z220" s="32" t="s">
        <v>124</v>
      </c>
      <c r="AA220" s="33" t="s">
        <v>657</v>
      </c>
      <c r="AV220" s="52"/>
      <c r="AW220" s="52" t="n">
        <v>30209</v>
      </c>
      <c r="AX220" s="52"/>
      <c r="BA220" s="53" t="s">
        <v>3542</v>
      </c>
    </row>
    <row r="221" customFormat="false" ht="14.4" hidden="false" customHeight="false" outlineLevel="0" collapsed="false">
      <c r="B221" s="51"/>
      <c r="Z221" s="32" t="s">
        <v>3543</v>
      </c>
      <c r="AA221" s="33" t="s">
        <v>659</v>
      </c>
      <c r="AV221" s="52"/>
      <c r="AW221" s="52" t="n">
        <v>30210</v>
      </c>
      <c r="AX221" s="52"/>
      <c r="BA221" s="53" t="s">
        <v>3544</v>
      </c>
    </row>
    <row r="222" customFormat="false" ht="14.4" hidden="false" customHeight="false" outlineLevel="0" collapsed="false">
      <c r="B222" s="51"/>
      <c r="Z222" s="32" t="s">
        <v>3545</v>
      </c>
      <c r="AA222" s="33" t="s">
        <v>3546</v>
      </c>
      <c r="AV222" s="52"/>
      <c r="AW222" s="52" t="n">
        <v>30211</v>
      </c>
      <c r="AX222" s="52"/>
      <c r="BA222" s="53" t="s">
        <v>3285</v>
      </c>
    </row>
    <row r="223" customFormat="false" ht="14.4" hidden="false" customHeight="false" outlineLevel="0" collapsed="false">
      <c r="B223" s="51"/>
      <c r="Z223" s="32" t="s">
        <v>3547</v>
      </c>
      <c r="AA223" s="33" t="s">
        <v>661</v>
      </c>
      <c r="AV223" s="52"/>
      <c r="AW223" s="52" t="n">
        <v>30300</v>
      </c>
      <c r="AX223" s="52"/>
      <c r="BA223" s="53" t="s">
        <v>3286</v>
      </c>
    </row>
    <row r="224" customFormat="false" ht="14.4" hidden="false" customHeight="false" outlineLevel="0" collapsed="false">
      <c r="B224" s="51"/>
      <c r="Z224" s="32" t="s">
        <v>3548</v>
      </c>
      <c r="AA224" s="33" t="s">
        <v>663</v>
      </c>
      <c r="AV224" s="52"/>
      <c r="AW224" s="52" t="n">
        <v>30301</v>
      </c>
      <c r="AX224" s="52"/>
    </row>
    <row r="225" customFormat="false" ht="14.4" hidden="false" customHeight="false" outlineLevel="0" collapsed="false">
      <c r="B225" s="51"/>
      <c r="Z225" s="32" t="s">
        <v>3549</v>
      </c>
      <c r="AA225" s="33" t="s">
        <v>665</v>
      </c>
      <c r="AV225" s="52"/>
      <c r="AW225" s="52" t="n">
        <v>30302</v>
      </c>
      <c r="AX225" s="52"/>
    </row>
    <row r="226" customFormat="false" ht="14.4" hidden="false" customHeight="false" outlineLevel="0" collapsed="false">
      <c r="B226" s="51"/>
      <c r="Z226" s="32" t="s">
        <v>3550</v>
      </c>
      <c r="AA226" s="33" t="s">
        <v>3551</v>
      </c>
      <c r="AV226" s="52"/>
      <c r="AW226" s="52" t="n">
        <v>30303</v>
      </c>
      <c r="AX226" s="52"/>
    </row>
    <row r="227" customFormat="false" ht="14.4" hidden="false" customHeight="false" outlineLevel="0" collapsed="false">
      <c r="B227" s="51"/>
      <c r="Z227" s="32" t="s">
        <v>3552</v>
      </c>
      <c r="AA227" s="33" t="s">
        <v>669</v>
      </c>
      <c r="AV227" s="52"/>
      <c r="AW227" s="52" t="n">
        <v>30304</v>
      </c>
      <c r="AX227" s="52"/>
    </row>
    <row r="228" customFormat="false" ht="14.4" hidden="false" customHeight="false" outlineLevel="0" collapsed="false">
      <c r="B228" s="51"/>
      <c r="Z228" s="32" t="s">
        <v>3553</v>
      </c>
      <c r="AA228" s="33" t="s">
        <v>3554</v>
      </c>
      <c r="AV228" s="52"/>
      <c r="AW228" s="52" t="n">
        <v>30305</v>
      </c>
      <c r="AX228" s="52"/>
    </row>
    <row r="229" customFormat="false" ht="14.4" hidden="false" customHeight="false" outlineLevel="0" collapsed="false">
      <c r="B229" s="51"/>
      <c r="Z229" s="32" t="s">
        <v>3555</v>
      </c>
      <c r="AA229" s="33" t="s">
        <v>671</v>
      </c>
      <c r="AV229" s="52"/>
      <c r="AW229" s="52" t="n">
        <v>30306</v>
      </c>
      <c r="AX229" s="52"/>
    </row>
    <row r="230" customFormat="false" ht="14.4" hidden="false" customHeight="false" outlineLevel="0" collapsed="false">
      <c r="B230" s="51"/>
      <c r="Z230" s="32" t="s">
        <v>3556</v>
      </c>
      <c r="AA230" s="33" t="s">
        <v>673</v>
      </c>
      <c r="AV230" s="52"/>
      <c r="AW230" s="52" t="n">
        <v>30307</v>
      </c>
      <c r="AX230" s="52"/>
    </row>
    <row r="231" customFormat="false" ht="14.4" hidden="false" customHeight="false" outlineLevel="0" collapsed="false">
      <c r="B231" s="51"/>
      <c r="Z231" s="32" t="s">
        <v>3557</v>
      </c>
      <c r="AA231" s="33" t="s">
        <v>675</v>
      </c>
      <c r="AV231" s="52"/>
      <c r="AW231" s="52" t="n">
        <v>30308</v>
      </c>
      <c r="AX231" s="52"/>
    </row>
    <row r="232" customFormat="false" ht="14.4" hidden="false" customHeight="false" outlineLevel="0" collapsed="false">
      <c r="B232" s="51"/>
      <c r="Z232" s="32" t="s">
        <v>3558</v>
      </c>
      <c r="AA232" s="33" t="s">
        <v>677</v>
      </c>
      <c r="AV232" s="52"/>
      <c r="AW232" s="52" t="n">
        <v>30400</v>
      </c>
      <c r="AX232" s="52"/>
    </row>
    <row r="233" customFormat="false" ht="14.4" hidden="false" customHeight="false" outlineLevel="0" collapsed="false">
      <c r="B233" s="51"/>
      <c r="Z233" s="32" t="s">
        <v>3559</v>
      </c>
      <c r="AA233" s="33" t="s">
        <v>679</v>
      </c>
      <c r="AV233" s="52"/>
      <c r="AW233" s="52" t="n">
        <v>30401</v>
      </c>
      <c r="AX233" s="52"/>
    </row>
    <row r="234" customFormat="false" ht="14.4" hidden="false" customHeight="false" outlineLevel="0" collapsed="false">
      <c r="B234" s="51"/>
      <c r="Z234" s="32" t="s">
        <v>3560</v>
      </c>
      <c r="AA234" s="33" t="s">
        <v>681</v>
      </c>
      <c r="AV234" s="52"/>
      <c r="AW234" s="52" t="n">
        <v>30402</v>
      </c>
      <c r="AX234" s="52"/>
    </row>
    <row r="235" customFormat="false" ht="14.4" hidden="false" customHeight="false" outlineLevel="0" collapsed="false">
      <c r="B235" s="51"/>
      <c r="Z235" s="32" t="s">
        <v>3561</v>
      </c>
      <c r="AA235" s="33" t="s">
        <v>683</v>
      </c>
      <c r="AV235" s="52"/>
      <c r="AW235" s="52" t="n">
        <v>30500</v>
      </c>
      <c r="AX235" s="52"/>
    </row>
    <row r="236" customFormat="false" ht="14.4" hidden="false" customHeight="false" outlineLevel="0" collapsed="false">
      <c r="B236" s="51"/>
      <c r="Z236" s="32" t="s">
        <v>3562</v>
      </c>
      <c r="AA236" s="33" t="s">
        <v>685</v>
      </c>
      <c r="AV236" s="52"/>
      <c r="AW236" s="52" t="n">
        <v>30501</v>
      </c>
      <c r="AX236" s="52"/>
    </row>
    <row r="237" customFormat="false" ht="14.4" hidden="false" customHeight="false" outlineLevel="0" collapsed="false">
      <c r="B237" s="51"/>
      <c r="Z237" s="32" t="s">
        <v>3563</v>
      </c>
      <c r="AA237" s="33" t="s">
        <v>687</v>
      </c>
      <c r="AV237" s="52"/>
      <c r="AW237" s="52" t="n">
        <v>30502</v>
      </c>
      <c r="AX237" s="52"/>
    </row>
    <row r="238" customFormat="false" ht="14.4" hidden="false" customHeight="false" outlineLevel="0" collapsed="false">
      <c r="B238" s="51"/>
      <c r="Z238" s="32" t="s">
        <v>3564</v>
      </c>
      <c r="AA238" s="33" t="s">
        <v>689</v>
      </c>
      <c r="AV238" s="52"/>
      <c r="AW238" s="52" t="n">
        <v>30600</v>
      </c>
      <c r="AX238" s="52"/>
    </row>
    <row r="239" customFormat="false" ht="14.4" hidden="false" customHeight="false" outlineLevel="0" collapsed="false">
      <c r="B239" s="51"/>
      <c r="Z239" s="32" t="s">
        <v>3565</v>
      </c>
      <c r="AA239" s="33" t="s">
        <v>691</v>
      </c>
      <c r="AV239" s="52"/>
      <c r="AW239" s="52" t="n">
        <v>30700</v>
      </c>
      <c r="AX239" s="52"/>
    </row>
    <row r="240" customFormat="false" ht="14.4" hidden="false" customHeight="false" outlineLevel="0" collapsed="false">
      <c r="B240" s="51"/>
      <c r="Z240" s="32" t="s">
        <v>3566</v>
      </c>
      <c r="AA240" s="33" t="s">
        <v>693</v>
      </c>
      <c r="AV240" s="52"/>
      <c r="AW240" s="52" t="n">
        <v>30701</v>
      </c>
      <c r="AX240" s="52"/>
    </row>
    <row r="241" customFormat="false" ht="14.4" hidden="false" customHeight="false" outlineLevel="0" collapsed="false">
      <c r="B241" s="51"/>
      <c r="Z241" s="32" t="s">
        <v>3567</v>
      </c>
      <c r="AA241" s="33" t="s">
        <v>695</v>
      </c>
      <c r="AV241" s="52"/>
      <c r="AW241" s="52" t="n">
        <v>30702</v>
      </c>
      <c r="AX241" s="52"/>
    </row>
    <row r="242" customFormat="false" ht="14.4" hidden="false" customHeight="false" outlineLevel="0" collapsed="false">
      <c r="B242" s="51"/>
      <c r="Z242" s="32" t="s">
        <v>3568</v>
      </c>
      <c r="AA242" s="33" t="s">
        <v>697</v>
      </c>
      <c r="AV242" s="52"/>
      <c r="AW242" s="52" t="n">
        <v>30703</v>
      </c>
      <c r="AX242" s="52"/>
    </row>
    <row r="243" customFormat="false" ht="14.4" hidden="false" customHeight="false" outlineLevel="0" collapsed="false">
      <c r="B243" s="51"/>
      <c r="Z243" s="32" t="s">
        <v>3569</v>
      </c>
      <c r="AA243" s="33" t="s">
        <v>699</v>
      </c>
      <c r="AV243" s="52"/>
      <c r="AW243" s="52" t="n">
        <v>30704</v>
      </c>
      <c r="AX243" s="52"/>
    </row>
    <row r="244" customFormat="false" ht="14.4" hidden="false" customHeight="false" outlineLevel="0" collapsed="false">
      <c r="B244" s="51"/>
      <c r="Z244" s="32" t="s">
        <v>3570</v>
      </c>
      <c r="AA244" s="33" t="s">
        <v>3571</v>
      </c>
      <c r="AV244" s="52"/>
      <c r="AW244" s="52" t="n">
        <v>30705</v>
      </c>
      <c r="AX244" s="52"/>
    </row>
    <row r="245" customFormat="false" ht="14.4" hidden="false" customHeight="false" outlineLevel="0" collapsed="false">
      <c r="B245" s="51"/>
      <c r="Z245" s="32" t="s">
        <v>3572</v>
      </c>
      <c r="AA245" s="33" t="s">
        <v>701</v>
      </c>
      <c r="AV245" s="52"/>
      <c r="AW245" s="52" t="n">
        <v>30800</v>
      </c>
      <c r="AX245" s="52"/>
    </row>
    <row r="246" customFormat="false" ht="14.4" hidden="false" customHeight="false" outlineLevel="0" collapsed="false">
      <c r="B246" s="51"/>
      <c r="Z246" s="32" t="s">
        <v>3573</v>
      </c>
      <c r="AA246" s="33" t="s">
        <v>703</v>
      </c>
      <c r="AV246" s="52"/>
      <c r="AW246" s="52" t="n">
        <v>30801</v>
      </c>
      <c r="AX246" s="52"/>
    </row>
    <row r="247" customFormat="false" ht="14.4" hidden="false" customHeight="false" outlineLevel="0" collapsed="false">
      <c r="B247" s="51"/>
      <c r="Z247" s="32" t="s">
        <v>3574</v>
      </c>
      <c r="AA247" s="33" t="s">
        <v>705</v>
      </c>
      <c r="AV247" s="52"/>
      <c r="AW247" s="52" t="n">
        <v>30802</v>
      </c>
      <c r="AX247" s="52"/>
    </row>
    <row r="248" customFormat="false" ht="14.4" hidden="false" customHeight="false" outlineLevel="0" collapsed="false">
      <c r="B248" s="51"/>
      <c r="Z248" s="32" t="s">
        <v>3575</v>
      </c>
      <c r="AA248" s="33" t="s">
        <v>707</v>
      </c>
      <c r="AV248" s="52"/>
      <c r="AW248" s="52" t="n">
        <v>30900</v>
      </c>
      <c r="AX248" s="52"/>
    </row>
    <row r="249" customFormat="false" ht="14.4" hidden="false" customHeight="false" outlineLevel="0" collapsed="false">
      <c r="B249" s="51"/>
      <c r="Z249" s="32" t="s">
        <v>3576</v>
      </c>
      <c r="AA249" s="33" t="s">
        <v>3577</v>
      </c>
      <c r="AV249" s="52"/>
      <c r="AW249" s="52" t="n">
        <v>30901</v>
      </c>
      <c r="AX249" s="52"/>
    </row>
    <row r="250" customFormat="false" ht="14.4" hidden="false" customHeight="false" outlineLevel="0" collapsed="false">
      <c r="B250" s="51"/>
      <c r="Z250" s="32" t="s">
        <v>92</v>
      </c>
      <c r="AA250" s="33" t="s">
        <v>711</v>
      </c>
      <c r="AV250" s="52"/>
      <c r="AW250" s="52" t="n">
        <v>30902</v>
      </c>
      <c r="AX250" s="52"/>
    </row>
    <row r="251" customFormat="false" ht="14.4" hidden="false" customHeight="false" outlineLevel="0" collapsed="false">
      <c r="B251" s="51"/>
      <c r="Z251" s="32" t="s">
        <v>3578</v>
      </c>
      <c r="AA251" s="33" t="s">
        <v>713</v>
      </c>
      <c r="AV251" s="52"/>
      <c r="AW251" s="52" t="n">
        <v>30903</v>
      </c>
      <c r="AX251" s="52"/>
    </row>
    <row r="252" customFormat="false" ht="14.4" hidden="false" customHeight="false" outlineLevel="0" collapsed="false">
      <c r="B252" s="51"/>
      <c r="Z252" s="32" t="s">
        <v>3579</v>
      </c>
      <c r="AA252" s="33" t="s">
        <v>715</v>
      </c>
      <c r="AV252" s="52"/>
      <c r="AW252" s="52" t="n">
        <v>30904</v>
      </c>
      <c r="AX252" s="52"/>
    </row>
    <row r="253" customFormat="false" ht="14.4" hidden="false" customHeight="false" outlineLevel="0" collapsed="false">
      <c r="B253" s="51"/>
      <c r="Z253" s="32" t="s">
        <v>3580</v>
      </c>
      <c r="AA253" s="33" t="s">
        <v>717</v>
      </c>
      <c r="AV253" s="52"/>
      <c r="AW253" s="52" t="n">
        <v>30905</v>
      </c>
      <c r="AX253" s="52"/>
    </row>
    <row r="254" customFormat="false" ht="14.4" hidden="false" customHeight="false" outlineLevel="0" collapsed="false">
      <c r="B254" s="51"/>
      <c r="Z254" s="32" t="s">
        <v>3581</v>
      </c>
      <c r="AA254" s="33" t="s">
        <v>719</v>
      </c>
      <c r="AV254" s="52"/>
      <c r="AW254" s="52" t="n">
        <v>30906</v>
      </c>
      <c r="AX254" s="52"/>
    </row>
    <row r="255" customFormat="false" ht="14.4" hidden="false" customHeight="false" outlineLevel="0" collapsed="false">
      <c r="B255" s="51"/>
      <c r="Z255" s="32" t="s">
        <v>3582</v>
      </c>
      <c r="AA255" s="33" t="s">
        <v>3583</v>
      </c>
      <c r="AV255" s="52"/>
      <c r="AW255" s="52" t="n">
        <v>31000</v>
      </c>
      <c r="AX255" s="52"/>
    </row>
    <row r="256" customFormat="false" ht="14.4" hidden="false" customHeight="false" outlineLevel="0" collapsed="false">
      <c r="B256" s="51"/>
      <c r="Z256" s="32" t="s">
        <v>3584</v>
      </c>
      <c r="AA256" s="33" t="s">
        <v>721</v>
      </c>
      <c r="AV256" s="52"/>
      <c r="AW256" s="52" t="n">
        <v>31001</v>
      </c>
      <c r="AX256" s="52"/>
    </row>
    <row r="257" customFormat="false" ht="14.4" hidden="false" customHeight="false" outlineLevel="0" collapsed="false">
      <c r="B257" s="51"/>
      <c r="Z257" s="32" t="s">
        <v>3585</v>
      </c>
      <c r="AA257" s="33" t="s">
        <v>723</v>
      </c>
      <c r="AV257" s="52"/>
      <c r="AW257" s="52" t="n">
        <v>31002</v>
      </c>
      <c r="AX257" s="52"/>
    </row>
    <row r="258" customFormat="false" ht="14.4" hidden="false" customHeight="false" outlineLevel="0" collapsed="false">
      <c r="B258" s="51"/>
      <c r="Z258" s="32" t="s">
        <v>3586</v>
      </c>
      <c r="AA258" s="33" t="s">
        <v>725</v>
      </c>
      <c r="AV258" s="52"/>
      <c r="AW258" s="52" t="n">
        <v>31003</v>
      </c>
      <c r="AX258" s="52"/>
    </row>
    <row r="259" customFormat="false" ht="14.4" hidden="false" customHeight="false" outlineLevel="0" collapsed="false">
      <c r="B259" s="51"/>
      <c r="Z259" s="32" t="s">
        <v>3587</v>
      </c>
      <c r="AA259" s="33" t="s">
        <v>727</v>
      </c>
      <c r="AV259" s="52"/>
      <c r="AW259" s="52" t="n">
        <v>31004</v>
      </c>
      <c r="AX259" s="52"/>
    </row>
    <row r="260" customFormat="false" ht="14.4" hidden="false" customHeight="false" outlineLevel="0" collapsed="false">
      <c r="B260" s="51"/>
      <c r="Z260" s="32" t="s">
        <v>100</v>
      </c>
      <c r="AA260" s="33" t="s">
        <v>729</v>
      </c>
      <c r="AV260" s="52"/>
      <c r="AW260" s="52" t="n">
        <v>31005</v>
      </c>
      <c r="AX260" s="52"/>
    </row>
    <row r="261" customFormat="false" ht="14.4" hidden="false" customHeight="false" outlineLevel="0" collapsed="false">
      <c r="B261" s="51"/>
      <c r="Z261" s="32" t="s">
        <v>3588</v>
      </c>
      <c r="AA261" s="33" t="s">
        <v>731</v>
      </c>
      <c r="AV261" s="52"/>
      <c r="AW261" s="52" t="n">
        <v>31006</v>
      </c>
      <c r="AX261" s="52"/>
    </row>
    <row r="262" customFormat="false" ht="14.4" hidden="false" customHeight="false" outlineLevel="0" collapsed="false">
      <c r="B262" s="51"/>
      <c r="Z262" s="32" t="s">
        <v>3589</v>
      </c>
      <c r="AA262" s="33" t="s">
        <v>733</v>
      </c>
      <c r="AV262" s="52"/>
      <c r="AW262" s="52" t="n">
        <v>31007</v>
      </c>
      <c r="AX262" s="52"/>
    </row>
    <row r="263" customFormat="false" ht="14.4" hidden="false" customHeight="false" outlineLevel="0" collapsed="false">
      <c r="B263" s="51"/>
      <c r="Z263" s="32" t="s">
        <v>3590</v>
      </c>
      <c r="AA263" s="33" t="s">
        <v>735</v>
      </c>
      <c r="AV263" s="52"/>
      <c r="AW263" s="52" t="n">
        <v>31102</v>
      </c>
      <c r="AX263" s="52"/>
    </row>
    <row r="264" customFormat="false" ht="14.4" hidden="false" customHeight="false" outlineLevel="0" collapsed="false">
      <c r="B264" s="51"/>
      <c r="Z264" s="32" t="s">
        <v>3591</v>
      </c>
      <c r="AA264" s="33" t="s">
        <v>737</v>
      </c>
      <c r="AV264" s="52"/>
      <c r="AW264" s="52" t="n">
        <v>31103</v>
      </c>
      <c r="AX264" s="52"/>
    </row>
    <row r="265" customFormat="false" ht="14.4" hidden="false" customHeight="false" outlineLevel="0" collapsed="false">
      <c r="B265" s="51"/>
      <c r="Z265" s="32" t="s">
        <v>3592</v>
      </c>
      <c r="AA265" s="33" t="s">
        <v>739</v>
      </c>
      <c r="AV265" s="52"/>
      <c r="AW265" s="52" t="n">
        <v>31104</v>
      </c>
      <c r="AX265" s="52"/>
    </row>
    <row r="266" customFormat="false" ht="14.4" hidden="false" customHeight="false" outlineLevel="0" collapsed="false">
      <c r="B266" s="51"/>
      <c r="Z266" s="32" t="s">
        <v>3593</v>
      </c>
      <c r="AA266" s="33" t="s">
        <v>3594</v>
      </c>
      <c r="AV266" s="52"/>
      <c r="AW266" s="52" t="n">
        <v>31107</v>
      </c>
      <c r="AX266" s="52"/>
    </row>
    <row r="267" customFormat="false" ht="14.4" hidden="false" customHeight="false" outlineLevel="0" collapsed="false">
      <c r="B267" s="51"/>
      <c r="Z267" s="32" t="s">
        <v>3595</v>
      </c>
      <c r="AA267" s="33" t="s">
        <v>743</v>
      </c>
      <c r="AV267" s="52"/>
      <c r="AW267" s="52" t="n">
        <v>31108</v>
      </c>
      <c r="AX267" s="52"/>
    </row>
    <row r="268" customFormat="false" ht="14.4" hidden="false" customHeight="false" outlineLevel="0" collapsed="false">
      <c r="B268" s="51"/>
      <c r="Z268" s="32" t="s">
        <v>3596</v>
      </c>
      <c r="AA268" s="33" t="s">
        <v>745</v>
      </c>
      <c r="AV268" s="52"/>
      <c r="AW268" s="52" t="n">
        <v>31200</v>
      </c>
      <c r="AX268" s="52"/>
    </row>
    <row r="269" customFormat="false" ht="14.4" hidden="false" customHeight="false" outlineLevel="0" collapsed="false">
      <c r="B269" s="51"/>
      <c r="Z269" s="32" t="s">
        <v>3597</v>
      </c>
      <c r="AA269" s="33" t="s">
        <v>747</v>
      </c>
      <c r="AV269" s="52"/>
      <c r="AW269" s="52" t="n">
        <v>31201</v>
      </c>
      <c r="AX269" s="52"/>
    </row>
    <row r="270" customFormat="false" ht="14.4" hidden="false" customHeight="false" outlineLevel="0" collapsed="false">
      <c r="B270" s="51"/>
      <c r="Z270" s="32" t="s">
        <v>3598</v>
      </c>
      <c r="AA270" s="33" t="s">
        <v>749</v>
      </c>
      <c r="AV270" s="52"/>
      <c r="AW270" s="52" t="n">
        <v>31202</v>
      </c>
      <c r="AX270" s="52"/>
    </row>
    <row r="271" customFormat="false" ht="14.4" hidden="false" customHeight="false" outlineLevel="0" collapsed="false">
      <c r="B271" s="51"/>
      <c r="Z271" s="32" t="s">
        <v>3599</v>
      </c>
      <c r="AA271" s="33" t="s">
        <v>751</v>
      </c>
      <c r="AV271" s="52"/>
      <c r="AW271" s="52" t="n">
        <v>31203</v>
      </c>
      <c r="AX271" s="52"/>
    </row>
    <row r="272" customFormat="false" ht="14.4" hidden="false" customHeight="false" outlineLevel="0" collapsed="false">
      <c r="B272" s="51"/>
      <c r="Z272" s="32" t="s">
        <v>3600</v>
      </c>
      <c r="AA272" s="33" t="s">
        <v>753</v>
      </c>
      <c r="AV272" s="52"/>
      <c r="AW272" s="52" t="n">
        <v>31204</v>
      </c>
      <c r="AX272" s="52"/>
    </row>
    <row r="273" customFormat="false" ht="14.4" hidden="false" customHeight="false" outlineLevel="0" collapsed="false">
      <c r="B273" s="51"/>
      <c r="Z273" s="32" t="s">
        <v>3601</v>
      </c>
      <c r="AA273" s="33" t="s">
        <v>755</v>
      </c>
      <c r="AV273" s="52"/>
      <c r="AW273" s="52" t="n">
        <v>31205</v>
      </c>
      <c r="AX273" s="52"/>
    </row>
    <row r="274" customFormat="false" ht="14.4" hidden="false" customHeight="false" outlineLevel="0" collapsed="false">
      <c r="B274" s="51"/>
      <c r="Z274" s="32" t="s">
        <v>3602</v>
      </c>
      <c r="AA274" s="33" t="s">
        <v>757</v>
      </c>
      <c r="AV274" s="52"/>
      <c r="AW274" s="52" t="n">
        <v>31206</v>
      </c>
      <c r="AX274" s="52"/>
    </row>
    <row r="275" customFormat="false" ht="14.4" hidden="false" customHeight="false" outlineLevel="0" collapsed="false">
      <c r="B275" s="51"/>
      <c r="Z275" s="32" t="s">
        <v>216</v>
      </c>
      <c r="AA275" s="33" t="s">
        <v>3603</v>
      </c>
      <c r="AV275" s="52"/>
      <c r="AW275" s="52" t="n">
        <v>31207</v>
      </c>
      <c r="AX275" s="52"/>
    </row>
    <row r="276" customFormat="false" ht="14.4" hidden="false" customHeight="false" outlineLevel="0" collapsed="false">
      <c r="B276" s="51"/>
      <c r="Z276" s="32" t="s">
        <v>3604</v>
      </c>
      <c r="AA276" s="33" t="s">
        <v>761</v>
      </c>
      <c r="AV276" s="52"/>
      <c r="AW276" s="52" t="n">
        <v>31208</v>
      </c>
      <c r="AX276" s="52"/>
    </row>
    <row r="277" customFormat="false" ht="14.4" hidden="false" customHeight="false" outlineLevel="0" collapsed="false">
      <c r="B277" s="51"/>
      <c r="Z277" s="32" t="s">
        <v>3605</v>
      </c>
      <c r="AA277" s="33" t="s">
        <v>763</v>
      </c>
      <c r="AV277" s="52"/>
      <c r="AW277" s="52" t="n">
        <v>31300</v>
      </c>
      <c r="AX277" s="52"/>
    </row>
    <row r="278" customFormat="false" ht="14.4" hidden="false" customHeight="false" outlineLevel="0" collapsed="false">
      <c r="B278" s="51"/>
      <c r="Z278" s="32" t="s">
        <v>3606</v>
      </c>
      <c r="AA278" s="33" t="s">
        <v>765</v>
      </c>
      <c r="AV278" s="52"/>
      <c r="AW278" s="52" t="n">
        <v>31301</v>
      </c>
      <c r="AX278" s="52"/>
    </row>
    <row r="279" customFormat="false" ht="14.4" hidden="false" customHeight="false" outlineLevel="0" collapsed="false">
      <c r="B279" s="51"/>
      <c r="Z279" s="32" t="s">
        <v>3607</v>
      </c>
      <c r="AA279" s="33" t="s">
        <v>767</v>
      </c>
      <c r="AV279" s="52"/>
      <c r="AW279" s="52" t="n">
        <v>31302</v>
      </c>
      <c r="AX279" s="52"/>
    </row>
    <row r="280" customFormat="false" ht="14.4" hidden="false" customHeight="false" outlineLevel="0" collapsed="false">
      <c r="B280" s="51"/>
      <c r="Z280" s="32" t="s">
        <v>3608</v>
      </c>
      <c r="AA280" s="33" t="s">
        <v>3609</v>
      </c>
      <c r="AV280" s="52"/>
      <c r="AW280" s="52" t="n">
        <v>31303</v>
      </c>
      <c r="AX280" s="52"/>
    </row>
    <row r="281" customFormat="false" ht="14.4" hidden="false" customHeight="false" outlineLevel="0" collapsed="false">
      <c r="B281" s="51"/>
      <c r="Z281" s="32" t="s">
        <v>3610</v>
      </c>
      <c r="AA281" s="33" t="s">
        <v>769</v>
      </c>
      <c r="AV281" s="52"/>
      <c r="AW281" s="52" t="n">
        <v>31304</v>
      </c>
      <c r="AX281" s="52"/>
    </row>
    <row r="282" customFormat="false" ht="14.4" hidden="false" customHeight="false" outlineLevel="0" collapsed="false">
      <c r="B282" s="51"/>
      <c r="Z282" s="32" t="s">
        <v>3611</v>
      </c>
      <c r="AA282" s="33" t="s">
        <v>771</v>
      </c>
      <c r="AV282" s="52"/>
      <c r="AW282" s="52" t="n">
        <v>31400</v>
      </c>
      <c r="AX282" s="52"/>
    </row>
    <row r="283" customFormat="false" ht="14.4" hidden="false" customHeight="false" outlineLevel="0" collapsed="false">
      <c r="B283" s="51"/>
      <c r="Z283" s="32" t="s">
        <v>3612</v>
      </c>
      <c r="AA283" s="33" t="s">
        <v>773</v>
      </c>
      <c r="AV283" s="52"/>
      <c r="AW283" s="52" t="n">
        <v>31401</v>
      </c>
      <c r="AX283" s="52"/>
    </row>
    <row r="284" customFormat="false" ht="14.4" hidden="false" customHeight="false" outlineLevel="0" collapsed="false">
      <c r="B284" s="51"/>
      <c r="Z284" s="32" t="s">
        <v>3613</v>
      </c>
      <c r="AA284" s="33" t="s">
        <v>775</v>
      </c>
      <c r="AV284" s="52"/>
      <c r="AW284" s="52" t="n">
        <v>31402</v>
      </c>
      <c r="AX284" s="52"/>
    </row>
    <row r="285" customFormat="false" ht="14.4" hidden="false" customHeight="false" outlineLevel="0" collapsed="false">
      <c r="B285" s="51"/>
      <c r="Z285" s="32" t="s">
        <v>3614</v>
      </c>
      <c r="AA285" s="33" t="s">
        <v>777</v>
      </c>
      <c r="AV285" s="52"/>
      <c r="AW285" s="52" t="n">
        <v>31403</v>
      </c>
      <c r="AX285" s="52"/>
    </row>
    <row r="286" customFormat="false" ht="14.4" hidden="false" customHeight="false" outlineLevel="0" collapsed="false">
      <c r="B286" s="51"/>
      <c r="Z286" s="32" t="s">
        <v>3615</v>
      </c>
      <c r="AA286" s="33" t="s">
        <v>779</v>
      </c>
      <c r="AV286" s="52"/>
      <c r="AW286" s="52" t="n">
        <v>31404</v>
      </c>
      <c r="AX286" s="52"/>
    </row>
    <row r="287" customFormat="false" ht="14.4" hidden="false" customHeight="false" outlineLevel="0" collapsed="false">
      <c r="B287" s="51"/>
      <c r="Z287" s="32" t="s">
        <v>3616</v>
      </c>
      <c r="AA287" s="33" t="s">
        <v>3617</v>
      </c>
      <c r="AV287" s="52"/>
      <c r="AW287" s="52" t="n">
        <v>31405</v>
      </c>
      <c r="AX287" s="52"/>
    </row>
    <row r="288" customFormat="false" ht="14.4" hidden="false" customHeight="false" outlineLevel="0" collapsed="false">
      <c r="B288" s="51"/>
      <c r="Z288" s="32" t="s">
        <v>3618</v>
      </c>
      <c r="AA288" s="33" t="s">
        <v>783</v>
      </c>
      <c r="AV288" s="52"/>
      <c r="AW288" s="52" t="n">
        <v>31406</v>
      </c>
      <c r="AX288" s="52"/>
    </row>
    <row r="289" customFormat="false" ht="14.4" hidden="false" customHeight="false" outlineLevel="0" collapsed="false">
      <c r="B289" s="51"/>
      <c r="Z289" s="32" t="s">
        <v>3619</v>
      </c>
      <c r="AA289" s="33" t="s">
        <v>785</v>
      </c>
      <c r="AV289" s="52"/>
      <c r="AW289" s="52" t="n">
        <v>31407</v>
      </c>
      <c r="AX289" s="52"/>
    </row>
    <row r="290" customFormat="false" ht="14.4" hidden="false" customHeight="false" outlineLevel="0" collapsed="false">
      <c r="B290" s="51"/>
      <c r="Z290" s="32" t="s">
        <v>3620</v>
      </c>
      <c r="AA290" s="33" t="s">
        <v>787</v>
      </c>
      <c r="AV290" s="52"/>
      <c r="AW290" s="52" t="n">
        <v>31408</v>
      </c>
      <c r="AX290" s="52"/>
    </row>
    <row r="291" customFormat="false" ht="14.4" hidden="false" customHeight="false" outlineLevel="0" collapsed="false">
      <c r="B291" s="51"/>
      <c r="Z291" s="32" t="s">
        <v>3621</v>
      </c>
      <c r="AA291" s="33" t="s">
        <v>789</v>
      </c>
      <c r="AV291" s="52"/>
      <c r="AW291" s="52" t="n">
        <v>31409</v>
      </c>
      <c r="AX291" s="52"/>
    </row>
    <row r="292" customFormat="false" ht="14.4" hidden="false" customHeight="false" outlineLevel="0" collapsed="false">
      <c r="B292" s="51"/>
      <c r="Z292" s="32" t="s">
        <v>3622</v>
      </c>
      <c r="AA292" s="33" t="s">
        <v>791</v>
      </c>
      <c r="AV292" s="52"/>
      <c r="AW292" s="52" t="n">
        <v>31410</v>
      </c>
      <c r="AX292" s="52"/>
    </row>
    <row r="293" customFormat="false" ht="14.4" hidden="false" customHeight="false" outlineLevel="0" collapsed="false">
      <c r="B293" s="51"/>
      <c r="Z293" s="32" t="s">
        <v>3623</v>
      </c>
      <c r="AA293" s="33" t="s">
        <v>793</v>
      </c>
      <c r="AV293" s="52"/>
      <c r="AW293" s="52" t="n">
        <v>31411</v>
      </c>
      <c r="AX293" s="52"/>
    </row>
    <row r="294" customFormat="false" ht="14.4" hidden="false" customHeight="false" outlineLevel="0" collapsed="false">
      <c r="B294" s="51"/>
      <c r="Z294" s="32" t="s">
        <v>3624</v>
      </c>
      <c r="AA294" s="33" t="s">
        <v>795</v>
      </c>
      <c r="AV294" s="52"/>
      <c r="AW294" s="52" t="n">
        <v>31500</v>
      </c>
      <c r="AX294" s="52"/>
    </row>
    <row r="295" customFormat="false" ht="14.4" hidden="false" customHeight="false" outlineLevel="0" collapsed="false">
      <c r="B295" s="51"/>
      <c r="Z295" s="32" t="s">
        <v>3625</v>
      </c>
      <c r="AA295" s="33" t="s">
        <v>797</v>
      </c>
    </row>
    <row r="296" customFormat="false" ht="14.4" hidden="false" customHeight="false" outlineLevel="0" collapsed="false">
      <c r="B296" s="51"/>
      <c r="Z296" s="32" t="s">
        <v>3626</v>
      </c>
      <c r="AA296" s="33" t="s">
        <v>799</v>
      </c>
    </row>
    <row r="297" customFormat="false" ht="14.4" hidden="false" customHeight="false" outlineLevel="0" collapsed="false">
      <c r="B297" s="51"/>
      <c r="Z297" s="32" t="s">
        <v>3627</v>
      </c>
      <c r="AA297" s="33" t="s">
        <v>801</v>
      </c>
    </row>
    <row r="298" customFormat="false" ht="14.4" hidden="false" customHeight="false" outlineLevel="0" collapsed="false">
      <c r="B298" s="51"/>
      <c r="Z298" s="32" t="s">
        <v>3628</v>
      </c>
      <c r="AA298" s="33" t="s">
        <v>803</v>
      </c>
    </row>
    <row r="299" customFormat="false" ht="14.4" hidden="false" customHeight="false" outlineLevel="0" collapsed="false">
      <c r="B299" s="51"/>
      <c r="Z299" s="32" t="s">
        <v>3629</v>
      </c>
      <c r="AA299" s="33" t="s">
        <v>805</v>
      </c>
    </row>
    <row r="300" customFormat="false" ht="14.4" hidden="false" customHeight="false" outlineLevel="0" collapsed="false">
      <c r="B300" s="51"/>
      <c r="Z300" s="32" t="s">
        <v>3630</v>
      </c>
      <c r="AA300" s="33" t="s">
        <v>807</v>
      </c>
    </row>
    <row r="301" customFormat="false" ht="14.4" hidden="false" customHeight="false" outlineLevel="0" collapsed="false">
      <c r="B301" s="51"/>
      <c r="Z301" s="32" t="s">
        <v>3631</v>
      </c>
      <c r="AA301" s="33" t="s">
        <v>809</v>
      </c>
    </row>
    <row r="302" customFormat="false" ht="14.4" hidden="false" customHeight="false" outlineLevel="0" collapsed="false">
      <c r="B302" s="51"/>
      <c r="Z302" s="32" t="s">
        <v>3632</v>
      </c>
      <c r="AA302" s="33" t="s">
        <v>811</v>
      </c>
    </row>
    <row r="303" customFormat="false" ht="14.4" hidden="false" customHeight="false" outlineLevel="0" collapsed="false">
      <c r="B303" s="51"/>
      <c r="Z303" s="32" t="s">
        <v>3633</v>
      </c>
      <c r="AA303" s="33" t="s">
        <v>813</v>
      </c>
    </row>
    <row r="304" customFormat="false" ht="14.4" hidden="false" customHeight="false" outlineLevel="0" collapsed="false">
      <c r="B304" s="51"/>
      <c r="Z304" s="32" t="s">
        <v>350</v>
      </c>
      <c r="AA304" s="33" t="s">
        <v>815</v>
      </c>
    </row>
    <row r="305" customFormat="false" ht="14.4" hidden="false" customHeight="false" outlineLevel="0" collapsed="false">
      <c r="B305" s="51"/>
      <c r="Z305" s="32" t="s">
        <v>3634</v>
      </c>
      <c r="AA305" s="33" t="s">
        <v>817</v>
      </c>
    </row>
    <row r="306" customFormat="false" ht="14.4" hidden="false" customHeight="false" outlineLevel="0" collapsed="false">
      <c r="B306" s="51"/>
      <c r="Z306" s="32" t="s">
        <v>3635</v>
      </c>
      <c r="AA306" s="33" t="s">
        <v>819</v>
      </c>
    </row>
    <row r="307" customFormat="false" ht="14.4" hidden="false" customHeight="false" outlineLevel="0" collapsed="false">
      <c r="B307" s="51"/>
      <c r="Z307" s="32" t="s">
        <v>3636</v>
      </c>
      <c r="AA307" s="33" t="s">
        <v>821</v>
      </c>
    </row>
    <row r="308" customFormat="false" ht="14.4" hidden="false" customHeight="false" outlineLevel="0" collapsed="false">
      <c r="B308" s="51"/>
      <c r="Z308" s="32" t="s">
        <v>3637</v>
      </c>
      <c r="AA308" s="33" t="s">
        <v>823</v>
      </c>
    </row>
    <row r="309" customFormat="false" ht="14.4" hidden="false" customHeight="false" outlineLevel="0" collapsed="false">
      <c r="B309" s="51"/>
      <c r="Z309" s="32" t="s">
        <v>3638</v>
      </c>
      <c r="AA309" s="33" t="s">
        <v>825</v>
      </c>
    </row>
    <row r="310" customFormat="false" ht="14.4" hidden="false" customHeight="false" outlineLevel="0" collapsed="false">
      <c r="B310" s="51"/>
      <c r="Z310" s="32" t="s">
        <v>3639</v>
      </c>
      <c r="AA310" s="33" t="s">
        <v>827</v>
      </c>
    </row>
    <row r="311" customFormat="false" ht="14.4" hidden="false" customHeight="false" outlineLevel="0" collapsed="false">
      <c r="B311" s="51"/>
      <c r="Z311" s="32" t="s">
        <v>3640</v>
      </c>
      <c r="AA311" s="33" t="s">
        <v>829</v>
      </c>
    </row>
    <row r="312" customFormat="false" ht="14.4" hidden="false" customHeight="false" outlineLevel="0" collapsed="false">
      <c r="B312" s="51"/>
      <c r="Z312" s="32" t="s">
        <v>3641</v>
      </c>
      <c r="AA312" s="33" t="s">
        <v>831</v>
      </c>
    </row>
    <row r="313" customFormat="false" ht="14.4" hidden="false" customHeight="false" outlineLevel="0" collapsed="false">
      <c r="B313" s="51"/>
      <c r="Z313" s="32" t="s">
        <v>3642</v>
      </c>
      <c r="AA313" s="33" t="s">
        <v>833</v>
      </c>
    </row>
    <row r="314" customFormat="false" ht="14.4" hidden="false" customHeight="false" outlineLevel="0" collapsed="false">
      <c r="B314" s="51"/>
      <c r="Z314" s="32" t="s">
        <v>3643</v>
      </c>
      <c r="AA314" s="33" t="s">
        <v>835</v>
      </c>
    </row>
    <row r="315" customFormat="false" ht="14.4" hidden="false" customHeight="false" outlineLevel="0" collapsed="false">
      <c r="B315" s="51"/>
      <c r="Z315" s="32" t="s">
        <v>3644</v>
      </c>
      <c r="AA315" s="33" t="s">
        <v>3645</v>
      </c>
    </row>
    <row r="316" customFormat="false" ht="14.4" hidden="false" customHeight="false" outlineLevel="0" collapsed="false">
      <c r="B316" s="51"/>
      <c r="Z316" s="32" t="s">
        <v>3646</v>
      </c>
      <c r="AA316" s="33" t="s">
        <v>837</v>
      </c>
    </row>
    <row r="317" customFormat="false" ht="14.4" hidden="false" customHeight="false" outlineLevel="0" collapsed="false">
      <c r="B317" s="51"/>
      <c r="Z317" s="32" t="s">
        <v>3647</v>
      </c>
      <c r="AA317" s="33" t="s">
        <v>839</v>
      </c>
    </row>
    <row r="318" customFormat="false" ht="14.4" hidden="false" customHeight="false" outlineLevel="0" collapsed="false">
      <c r="B318" s="51"/>
      <c r="Z318" s="32" t="s">
        <v>3648</v>
      </c>
      <c r="AA318" s="33" t="s">
        <v>841</v>
      </c>
    </row>
    <row r="319" customFormat="false" ht="14.4" hidden="false" customHeight="false" outlineLevel="0" collapsed="false">
      <c r="B319" s="51"/>
      <c r="Z319" s="32" t="s">
        <v>3649</v>
      </c>
      <c r="AA319" s="33" t="s">
        <v>843</v>
      </c>
    </row>
    <row r="320" customFormat="false" ht="14.4" hidden="false" customHeight="false" outlineLevel="0" collapsed="false">
      <c r="B320" s="51"/>
      <c r="Z320" s="32" t="s">
        <v>3650</v>
      </c>
      <c r="AA320" s="33" t="s">
        <v>845</v>
      </c>
    </row>
    <row r="321" customFormat="false" ht="14.4" hidden="false" customHeight="false" outlineLevel="0" collapsed="false">
      <c r="B321" s="51"/>
      <c r="Z321" s="32" t="s">
        <v>3651</v>
      </c>
      <c r="AA321" s="33" t="s">
        <v>847</v>
      </c>
    </row>
    <row r="322" customFormat="false" ht="14.4" hidden="false" customHeight="false" outlineLevel="0" collapsed="false">
      <c r="B322" s="51"/>
      <c r="Z322" s="32" t="s">
        <v>3652</v>
      </c>
      <c r="AA322" s="33" t="s">
        <v>849</v>
      </c>
    </row>
    <row r="323" customFormat="false" ht="14.4" hidden="false" customHeight="false" outlineLevel="0" collapsed="false">
      <c r="B323" s="51"/>
      <c r="Z323" s="32" t="s">
        <v>3653</v>
      </c>
      <c r="AA323" s="33" t="s">
        <v>851</v>
      </c>
    </row>
    <row r="324" customFormat="false" ht="14.4" hidden="false" customHeight="false" outlineLevel="0" collapsed="false">
      <c r="B324" s="51"/>
      <c r="Z324" s="32" t="s">
        <v>3654</v>
      </c>
      <c r="AA324" s="33" t="s">
        <v>853</v>
      </c>
    </row>
    <row r="325" customFormat="false" ht="14.4" hidden="false" customHeight="false" outlineLevel="0" collapsed="false">
      <c r="B325" s="51"/>
      <c r="Z325" s="32" t="s">
        <v>3655</v>
      </c>
      <c r="AA325" s="33" t="s">
        <v>855</v>
      </c>
    </row>
    <row r="326" customFormat="false" ht="14.4" hidden="false" customHeight="false" outlineLevel="0" collapsed="false">
      <c r="B326" s="51"/>
      <c r="Z326" s="32" t="s">
        <v>3656</v>
      </c>
      <c r="AA326" s="33" t="s">
        <v>857</v>
      </c>
    </row>
    <row r="327" customFormat="false" ht="14.4" hidden="false" customHeight="false" outlineLevel="0" collapsed="false">
      <c r="B327" s="51"/>
      <c r="Z327" s="32" t="s">
        <v>3657</v>
      </c>
      <c r="AA327" s="33" t="s">
        <v>859</v>
      </c>
    </row>
    <row r="328" customFormat="false" ht="14.4" hidden="false" customHeight="false" outlineLevel="0" collapsed="false">
      <c r="B328" s="51"/>
      <c r="Z328" s="32" t="s">
        <v>3658</v>
      </c>
      <c r="AA328" s="33" t="s">
        <v>861</v>
      </c>
    </row>
    <row r="329" customFormat="false" ht="14.4" hidden="false" customHeight="false" outlineLevel="0" collapsed="false">
      <c r="B329" s="51"/>
      <c r="Z329" s="32" t="s">
        <v>3659</v>
      </c>
      <c r="AA329" s="33" t="s">
        <v>863</v>
      </c>
    </row>
    <row r="330" customFormat="false" ht="14.4" hidden="false" customHeight="false" outlineLevel="0" collapsed="false">
      <c r="B330" s="51"/>
      <c r="Z330" s="32" t="s">
        <v>3660</v>
      </c>
      <c r="AA330" s="33" t="s">
        <v>865</v>
      </c>
    </row>
    <row r="331" customFormat="false" ht="14.4" hidden="false" customHeight="false" outlineLevel="0" collapsed="false">
      <c r="B331" s="51"/>
      <c r="Z331" s="32" t="s">
        <v>3661</v>
      </c>
      <c r="AA331" s="33" t="s">
        <v>867</v>
      </c>
    </row>
    <row r="332" customFormat="false" ht="14.4" hidden="false" customHeight="false" outlineLevel="0" collapsed="false">
      <c r="B332" s="51"/>
      <c r="Z332" s="32" t="s">
        <v>3662</v>
      </c>
      <c r="AA332" s="33" t="s">
        <v>869</v>
      </c>
    </row>
    <row r="333" customFormat="false" ht="14.4" hidden="false" customHeight="false" outlineLevel="0" collapsed="false">
      <c r="B333" s="51"/>
      <c r="Z333" s="32" t="s">
        <v>3663</v>
      </c>
      <c r="AA333" s="33" t="s">
        <v>871</v>
      </c>
    </row>
    <row r="334" customFormat="false" ht="14.4" hidden="false" customHeight="false" outlineLevel="0" collapsed="false">
      <c r="B334" s="51"/>
      <c r="Z334" s="32" t="s">
        <v>3664</v>
      </c>
      <c r="AA334" s="33" t="s">
        <v>873</v>
      </c>
    </row>
    <row r="335" customFormat="false" ht="14.4" hidden="false" customHeight="false" outlineLevel="0" collapsed="false">
      <c r="B335" s="51"/>
      <c r="Z335" s="32" t="s">
        <v>3665</v>
      </c>
      <c r="AA335" s="33" t="s">
        <v>875</v>
      </c>
    </row>
    <row r="336" customFormat="false" ht="14.4" hidden="false" customHeight="false" outlineLevel="0" collapsed="false">
      <c r="B336" s="51"/>
      <c r="Z336" s="32" t="s">
        <v>3666</v>
      </c>
      <c r="AA336" s="33" t="s">
        <v>877</v>
      </c>
    </row>
    <row r="337" customFormat="false" ht="14.4" hidden="false" customHeight="false" outlineLevel="0" collapsed="false">
      <c r="B337" s="51"/>
      <c r="Z337" s="32" t="s">
        <v>3667</v>
      </c>
      <c r="AA337" s="33" t="s">
        <v>879</v>
      </c>
    </row>
    <row r="338" customFormat="false" ht="14.4" hidden="false" customHeight="false" outlineLevel="0" collapsed="false">
      <c r="B338" s="51"/>
      <c r="Z338" s="32" t="s">
        <v>3668</v>
      </c>
      <c r="AA338" s="33" t="s">
        <v>881</v>
      </c>
    </row>
    <row r="339" customFormat="false" ht="14.4" hidden="false" customHeight="false" outlineLevel="0" collapsed="false">
      <c r="B339" s="51"/>
      <c r="Z339" s="32" t="s">
        <v>3669</v>
      </c>
      <c r="AA339" s="33" t="s">
        <v>883</v>
      </c>
    </row>
    <row r="340" customFormat="false" ht="14.4" hidden="false" customHeight="false" outlineLevel="0" collapsed="false">
      <c r="B340" s="51"/>
      <c r="Z340" s="32" t="s">
        <v>3670</v>
      </c>
      <c r="AA340" s="33" t="s">
        <v>885</v>
      </c>
    </row>
    <row r="341" customFormat="false" ht="14.4" hidden="false" customHeight="false" outlineLevel="0" collapsed="false">
      <c r="B341" s="51"/>
      <c r="Z341" s="32" t="s">
        <v>3671</v>
      </c>
      <c r="AA341" s="33" t="s">
        <v>887</v>
      </c>
    </row>
    <row r="342" customFormat="false" ht="14.4" hidden="false" customHeight="false" outlineLevel="0" collapsed="false">
      <c r="B342" s="51"/>
      <c r="Z342" s="32" t="s">
        <v>42</v>
      </c>
      <c r="AA342" s="33" t="s">
        <v>889</v>
      </c>
    </row>
    <row r="343" customFormat="false" ht="14.4" hidden="false" customHeight="false" outlineLevel="0" collapsed="false">
      <c r="B343" s="51"/>
      <c r="Z343" s="32" t="s">
        <v>403</v>
      </c>
      <c r="AA343" s="33" t="s">
        <v>891</v>
      </c>
    </row>
    <row r="344" customFormat="false" ht="14.4" hidden="false" customHeight="false" outlineLevel="0" collapsed="false">
      <c r="B344" s="51"/>
      <c r="Z344" s="32" t="s">
        <v>3672</v>
      </c>
      <c r="AA344" s="33" t="s">
        <v>893</v>
      </c>
    </row>
    <row r="345" customFormat="false" ht="14.4" hidden="false" customHeight="false" outlineLevel="0" collapsed="false">
      <c r="Z345" s="32" t="s">
        <v>3673</v>
      </c>
      <c r="AA345" s="33" t="s">
        <v>895</v>
      </c>
    </row>
    <row r="346" customFormat="false" ht="14.4" hidden="false" customHeight="false" outlineLevel="0" collapsed="false">
      <c r="Z346" s="32" t="s">
        <v>3674</v>
      </c>
      <c r="AA346" s="33" t="s">
        <v>897</v>
      </c>
    </row>
    <row r="347" customFormat="false" ht="14.4" hidden="false" customHeight="false" outlineLevel="0" collapsed="false">
      <c r="Z347" s="32" t="s">
        <v>3675</v>
      </c>
      <c r="AA347" s="33" t="s">
        <v>899</v>
      </c>
    </row>
    <row r="348" customFormat="false" ht="14.4" hidden="false" customHeight="false" outlineLevel="0" collapsed="false">
      <c r="Z348" s="32" t="s">
        <v>3676</v>
      </c>
      <c r="AA348" s="33" t="s">
        <v>901</v>
      </c>
    </row>
    <row r="349" customFormat="false" ht="14.4" hidden="false" customHeight="false" outlineLevel="0" collapsed="false">
      <c r="Z349" s="32" t="s">
        <v>3677</v>
      </c>
      <c r="AA349" s="33" t="s">
        <v>903</v>
      </c>
    </row>
    <row r="350" customFormat="false" ht="14.4" hidden="false" customHeight="false" outlineLevel="0" collapsed="false">
      <c r="Z350" s="32" t="s">
        <v>3678</v>
      </c>
      <c r="AA350" s="33" t="s">
        <v>905</v>
      </c>
    </row>
    <row r="351" customFormat="false" ht="14.4" hidden="false" customHeight="false" outlineLevel="0" collapsed="false">
      <c r="Z351" s="32" t="s">
        <v>3679</v>
      </c>
      <c r="AA351" s="33" t="s">
        <v>907</v>
      </c>
    </row>
    <row r="352" customFormat="false" ht="14.4" hidden="false" customHeight="false" outlineLevel="0" collapsed="false">
      <c r="Z352" s="32" t="s">
        <v>3680</v>
      </c>
      <c r="AA352" s="33" t="s">
        <v>909</v>
      </c>
    </row>
    <row r="353" customFormat="false" ht="14.4" hidden="false" customHeight="false" outlineLevel="0" collapsed="false">
      <c r="Z353" s="32" t="s">
        <v>128</v>
      </c>
      <c r="AA353" s="33" t="s">
        <v>913</v>
      </c>
    </row>
    <row r="354" customFormat="false" ht="14.4" hidden="false" customHeight="false" outlineLevel="0" collapsed="false">
      <c r="Z354" s="32" t="s">
        <v>3681</v>
      </c>
      <c r="AA354" s="33" t="s">
        <v>915</v>
      </c>
    </row>
    <row r="355" customFormat="false" ht="14.4" hidden="false" customHeight="false" outlineLevel="0" collapsed="false">
      <c r="Z355" s="32" t="s">
        <v>3682</v>
      </c>
      <c r="AA355" s="33" t="s">
        <v>917</v>
      </c>
    </row>
    <row r="356" customFormat="false" ht="14.4" hidden="false" customHeight="false" outlineLevel="0" collapsed="false">
      <c r="Z356" s="32" t="s">
        <v>3683</v>
      </c>
      <c r="AA356" s="33" t="s">
        <v>919</v>
      </c>
    </row>
    <row r="357" customFormat="false" ht="14.4" hidden="false" customHeight="false" outlineLevel="0" collapsed="false">
      <c r="Z357" s="32" t="s">
        <v>3684</v>
      </c>
      <c r="AA357" s="33" t="s">
        <v>921</v>
      </c>
    </row>
    <row r="358" customFormat="false" ht="14.4" hidden="false" customHeight="false" outlineLevel="0" collapsed="false">
      <c r="Z358" s="32" t="s">
        <v>3685</v>
      </c>
      <c r="AA358" s="33" t="s">
        <v>923</v>
      </c>
    </row>
    <row r="359" customFormat="false" ht="14.4" hidden="false" customHeight="false" outlineLevel="0" collapsed="false">
      <c r="Z359" s="32" t="s">
        <v>3686</v>
      </c>
      <c r="AA359" s="33" t="s">
        <v>925</v>
      </c>
    </row>
    <row r="360" customFormat="false" ht="14.4" hidden="false" customHeight="false" outlineLevel="0" collapsed="false">
      <c r="Z360" s="32" t="s">
        <v>3687</v>
      </c>
      <c r="AA360" s="33" t="s">
        <v>927</v>
      </c>
    </row>
    <row r="361" customFormat="false" ht="14.4" hidden="false" customHeight="false" outlineLevel="0" collapsed="false">
      <c r="Z361" s="32" t="s">
        <v>3688</v>
      </c>
      <c r="AA361" s="33" t="s">
        <v>929</v>
      </c>
    </row>
    <row r="362" customFormat="false" ht="14.4" hidden="false" customHeight="false" outlineLevel="0" collapsed="false">
      <c r="Z362" s="32" t="s">
        <v>3689</v>
      </c>
      <c r="AA362" s="33" t="s">
        <v>931</v>
      </c>
    </row>
    <row r="363" customFormat="false" ht="14.4" hidden="false" customHeight="false" outlineLevel="0" collapsed="false">
      <c r="Z363" s="32" t="s">
        <v>3690</v>
      </c>
      <c r="AA363" s="33" t="s">
        <v>933</v>
      </c>
    </row>
    <row r="364" customFormat="false" ht="14.4" hidden="false" customHeight="false" outlineLevel="0" collapsed="false">
      <c r="Z364" s="32" t="s">
        <v>3691</v>
      </c>
      <c r="AA364" s="33" t="s">
        <v>935</v>
      </c>
    </row>
    <row r="365" customFormat="false" ht="14.4" hidden="false" customHeight="false" outlineLevel="0" collapsed="false">
      <c r="Z365" s="32" t="s">
        <v>3692</v>
      </c>
      <c r="AA365" s="33" t="s">
        <v>937</v>
      </c>
    </row>
    <row r="366" customFormat="false" ht="14.4" hidden="false" customHeight="false" outlineLevel="0" collapsed="false">
      <c r="Z366" s="32" t="s">
        <v>3693</v>
      </c>
      <c r="AA366" s="33" t="s">
        <v>939</v>
      </c>
    </row>
    <row r="367" customFormat="false" ht="14.4" hidden="false" customHeight="false" outlineLevel="0" collapsed="false">
      <c r="Z367" s="32" t="s">
        <v>3694</v>
      </c>
      <c r="AA367" s="33" t="s">
        <v>941</v>
      </c>
    </row>
    <row r="368" customFormat="false" ht="14.4" hidden="false" customHeight="false" outlineLevel="0" collapsed="false">
      <c r="Z368" s="32" t="s">
        <v>3695</v>
      </c>
      <c r="AA368" s="33" t="s">
        <v>943</v>
      </c>
    </row>
    <row r="369" customFormat="false" ht="14.4" hidden="false" customHeight="false" outlineLevel="0" collapsed="false">
      <c r="Z369" s="32" t="s">
        <v>3696</v>
      </c>
      <c r="AA369" s="33" t="s">
        <v>945</v>
      </c>
    </row>
    <row r="370" customFormat="false" ht="14.4" hidden="false" customHeight="false" outlineLevel="0" collapsed="false">
      <c r="Z370" s="32" t="s">
        <v>3697</v>
      </c>
      <c r="AA370" s="33" t="s">
        <v>947</v>
      </c>
    </row>
    <row r="371" customFormat="false" ht="14.4" hidden="false" customHeight="false" outlineLevel="0" collapsed="false">
      <c r="Z371" s="32" t="s">
        <v>3698</v>
      </c>
      <c r="AA371" s="33" t="s">
        <v>949</v>
      </c>
    </row>
    <row r="372" customFormat="false" ht="14.4" hidden="false" customHeight="false" outlineLevel="0" collapsed="false">
      <c r="Z372" s="32" t="s">
        <v>3699</v>
      </c>
      <c r="AA372" s="33" t="s">
        <v>951</v>
      </c>
    </row>
    <row r="373" customFormat="false" ht="14.4" hidden="false" customHeight="false" outlineLevel="0" collapsed="false">
      <c r="Z373" s="32" t="s">
        <v>3700</v>
      </c>
      <c r="AA373" s="33" t="s">
        <v>3701</v>
      </c>
    </row>
    <row r="374" customFormat="false" ht="14.4" hidden="false" customHeight="false" outlineLevel="0" collapsed="false">
      <c r="Z374" s="32" t="s">
        <v>3702</v>
      </c>
      <c r="AA374" s="33" t="s">
        <v>953</v>
      </c>
    </row>
    <row r="375" customFormat="false" ht="14.4" hidden="false" customHeight="false" outlineLevel="0" collapsed="false">
      <c r="Z375" s="32" t="s">
        <v>3703</v>
      </c>
      <c r="AA375" s="33" t="s">
        <v>955</v>
      </c>
    </row>
    <row r="376" customFormat="false" ht="14.4" hidden="false" customHeight="false" outlineLevel="0" collapsed="false">
      <c r="Z376" s="32" t="s">
        <v>3704</v>
      </c>
      <c r="AA376" s="33" t="s">
        <v>957</v>
      </c>
    </row>
    <row r="377" customFormat="false" ht="14.4" hidden="false" customHeight="false" outlineLevel="0" collapsed="false">
      <c r="Z377" s="32" t="s">
        <v>3705</v>
      </c>
      <c r="AA377" s="33" t="s">
        <v>959</v>
      </c>
    </row>
    <row r="378" customFormat="false" ht="14.4" hidden="false" customHeight="false" outlineLevel="0" collapsed="false">
      <c r="Z378" s="32" t="s">
        <v>3706</v>
      </c>
      <c r="AA378" s="33" t="s">
        <v>961</v>
      </c>
    </row>
    <row r="379" customFormat="false" ht="14.4" hidden="false" customHeight="false" outlineLevel="0" collapsed="false">
      <c r="Z379" s="32" t="s">
        <v>3707</v>
      </c>
      <c r="AA379" s="33" t="s">
        <v>963</v>
      </c>
    </row>
    <row r="380" customFormat="false" ht="14.4" hidden="false" customHeight="false" outlineLevel="0" collapsed="false">
      <c r="Z380" s="32" t="s">
        <v>3708</v>
      </c>
      <c r="AA380" s="33" t="s">
        <v>965</v>
      </c>
    </row>
    <row r="381" customFormat="false" ht="14.4" hidden="false" customHeight="false" outlineLevel="0" collapsed="false">
      <c r="Z381" s="32" t="s">
        <v>3709</v>
      </c>
      <c r="AA381" s="33" t="s">
        <v>967</v>
      </c>
    </row>
    <row r="382" customFormat="false" ht="14.4" hidden="false" customHeight="false" outlineLevel="0" collapsed="false">
      <c r="Z382" s="32" t="s">
        <v>3710</v>
      </c>
      <c r="AA382" s="33" t="s">
        <v>969</v>
      </c>
    </row>
    <row r="383" customFormat="false" ht="14.4" hidden="false" customHeight="false" outlineLevel="0" collapsed="false">
      <c r="Z383" s="32" t="s">
        <v>3711</v>
      </c>
      <c r="AA383" s="33" t="s">
        <v>3712</v>
      </c>
    </row>
    <row r="384" customFormat="false" ht="14.4" hidden="false" customHeight="false" outlineLevel="0" collapsed="false">
      <c r="Z384" s="32" t="s">
        <v>3713</v>
      </c>
      <c r="AA384" s="33" t="s">
        <v>3714</v>
      </c>
    </row>
    <row r="385" customFormat="false" ht="14.4" hidden="false" customHeight="false" outlineLevel="0" collapsed="false">
      <c r="Z385" s="32" t="s">
        <v>3715</v>
      </c>
      <c r="AA385" s="33" t="s">
        <v>971</v>
      </c>
    </row>
    <row r="386" customFormat="false" ht="14.4" hidden="false" customHeight="false" outlineLevel="0" collapsed="false">
      <c r="Z386" s="32" t="s">
        <v>3716</v>
      </c>
      <c r="AA386" s="33" t="s">
        <v>973</v>
      </c>
    </row>
    <row r="387" customFormat="false" ht="14.4" hidden="false" customHeight="false" outlineLevel="0" collapsed="false">
      <c r="Z387" s="32" t="s">
        <v>3717</v>
      </c>
      <c r="AA387" s="33" t="s">
        <v>975</v>
      </c>
    </row>
    <row r="388" customFormat="false" ht="14.4" hidden="false" customHeight="false" outlineLevel="0" collapsed="false">
      <c r="Z388" s="32" t="s">
        <v>3718</v>
      </c>
      <c r="AA388" s="33" t="s">
        <v>3719</v>
      </c>
    </row>
    <row r="389" customFormat="false" ht="14.4" hidden="false" customHeight="false" outlineLevel="0" collapsed="false">
      <c r="Z389" s="32" t="s">
        <v>3720</v>
      </c>
      <c r="AA389" s="33" t="s">
        <v>979</v>
      </c>
    </row>
    <row r="390" customFormat="false" ht="14.4" hidden="false" customHeight="false" outlineLevel="0" collapsed="false">
      <c r="Z390" s="32" t="s">
        <v>3721</v>
      </c>
      <c r="AA390" s="33" t="s">
        <v>981</v>
      </c>
    </row>
    <row r="391" customFormat="false" ht="14.4" hidden="false" customHeight="false" outlineLevel="0" collapsed="false">
      <c r="Z391" s="32" t="s">
        <v>3722</v>
      </c>
      <c r="AA391" s="33" t="s">
        <v>983</v>
      </c>
    </row>
    <row r="392" customFormat="false" ht="14.4" hidden="false" customHeight="false" outlineLevel="0" collapsed="false">
      <c r="Z392" s="32" t="s">
        <v>3723</v>
      </c>
      <c r="AA392" s="33" t="s">
        <v>985</v>
      </c>
    </row>
    <row r="393" customFormat="false" ht="14.4" hidden="false" customHeight="false" outlineLevel="0" collapsed="false">
      <c r="Z393" s="32" t="s">
        <v>3724</v>
      </c>
      <c r="AA393" s="33" t="s">
        <v>987</v>
      </c>
    </row>
    <row r="394" customFormat="false" ht="14.4" hidden="false" customHeight="false" outlineLevel="0" collapsed="false">
      <c r="Z394" s="32" t="s">
        <v>3725</v>
      </c>
      <c r="AA394" s="33" t="s">
        <v>989</v>
      </c>
    </row>
    <row r="395" customFormat="false" ht="14.4" hidden="false" customHeight="false" outlineLevel="0" collapsed="false">
      <c r="Z395" s="32" t="s">
        <v>3726</v>
      </c>
      <c r="AA395" s="33" t="s">
        <v>991</v>
      </c>
    </row>
    <row r="396" customFormat="false" ht="14.4" hidden="false" customHeight="false" outlineLevel="0" collapsed="false">
      <c r="Z396" s="32" t="s">
        <v>3727</v>
      </c>
      <c r="AA396" s="33" t="s">
        <v>993</v>
      </c>
    </row>
    <row r="397" customFormat="false" ht="14.4" hidden="false" customHeight="false" outlineLevel="0" collapsed="false">
      <c r="Z397" s="32" t="s">
        <v>3728</v>
      </c>
      <c r="AA397" s="33" t="s">
        <v>995</v>
      </c>
    </row>
    <row r="398" customFormat="false" ht="14.4" hidden="false" customHeight="false" outlineLevel="0" collapsed="false">
      <c r="Z398" s="32" t="s">
        <v>3729</v>
      </c>
      <c r="AA398" s="33" t="s">
        <v>997</v>
      </c>
    </row>
    <row r="399" customFormat="false" ht="14.4" hidden="false" customHeight="false" outlineLevel="0" collapsed="false">
      <c r="Z399" s="32" t="s">
        <v>3730</v>
      </c>
      <c r="AA399" s="33" t="s">
        <v>999</v>
      </c>
    </row>
    <row r="400" customFormat="false" ht="14.4" hidden="false" customHeight="false" outlineLevel="0" collapsed="false">
      <c r="Z400" s="32" t="s">
        <v>3731</v>
      </c>
      <c r="AA400" s="33" t="s">
        <v>1001</v>
      </c>
    </row>
    <row r="401" customFormat="false" ht="14.4" hidden="false" customHeight="false" outlineLevel="0" collapsed="false">
      <c r="Z401" s="32" t="s">
        <v>3732</v>
      </c>
      <c r="AA401" s="33" t="s">
        <v>1003</v>
      </c>
    </row>
    <row r="402" customFormat="false" ht="14.4" hidden="false" customHeight="false" outlineLevel="0" collapsed="false">
      <c r="Z402" s="32" t="s">
        <v>3733</v>
      </c>
      <c r="AA402" s="33" t="s">
        <v>1007</v>
      </c>
    </row>
    <row r="403" customFormat="false" ht="14.4" hidden="false" customHeight="false" outlineLevel="0" collapsed="false">
      <c r="Z403" s="32" t="s">
        <v>3734</v>
      </c>
      <c r="AA403" s="33" t="s">
        <v>1009</v>
      </c>
    </row>
    <row r="404" customFormat="false" ht="14.4" hidden="false" customHeight="false" outlineLevel="0" collapsed="false">
      <c r="Z404" s="32" t="s">
        <v>3735</v>
      </c>
      <c r="AA404" s="33" t="s">
        <v>1011</v>
      </c>
    </row>
    <row r="405" customFormat="false" ht="14.4" hidden="false" customHeight="false" outlineLevel="0" collapsed="false">
      <c r="Z405" s="32" t="s">
        <v>3736</v>
      </c>
      <c r="AA405" s="33" t="s">
        <v>1013</v>
      </c>
    </row>
    <row r="406" customFormat="false" ht="14.4" hidden="false" customHeight="false" outlineLevel="0" collapsed="false">
      <c r="Z406" s="32" t="s">
        <v>3737</v>
      </c>
      <c r="AA406" s="33" t="s">
        <v>1015</v>
      </c>
    </row>
    <row r="407" customFormat="false" ht="14.4" hidden="false" customHeight="false" outlineLevel="0" collapsed="false">
      <c r="Z407" s="32" t="s">
        <v>3738</v>
      </c>
      <c r="AA407" s="33" t="s">
        <v>1017</v>
      </c>
    </row>
    <row r="408" customFormat="false" ht="14.4" hidden="false" customHeight="false" outlineLevel="0" collapsed="false">
      <c r="Z408" s="32" t="s">
        <v>3739</v>
      </c>
      <c r="AA408" s="33" t="s">
        <v>1019</v>
      </c>
    </row>
    <row r="409" customFormat="false" ht="14.4" hidden="false" customHeight="false" outlineLevel="0" collapsed="false">
      <c r="Z409" s="32" t="s">
        <v>3740</v>
      </c>
      <c r="AA409" s="33" t="s">
        <v>3741</v>
      </c>
    </row>
    <row r="410" customFormat="false" ht="14.4" hidden="false" customHeight="false" outlineLevel="0" collapsed="false">
      <c r="Z410" s="32" t="s">
        <v>3742</v>
      </c>
      <c r="AA410" s="33" t="s">
        <v>1023</v>
      </c>
    </row>
    <row r="411" customFormat="false" ht="14.4" hidden="false" customHeight="false" outlineLevel="0" collapsed="false">
      <c r="Z411" s="32" t="s">
        <v>3743</v>
      </c>
      <c r="AA411" s="33" t="s">
        <v>1025</v>
      </c>
    </row>
    <row r="412" customFormat="false" ht="14.4" hidden="false" customHeight="false" outlineLevel="0" collapsed="false">
      <c r="Z412" s="32" t="s">
        <v>3744</v>
      </c>
      <c r="AA412" s="33" t="s">
        <v>1027</v>
      </c>
    </row>
    <row r="413" customFormat="false" ht="14.4" hidden="false" customHeight="false" outlineLevel="0" collapsed="false">
      <c r="Z413" s="32" t="s">
        <v>62</v>
      </c>
      <c r="AA413" s="33" t="s">
        <v>1029</v>
      </c>
    </row>
    <row r="414" customFormat="false" ht="14.4" hidden="false" customHeight="false" outlineLevel="0" collapsed="false">
      <c r="Z414" s="32" t="s">
        <v>3745</v>
      </c>
      <c r="AA414" s="33" t="s">
        <v>1031</v>
      </c>
    </row>
    <row r="415" customFormat="false" ht="14.4" hidden="false" customHeight="false" outlineLevel="0" collapsed="false">
      <c r="Z415" s="32" t="s">
        <v>3746</v>
      </c>
      <c r="AA415" s="33" t="s">
        <v>1033</v>
      </c>
    </row>
    <row r="416" customFormat="false" ht="14.4" hidden="false" customHeight="false" outlineLevel="0" collapsed="false">
      <c r="Z416" s="32" t="s">
        <v>3747</v>
      </c>
      <c r="AA416" s="33" t="s">
        <v>1035</v>
      </c>
    </row>
    <row r="417" customFormat="false" ht="14.4" hidden="false" customHeight="false" outlineLevel="0" collapsed="false">
      <c r="Z417" s="32" t="s">
        <v>3748</v>
      </c>
      <c r="AA417" s="33" t="s">
        <v>1037</v>
      </c>
    </row>
    <row r="418" customFormat="false" ht="14.4" hidden="false" customHeight="false" outlineLevel="0" collapsed="false">
      <c r="Z418" s="32" t="s">
        <v>3749</v>
      </c>
      <c r="AA418" s="33" t="s">
        <v>1039</v>
      </c>
    </row>
    <row r="419" customFormat="false" ht="14.4" hidden="false" customHeight="false" outlineLevel="0" collapsed="false">
      <c r="Z419" s="32" t="s">
        <v>3750</v>
      </c>
      <c r="AA419" s="33" t="s">
        <v>1041</v>
      </c>
    </row>
    <row r="420" customFormat="false" ht="14.4" hidden="false" customHeight="false" outlineLevel="0" collapsed="false">
      <c r="Z420" s="32" t="s">
        <v>3751</v>
      </c>
      <c r="AA420" s="33" t="s">
        <v>1043</v>
      </c>
    </row>
    <row r="421" customFormat="false" ht="14.4" hidden="false" customHeight="false" outlineLevel="0" collapsed="false">
      <c r="Z421" s="32" t="s">
        <v>3752</v>
      </c>
      <c r="AA421" s="33" t="s">
        <v>1045</v>
      </c>
    </row>
    <row r="422" customFormat="false" ht="14.4" hidden="false" customHeight="false" outlineLevel="0" collapsed="false">
      <c r="Z422" s="32" t="s">
        <v>3753</v>
      </c>
      <c r="AA422" s="33" t="s">
        <v>3754</v>
      </c>
    </row>
    <row r="423" customFormat="false" ht="14.4" hidden="false" customHeight="false" outlineLevel="0" collapsed="false">
      <c r="Z423" s="32" t="s">
        <v>3755</v>
      </c>
      <c r="AA423" s="33" t="s">
        <v>1049</v>
      </c>
    </row>
    <row r="424" customFormat="false" ht="14.4" hidden="false" customHeight="false" outlineLevel="0" collapsed="false">
      <c r="Z424" s="32" t="s">
        <v>3756</v>
      </c>
      <c r="AA424" s="33" t="s">
        <v>1051</v>
      </c>
    </row>
    <row r="425" customFormat="false" ht="14.4" hidden="false" customHeight="false" outlineLevel="0" collapsed="false">
      <c r="Z425" s="32" t="s">
        <v>3757</v>
      </c>
      <c r="AA425" s="33" t="s">
        <v>1053</v>
      </c>
    </row>
    <row r="426" customFormat="false" ht="14.4" hidden="false" customHeight="false" outlineLevel="0" collapsed="false">
      <c r="Z426" s="32" t="s">
        <v>3758</v>
      </c>
      <c r="AA426" s="33" t="s">
        <v>1055</v>
      </c>
    </row>
    <row r="427" customFormat="false" ht="14.4" hidden="false" customHeight="false" outlineLevel="0" collapsed="false">
      <c r="Z427" s="32" t="s">
        <v>190</v>
      </c>
      <c r="AA427" s="33" t="s">
        <v>1057</v>
      </c>
    </row>
    <row r="428" customFormat="false" ht="14.4" hidden="false" customHeight="false" outlineLevel="0" collapsed="false">
      <c r="Z428" s="32" t="s">
        <v>3759</v>
      </c>
      <c r="AA428" s="33" t="s">
        <v>1059</v>
      </c>
    </row>
    <row r="429" customFormat="false" ht="14.4" hidden="false" customHeight="false" outlineLevel="0" collapsed="false">
      <c r="Z429" s="32" t="s">
        <v>3760</v>
      </c>
      <c r="AA429" s="33" t="s">
        <v>1061</v>
      </c>
    </row>
    <row r="430" customFormat="false" ht="14.4" hidden="false" customHeight="false" outlineLevel="0" collapsed="false">
      <c r="Z430" s="32" t="s">
        <v>3761</v>
      </c>
      <c r="AA430" s="33" t="s">
        <v>1063</v>
      </c>
    </row>
    <row r="431" customFormat="false" ht="14.4" hidden="false" customHeight="false" outlineLevel="0" collapsed="false">
      <c r="Z431" s="32" t="s">
        <v>3762</v>
      </c>
      <c r="AA431" s="33" t="s">
        <v>1065</v>
      </c>
    </row>
    <row r="432" customFormat="false" ht="14.4" hidden="false" customHeight="false" outlineLevel="0" collapsed="false">
      <c r="Z432" s="32" t="s">
        <v>3763</v>
      </c>
      <c r="AA432" s="33" t="s">
        <v>1067</v>
      </c>
    </row>
    <row r="433" customFormat="false" ht="14.4" hidden="false" customHeight="false" outlineLevel="0" collapsed="false">
      <c r="Z433" s="32" t="s">
        <v>3764</v>
      </c>
      <c r="AA433" s="33" t="s">
        <v>1069</v>
      </c>
    </row>
    <row r="434" customFormat="false" ht="14.4" hidden="false" customHeight="false" outlineLevel="0" collapsed="false">
      <c r="Z434" s="32" t="s">
        <v>3765</v>
      </c>
      <c r="AA434" s="33" t="s">
        <v>1071</v>
      </c>
    </row>
    <row r="435" customFormat="false" ht="14.4" hidden="false" customHeight="false" outlineLevel="0" collapsed="false">
      <c r="Z435" s="32" t="s">
        <v>3766</v>
      </c>
      <c r="AA435" s="33" t="s">
        <v>1073</v>
      </c>
    </row>
    <row r="436" customFormat="false" ht="14.4" hidden="false" customHeight="false" outlineLevel="0" collapsed="false">
      <c r="Z436" s="32" t="s">
        <v>3767</v>
      </c>
      <c r="AA436" s="33" t="s">
        <v>1075</v>
      </c>
    </row>
    <row r="437" customFormat="false" ht="14.4" hidden="false" customHeight="false" outlineLevel="0" collapsed="false">
      <c r="Z437" s="32" t="s">
        <v>3768</v>
      </c>
      <c r="AA437" s="33" t="s">
        <v>1077</v>
      </c>
    </row>
    <row r="438" customFormat="false" ht="14.4" hidden="false" customHeight="false" outlineLevel="0" collapsed="false">
      <c r="Z438" s="32" t="s">
        <v>3769</v>
      </c>
      <c r="AA438" s="33" t="s">
        <v>1079</v>
      </c>
    </row>
    <row r="439" customFormat="false" ht="14.4" hidden="false" customHeight="false" outlineLevel="0" collapsed="false">
      <c r="Z439" s="32" t="s">
        <v>3770</v>
      </c>
      <c r="AA439" s="33" t="s">
        <v>1081</v>
      </c>
    </row>
    <row r="440" customFormat="false" ht="14.4" hidden="false" customHeight="false" outlineLevel="0" collapsed="false">
      <c r="Z440" s="32" t="s">
        <v>22</v>
      </c>
      <c r="AA440" s="33" t="s">
        <v>1083</v>
      </c>
    </row>
    <row r="441" customFormat="false" ht="14.4" hidden="false" customHeight="false" outlineLevel="0" collapsed="false">
      <c r="Z441" s="32" t="s">
        <v>3771</v>
      </c>
      <c r="AA441" s="33" t="s">
        <v>1085</v>
      </c>
    </row>
    <row r="442" customFormat="false" ht="14.4" hidden="false" customHeight="false" outlineLevel="0" collapsed="false">
      <c r="Z442" s="32" t="s">
        <v>3772</v>
      </c>
      <c r="AA442" s="33" t="s">
        <v>1087</v>
      </c>
    </row>
    <row r="443" customFormat="false" ht="14.4" hidden="false" customHeight="false" outlineLevel="0" collapsed="false">
      <c r="Z443" s="32" t="s">
        <v>3773</v>
      </c>
      <c r="AA443" s="33" t="s">
        <v>1089</v>
      </c>
    </row>
    <row r="444" customFormat="false" ht="14.4" hidden="false" customHeight="false" outlineLevel="0" collapsed="false">
      <c r="Z444" s="32" t="s">
        <v>3774</v>
      </c>
      <c r="AA444" s="33" t="s">
        <v>1091</v>
      </c>
    </row>
    <row r="445" customFormat="false" ht="14.4" hidden="false" customHeight="false" outlineLevel="0" collapsed="false">
      <c r="Z445" s="32" t="s">
        <v>3775</v>
      </c>
      <c r="AA445" s="33" t="s">
        <v>1093</v>
      </c>
    </row>
    <row r="446" customFormat="false" ht="14.4" hidden="false" customHeight="false" outlineLevel="0" collapsed="false">
      <c r="Z446" s="32" t="s">
        <v>3776</v>
      </c>
      <c r="AA446" s="33" t="s">
        <v>1095</v>
      </c>
    </row>
    <row r="447" customFormat="false" ht="14.4" hidden="false" customHeight="false" outlineLevel="0" collapsed="false">
      <c r="Z447" s="32" t="s">
        <v>136</v>
      </c>
      <c r="AA447" s="33" t="s">
        <v>1097</v>
      </c>
    </row>
    <row r="448" customFormat="false" ht="14.4" hidden="false" customHeight="false" outlineLevel="0" collapsed="false">
      <c r="Z448" s="32" t="s">
        <v>3777</v>
      </c>
      <c r="AA448" s="33" t="s">
        <v>1099</v>
      </c>
    </row>
    <row r="449" customFormat="false" ht="14.4" hidden="false" customHeight="false" outlineLevel="0" collapsed="false">
      <c r="Z449" s="32" t="s">
        <v>3778</v>
      </c>
      <c r="AA449" s="33" t="s">
        <v>3779</v>
      </c>
    </row>
    <row r="450" customFormat="false" ht="14.4" hidden="false" customHeight="false" outlineLevel="0" collapsed="false">
      <c r="Z450" s="32" t="s">
        <v>3780</v>
      </c>
      <c r="AA450" s="33" t="s">
        <v>1101</v>
      </c>
    </row>
    <row r="451" customFormat="false" ht="14.4" hidden="false" customHeight="false" outlineLevel="0" collapsed="false">
      <c r="Z451" s="32" t="s">
        <v>3781</v>
      </c>
      <c r="AA451" s="33" t="s">
        <v>1103</v>
      </c>
    </row>
    <row r="452" customFormat="false" ht="14.4" hidden="false" customHeight="false" outlineLevel="0" collapsed="false">
      <c r="Z452" s="32" t="s">
        <v>3782</v>
      </c>
      <c r="AA452" s="33" t="s">
        <v>1105</v>
      </c>
    </row>
    <row r="453" customFormat="false" ht="14.4" hidden="false" customHeight="false" outlineLevel="0" collapsed="false">
      <c r="Z453" s="32" t="s">
        <v>3783</v>
      </c>
      <c r="AA453" s="33" t="s">
        <v>1107</v>
      </c>
    </row>
    <row r="454" customFormat="false" ht="14.4" hidden="false" customHeight="false" outlineLevel="0" collapsed="false">
      <c r="Z454" s="32" t="s">
        <v>3784</v>
      </c>
      <c r="AA454" s="33" t="s">
        <v>1109</v>
      </c>
    </row>
    <row r="455" customFormat="false" ht="14.4" hidden="false" customHeight="false" outlineLevel="0" collapsed="false">
      <c r="Z455" s="32" t="s">
        <v>3785</v>
      </c>
      <c r="AA455" s="33" t="s">
        <v>1111</v>
      </c>
    </row>
    <row r="456" customFormat="false" ht="14.4" hidden="false" customHeight="false" outlineLevel="0" collapsed="false">
      <c r="Z456" s="32" t="s">
        <v>3786</v>
      </c>
      <c r="AA456" s="33" t="s">
        <v>1113</v>
      </c>
    </row>
    <row r="457" customFormat="false" ht="14.4" hidden="false" customHeight="false" outlineLevel="0" collapsed="false">
      <c r="Z457" s="32" t="s">
        <v>3787</v>
      </c>
      <c r="AA457" s="33" t="s">
        <v>1115</v>
      </c>
    </row>
    <row r="458" customFormat="false" ht="14.4" hidden="false" customHeight="false" outlineLevel="0" collapsed="false">
      <c r="Z458" s="32" t="s">
        <v>3788</v>
      </c>
      <c r="AA458" s="33" t="s">
        <v>1117</v>
      </c>
    </row>
    <row r="459" customFormat="false" ht="14.4" hidden="false" customHeight="false" outlineLevel="0" collapsed="false">
      <c r="Z459" s="32" t="s">
        <v>3789</v>
      </c>
      <c r="AA459" s="33" t="s">
        <v>1119</v>
      </c>
    </row>
    <row r="460" customFormat="false" ht="14.4" hidden="false" customHeight="false" outlineLevel="0" collapsed="false">
      <c r="Z460" s="32" t="s">
        <v>3790</v>
      </c>
      <c r="AA460" s="33" t="s">
        <v>3791</v>
      </c>
    </row>
    <row r="461" customFormat="false" ht="14.4" hidden="false" customHeight="false" outlineLevel="0" collapsed="false">
      <c r="Z461" s="32" t="s">
        <v>3792</v>
      </c>
      <c r="AA461" s="33" t="s">
        <v>1123</v>
      </c>
    </row>
    <row r="462" customFormat="false" ht="14.4" hidden="false" customHeight="false" outlineLevel="0" collapsed="false">
      <c r="Z462" s="32" t="s">
        <v>3793</v>
      </c>
      <c r="AA462" s="33" t="s">
        <v>1125</v>
      </c>
    </row>
    <row r="463" customFormat="false" ht="14.4" hidden="false" customHeight="false" outlineLevel="0" collapsed="false">
      <c r="Z463" s="32" t="s">
        <v>3794</v>
      </c>
      <c r="AA463" s="33" t="s">
        <v>1127</v>
      </c>
    </row>
    <row r="464" customFormat="false" ht="14.4" hidden="false" customHeight="false" outlineLevel="0" collapsed="false">
      <c r="Z464" s="32" t="s">
        <v>3795</v>
      </c>
      <c r="AA464" s="33" t="s">
        <v>1129</v>
      </c>
    </row>
    <row r="465" customFormat="false" ht="14.4" hidden="false" customHeight="false" outlineLevel="0" collapsed="false">
      <c r="Z465" s="32" t="s">
        <v>3796</v>
      </c>
      <c r="AA465" s="33" t="s">
        <v>1133</v>
      </c>
    </row>
    <row r="466" customFormat="false" ht="14.4" hidden="false" customHeight="false" outlineLevel="0" collapsed="false">
      <c r="Z466" s="32" t="s">
        <v>3797</v>
      </c>
      <c r="AA466" s="33" t="s">
        <v>1135</v>
      </c>
    </row>
    <row r="467" customFormat="false" ht="14.4" hidden="false" customHeight="false" outlineLevel="0" collapsed="false">
      <c r="Z467" s="32" t="s">
        <v>3798</v>
      </c>
      <c r="AA467" s="33" t="s">
        <v>1137</v>
      </c>
    </row>
    <row r="468" customFormat="false" ht="14.4" hidden="false" customHeight="false" outlineLevel="0" collapsed="false">
      <c r="Z468" s="32" t="s">
        <v>3799</v>
      </c>
      <c r="AA468" s="33" t="s">
        <v>1139</v>
      </c>
    </row>
    <row r="469" customFormat="false" ht="14.4" hidden="false" customHeight="false" outlineLevel="0" collapsed="false">
      <c r="Z469" s="32" t="s">
        <v>3800</v>
      </c>
      <c r="AA469" s="33" t="s">
        <v>1141</v>
      </c>
    </row>
    <row r="470" customFormat="false" ht="14.4" hidden="false" customHeight="false" outlineLevel="0" collapsed="false">
      <c r="Z470" s="32" t="s">
        <v>3801</v>
      </c>
      <c r="AA470" s="33" t="s">
        <v>1143</v>
      </c>
    </row>
    <row r="471" customFormat="false" ht="14.4" hidden="false" customHeight="false" outlineLevel="0" collapsed="false">
      <c r="Z471" s="32" t="s">
        <v>3802</v>
      </c>
      <c r="AA471" s="33" t="s">
        <v>1145</v>
      </c>
    </row>
    <row r="472" customFormat="false" ht="14.4" hidden="false" customHeight="false" outlineLevel="0" collapsed="false">
      <c r="Z472" s="32" t="s">
        <v>3803</v>
      </c>
      <c r="AA472" s="33" t="s">
        <v>1149</v>
      </c>
    </row>
    <row r="473" customFormat="false" ht="14.4" hidden="false" customHeight="false" outlineLevel="0" collapsed="false">
      <c r="Z473" s="32" t="s">
        <v>3804</v>
      </c>
      <c r="AA473" s="33" t="s">
        <v>1151</v>
      </c>
    </row>
    <row r="474" customFormat="false" ht="14.4" hidden="false" customHeight="false" outlineLevel="0" collapsed="false">
      <c r="Z474" s="32" t="s">
        <v>3805</v>
      </c>
      <c r="AA474" s="33" t="s">
        <v>1153</v>
      </c>
    </row>
    <row r="475" customFormat="false" ht="14.4" hidden="false" customHeight="false" outlineLevel="0" collapsed="false">
      <c r="Z475" s="32" t="s">
        <v>3806</v>
      </c>
      <c r="AA475" s="33" t="s">
        <v>1155</v>
      </c>
    </row>
    <row r="476" customFormat="false" ht="14.4" hidden="false" customHeight="false" outlineLevel="0" collapsed="false">
      <c r="Z476" s="32" t="s">
        <v>3807</v>
      </c>
      <c r="AA476" s="33" t="s">
        <v>1157</v>
      </c>
    </row>
    <row r="477" customFormat="false" ht="14.4" hidden="false" customHeight="false" outlineLevel="0" collapsed="false">
      <c r="Z477" s="32" t="s">
        <v>3808</v>
      </c>
      <c r="AA477" s="33" t="s">
        <v>1159</v>
      </c>
    </row>
    <row r="478" customFormat="false" ht="14.4" hidden="false" customHeight="false" outlineLevel="0" collapsed="false">
      <c r="Z478" s="32" t="s">
        <v>96</v>
      </c>
      <c r="AA478" s="33" t="s">
        <v>1161</v>
      </c>
    </row>
    <row r="479" customFormat="false" ht="14.4" hidden="false" customHeight="false" outlineLevel="0" collapsed="false">
      <c r="Z479" s="32" t="s">
        <v>3809</v>
      </c>
      <c r="AA479" s="33" t="s">
        <v>1163</v>
      </c>
    </row>
    <row r="480" customFormat="false" ht="14.4" hidden="false" customHeight="false" outlineLevel="0" collapsed="false">
      <c r="Z480" s="32" t="s">
        <v>3810</v>
      </c>
      <c r="AA480" s="33" t="s">
        <v>1165</v>
      </c>
    </row>
    <row r="481" customFormat="false" ht="14.4" hidden="false" customHeight="false" outlineLevel="0" collapsed="false">
      <c r="Z481" s="32" t="s">
        <v>3811</v>
      </c>
      <c r="AA481" s="33" t="s">
        <v>3812</v>
      </c>
    </row>
    <row r="482" customFormat="false" ht="14.4" hidden="false" customHeight="false" outlineLevel="0" collapsed="false">
      <c r="Z482" s="32" t="s">
        <v>3813</v>
      </c>
      <c r="AA482" s="33" t="s">
        <v>1169</v>
      </c>
    </row>
    <row r="483" customFormat="false" ht="14.4" hidden="false" customHeight="false" outlineLevel="0" collapsed="false">
      <c r="Z483" s="32" t="s">
        <v>3814</v>
      </c>
      <c r="AA483" s="33" t="s">
        <v>3815</v>
      </c>
    </row>
    <row r="484" customFormat="false" ht="14.4" hidden="false" customHeight="false" outlineLevel="0" collapsed="false">
      <c r="Z484" s="32" t="s">
        <v>3816</v>
      </c>
      <c r="AA484" s="33" t="s">
        <v>1171</v>
      </c>
    </row>
    <row r="485" customFormat="false" ht="14.4" hidden="false" customHeight="false" outlineLevel="0" collapsed="false">
      <c r="Z485" s="32" t="s">
        <v>3817</v>
      </c>
      <c r="AA485" s="33" t="s">
        <v>1173</v>
      </c>
    </row>
    <row r="486" customFormat="false" ht="14.4" hidden="false" customHeight="false" outlineLevel="0" collapsed="false">
      <c r="Z486" s="32" t="s">
        <v>3818</v>
      </c>
      <c r="AA486" s="33" t="s">
        <v>1175</v>
      </c>
    </row>
    <row r="487" customFormat="false" ht="14.4" hidden="false" customHeight="false" outlineLevel="0" collapsed="false">
      <c r="Z487" s="32" t="s">
        <v>3819</v>
      </c>
      <c r="AA487" s="33" t="s">
        <v>1177</v>
      </c>
    </row>
    <row r="488" customFormat="false" ht="14.4" hidden="false" customHeight="false" outlineLevel="0" collapsed="false">
      <c r="Z488" s="32" t="s">
        <v>3820</v>
      </c>
      <c r="AA488" s="33" t="s">
        <v>1179</v>
      </c>
    </row>
    <row r="489" customFormat="false" ht="14.4" hidden="false" customHeight="false" outlineLevel="0" collapsed="false">
      <c r="Z489" s="32" t="s">
        <v>3821</v>
      </c>
      <c r="AA489" s="33" t="s">
        <v>1181</v>
      </c>
    </row>
    <row r="490" customFormat="false" ht="14.4" hidden="false" customHeight="false" outlineLevel="0" collapsed="false">
      <c r="Z490" s="32" t="s">
        <v>3822</v>
      </c>
      <c r="AA490" s="33" t="s">
        <v>3823</v>
      </c>
    </row>
    <row r="491" customFormat="false" ht="14.4" hidden="false" customHeight="false" outlineLevel="0" collapsed="false">
      <c r="Z491" s="32" t="s">
        <v>3824</v>
      </c>
      <c r="AA491" s="33" t="s">
        <v>1185</v>
      </c>
    </row>
    <row r="492" customFormat="false" ht="14.4" hidden="false" customHeight="false" outlineLevel="0" collapsed="false">
      <c r="Z492" s="32" t="s">
        <v>3825</v>
      </c>
      <c r="AA492" s="33" t="s">
        <v>3826</v>
      </c>
    </row>
    <row r="493" customFormat="false" ht="14.4" hidden="false" customHeight="false" outlineLevel="0" collapsed="false">
      <c r="Z493" s="32" t="s">
        <v>3827</v>
      </c>
      <c r="AA493" s="33" t="s">
        <v>1189</v>
      </c>
    </row>
    <row r="494" customFormat="false" ht="14.4" hidden="false" customHeight="false" outlineLevel="0" collapsed="false">
      <c r="Z494" s="32" t="s">
        <v>3828</v>
      </c>
      <c r="AA494" s="33" t="s">
        <v>1191</v>
      </c>
    </row>
    <row r="495" customFormat="false" ht="14.4" hidden="false" customHeight="false" outlineLevel="0" collapsed="false">
      <c r="Z495" s="32" t="s">
        <v>3829</v>
      </c>
      <c r="AA495" s="33" t="s">
        <v>1193</v>
      </c>
    </row>
    <row r="496" customFormat="false" ht="14.4" hidden="false" customHeight="false" outlineLevel="0" collapsed="false">
      <c r="Z496" s="32" t="s">
        <v>3830</v>
      </c>
      <c r="AA496" s="33" t="s">
        <v>3831</v>
      </c>
    </row>
    <row r="497" customFormat="false" ht="14.4" hidden="false" customHeight="false" outlineLevel="0" collapsed="false">
      <c r="Z497" s="32" t="s">
        <v>3832</v>
      </c>
      <c r="AA497" s="33" t="s">
        <v>1197</v>
      </c>
    </row>
    <row r="498" customFormat="false" ht="14.4" hidden="false" customHeight="false" outlineLevel="0" collapsed="false">
      <c r="Z498" s="32" t="s">
        <v>34</v>
      </c>
      <c r="AA498" s="33" t="s">
        <v>1199</v>
      </c>
    </row>
    <row r="499" customFormat="false" ht="14.4" hidden="false" customHeight="false" outlineLevel="0" collapsed="false">
      <c r="Z499" s="32" t="s">
        <v>3833</v>
      </c>
      <c r="AA499" s="33" t="s">
        <v>1201</v>
      </c>
    </row>
    <row r="500" customFormat="false" ht="14.4" hidden="false" customHeight="false" outlineLevel="0" collapsed="false">
      <c r="Z500" s="32" t="s">
        <v>3834</v>
      </c>
      <c r="AA500" s="33" t="s">
        <v>1203</v>
      </c>
    </row>
    <row r="501" customFormat="false" ht="14.4" hidden="false" customHeight="false" outlineLevel="0" collapsed="false">
      <c r="Z501" s="32" t="s">
        <v>3835</v>
      </c>
      <c r="AA501" s="33" t="s">
        <v>1205</v>
      </c>
    </row>
    <row r="502" customFormat="false" ht="14.4" hidden="false" customHeight="false" outlineLevel="0" collapsed="false">
      <c r="Z502" s="32" t="s">
        <v>3836</v>
      </c>
      <c r="AA502" s="33" t="s">
        <v>1207</v>
      </c>
    </row>
    <row r="503" customFormat="false" ht="14.4" hidden="false" customHeight="false" outlineLevel="0" collapsed="false">
      <c r="Z503" s="32" t="s">
        <v>3837</v>
      </c>
      <c r="AA503" s="33" t="s">
        <v>1209</v>
      </c>
    </row>
    <row r="504" customFormat="false" ht="14.4" hidden="false" customHeight="false" outlineLevel="0" collapsed="false">
      <c r="Z504" s="32" t="s">
        <v>3838</v>
      </c>
      <c r="AA504" s="33" t="s">
        <v>1211</v>
      </c>
    </row>
    <row r="505" customFormat="false" ht="14.4" hidden="false" customHeight="false" outlineLevel="0" collapsed="false">
      <c r="Z505" s="32" t="s">
        <v>3839</v>
      </c>
      <c r="AA505" s="33" t="s">
        <v>1213</v>
      </c>
    </row>
    <row r="506" customFormat="false" ht="14.4" hidden="false" customHeight="false" outlineLevel="0" collapsed="false">
      <c r="Z506" s="32" t="s">
        <v>388</v>
      </c>
      <c r="AA506" s="33" t="s">
        <v>3840</v>
      </c>
    </row>
    <row r="507" customFormat="false" ht="14.4" hidden="false" customHeight="false" outlineLevel="0" collapsed="false">
      <c r="Z507" s="32" t="s">
        <v>3841</v>
      </c>
      <c r="AA507" s="33" t="s">
        <v>1217</v>
      </c>
    </row>
    <row r="508" customFormat="false" ht="14.4" hidden="false" customHeight="false" outlineLevel="0" collapsed="false">
      <c r="Z508" s="32" t="s">
        <v>3842</v>
      </c>
      <c r="AA508" s="33" t="s">
        <v>1219</v>
      </c>
    </row>
    <row r="509" customFormat="false" ht="14.4" hidden="false" customHeight="false" outlineLevel="0" collapsed="false">
      <c r="Z509" s="32" t="s">
        <v>3843</v>
      </c>
      <c r="AA509" s="33" t="s">
        <v>1221</v>
      </c>
    </row>
    <row r="510" customFormat="false" ht="14.4" hidden="false" customHeight="false" outlineLevel="0" collapsed="false">
      <c r="Z510" s="32" t="s">
        <v>3844</v>
      </c>
      <c r="AA510" s="33" t="s">
        <v>1223</v>
      </c>
    </row>
    <row r="511" customFormat="false" ht="14.4" hidden="false" customHeight="false" outlineLevel="0" collapsed="false">
      <c r="Z511" s="32" t="s">
        <v>3845</v>
      </c>
      <c r="AA511" s="33" t="s">
        <v>1225</v>
      </c>
    </row>
    <row r="512" customFormat="false" ht="14.4" hidden="false" customHeight="false" outlineLevel="0" collapsed="false">
      <c r="Z512" s="32" t="s">
        <v>3846</v>
      </c>
      <c r="AA512" s="33" t="s">
        <v>1227</v>
      </c>
    </row>
    <row r="513" customFormat="false" ht="14.4" hidden="false" customHeight="false" outlineLevel="0" collapsed="false">
      <c r="Z513" s="32" t="s">
        <v>3847</v>
      </c>
      <c r="AA513" s="33" t="s">
        <v>1229</v>
      </c>
    </row>
    <row r="514" customFormat="false" ht="14.4" hidden="false" customHeight="false" outlineLevel="0" collapsed="false">
      <c r="Z514" s="32" t="s">
        <v>3848</v>
      </c>
      <c r="AA514" s="33" t="s">
        <v>1231</v>
      </c>
    </row>
    <row r="515" customFormat="false" ht="14.4" hidden="false" customHeight="false" outlineLevel="0" collapsed="false">
      <c r="Z515" s="32" t="s">
        <v>3849</v>
      </c>
      <c r="AA515" s="33" t="s">
        <v>1233</v>
      </c>
    </row>
    <row r="516" customFormat="false" ht="14.4" hidden="false" customHeight="false" outlineLevel="0" collapsed="false">
      <c r="Z516" s="32" t="s">
        <v>3850</v>
      </c>
      <c r="AA516" s="33" t="s">
        <v>1235</v>
      </c>
    </row>
    <row r="517" customFormat="false" ht="14.4" hidden="false" customHeight="false" outlineLevel="0" collapsed="false">
      <c r="Z517" s="32" t="s">
        <v>3851</v>
      </c>
      <c r="AA517" s="33" t="s">
        <v>1237</v>
      </c>
    </row>
    <row r="518" customFormat="false" ht="14.4" hidden="false" customHeight="false" outlineLevel="0" collapsed="false">
      <c r="Z518" s="32" t="s">
        <v>3852</v>
      </c>
      <c r="AA518" s="33" t="s">
        <v>1239</v>
      </c>
    </row>
    <row r="519" customFormat="false" ht="14.4" hidden="false" customHeight="false" outlineLevel="0" collapsed="false">
      <c r="Z519" s="32" t="s">
        <v>3853</v>
      </c>
      <c r="AA519" s="33" t="s">
        <v>1241</v>
      </c>
    </row>
    <row r="520" customFormat="false" ht="14.4" hidden="false" customHeight="false" outlineLevel="0" collapsed="false">
      <c r="Z520" s="32" t="s">
        <v>3854</v>
      </c>
      <c r="AA520" s="33" t="s">
        <v>1243</v>
      </c>
    </row>
    <row r="521" customFormat="false" ht="14.4" hidden="false" customHeight="false" outlineLevel="0" collapsed="false">
      <c r="Z521" s="32" t="s">
        <v>346</v>
      </c>
      <c r="AA521" s="33" t="s">
        <v>1245</v>
      </c>
    </row>
    <row r="522" customFormat="false" ht="14.4" hidden="false" customHeight="false" outlineLevel="0" collapsed="false">
      <c r="Z522" s="32" t="s">
        <v>3855</v>
      </c>
      <c r="AA522" s="33" t="s">
        <v>1247</v>
      </c>
    </row>
    <row r="523" customFormat="false" ht="14.4" hidden="false" customHeight="false" outlineLevel="0" collapsed="false">
      <c r="Z523" s="32" t="s">
        <v>3856</v>
      </c>
      <c r="AA523" s="33" t="s">
        <v>1249</v>
      </c>
    </row>
    <row r="524" customFormat="false" ht="14.4" hidden="false" customHeight="false" outlineLevel="0" collapsed="false">
      <c r="Z524" s="32" t="s">
        <v>3857</v>
      </c>
      <c r="AA524" s="33" t="s">
        <v>1251</v>
      </c>
    </row>
    <row r="525" customFormat="false" ht="14.4" hidden="false" customHeight="false" outlineLevel="0" collapsed="false">
      <c r="Z525" s="32" t="s">
        <v>3858</v>
      </c>
      <c r="AA525" s="33" t="s">
        <v>1253</v>
      </c>
    </row>
    <row r="526" customFormat="false" ht="14.4" hidden="false" customHeight="false" outlineLevel="0" collapsed="false">
      <c r="Z526" s="32" t="s">
        <v>342</v>
      </c>
      <c r="AA526" s="33" t="s">
        <v>1255</v>
      </c>
    </row>
    <row r="527" customFormat="false" ht="14.4" hidden="false" customHeight="false" outlineLevel="0" collapsed="false">
      <c r="Z527" s="32" t="s">
        <v>3859</v>
      </c>
      <c r="AA527" s="33" t="s">
        <v>1257</v>
      </c>
    </row>
    <row r="528" customFormat="false" ht="14.4" hidden="false" customHeight="false" outlineLevel="0" collapsed="false">
      <c r="Z528" s="32" t="s">
        <v>3860</v>
      </c>
      <c r="AA528" s="33" t="s">
        <v>1259</v>
      </c>
    </row>
    <row r="529" customFormat="false" ht="14.4" hidden="false" customHeight="false" outlineLevel="0" collapsed="false">
      <c r="Z529" s="32" t="s">
        <v>3861</v>
      </c>
      <c r="AA529" s="33" t="s">
        <v>1261</v>
      </c>
    </row>
    <row r="530" customFormat="false" ht="14.4" hidden="false" customHeight="false" outlineLevel="0" collapsed="false">
      <c r="Z530" s="32" t="s">
        <v>3862</v>
      </c>
      <c r="AA530" s="33" t="s">
        <v>1263</v>
      </c>
    </row>
    <row r="531" customFormat="false" ht="14.4" hidden="false" customHeight="false" outlineLevel="0" collapsed="false">
      <c r="Z531" s="32" t="s">
        <v>3863</v>
      </c>
      <c r="AA531" s="33" t="s">
        <v>1265</v>
      </c>
    </row>
    <row r="532" customFormat="false" ht="14.4" hidden="false" customHeight="false" outlineLevel="0" collapsed="false">
      <c r="Z532" s="32" t="s">
        <v>3864</v>
      </c>
      <c r="AA532" s="33" t="s">
        <v>1267</v>
      </c>
    </row>
    <row r="533" customFormat="false" ht="14.4" hidden="false" customHeight="false" outlineLevel="0" collapsed="false">
      <c r="Z533" s="32" t="s">
        <v>3865</v>
      </c>
      <c r="AA533" s="33" t="s">
        <v>1269</v>
      </c>
    </row>
    <row r="534" customFormat="false" ht="14.4" hidden="false" customHeight="false" outlineLevel="0" collapsed="false">
      <c r="Z534" s="32" t="s">
        <v>3866</v>
      </c>
      <c r="AA534" s="33" t="s">
        <v>1271</v>
      </c>
    </row>
    <row r="535" customFormat="false" ht="14.4" hidden="false" customHeight="false" outlineLevel="0" collapsed="false">
      <c r="Z535" s="32" t="s">
        <v>3867</v>
      </c>
      <c r="AA535" s="33" t="s">
        <v>1273</v>
      </c>
    </row>
    <row r="536" customFormat="false" ht="14.4" hidden="false" customHeight="false" outlineLevel="0" collapsed="false">
      <c r="Z536" s="32" t="s">
        <v>3868</v>
      </c>
      <c r="AA536" s="33" t="s">
        <v>1275</v>
      </c>
    </row>
    <row r="537" customFormat="false" ht="14.4" hidden="false" customHeight="false" outlineLevel="0" collapsed="false">
      <c r="Z537" s="32" t="s">
        <v>3869</v>
      </c>
      <c r="AA537" s="33" t="s">
        <v>1277</v>
      </c>
    </row>
    <row r="538" customFormat="false" ht="14.4" hidden="false" customHeight="false" outlineLevel="0" collapsed="false">
      <c r="Z538" s="32" t="s">
        <v>3870</v>
      </c>
      <c r="AA538" s="33" t="s">
        <v>1279</v>
      </c>
    </row>
    <row r="539" customFormat="false" ht="14.4" hidden="false" customHeight="false" outlineLevel="0" collapsed="false">
      <c r="Z539" s="32" t="s">
        <v>3871</v>
      </c>
      <c r="AA539" s="33" t="s">
        <v>1281</v>
      </c>
    </row>
    <row r="540" customFormat="false" ht="14.4" hidden="false" customHeight="false" outlineLevel="0" collapsed="false">
      <c r="Z540" s="32" t="s">
        <v>3872</v>
      </c>
      <c r="AA540" s="33" t="s">
        <v>1283</v>
      </c>
    </row>
    <row r="541" customFormat="false" ht="14.4" hidden="false" customHeight="false" outlineLevel="0" collapsed="false">
      <c r="Z541" s="32" t="s">
        <v>3873</v>
      </c>
      <c r="AA541" s="33" t="s">
        <v>1285</v>
      </c>
    </row>
    <row r="542" customFormat="false" ht="14.4" hidden="false" customHeight="false" outlineLevel="0" collapsed="false">
      <c r="Z542" s="32" t="s">
        <v>3874</v>
      </c>
      <c r="AA542" s="33" t="s">
        <v>1287</v>
      </c>
    </row>
    <row r="543" customFormat="false" ht="14.4" hidden="false" customHeight="false" outlineLevel="0" collapsed="false">
      <c r="Z543" s="32" t="s">
        <v>3875</v>
      </c>
      <c r="AA543" s="33" t="s">
        <v>1289</v>
      </c>
    </row>
    <row r="544" customFormat="false" ht="14.4" hidden="false" customHeight="false" outlineLevel="0" collapsed="false">
      <c r="Z544" s="32" t="s">
        <v>3876</v>
      </c>
      <c r="AA544" s="33" t="s">
        <v>1291</v>
      </c>
    </row>
    <row r="545" customFormat="false" ht="14.4" hidden="false" customHeight="false" outlineLevel="0" collapsed="false">
      <c r="Z545" s="32" t="s">
        <v>3877</v>
      </c>
      <c r="AA545" s="33" t="s">
        <v>1293</v>
      </c>
    </row>
    <row r="546" customFormat="false" ht="14.4" hidden="false" customHeight="false" outlineLevel="0" collapsed="false">
      <c r="Z546" s="32" t="s">
        <v>3878</v>
      </c>
      <c r="AA546" s="33" t="s">
        <v>1295</v>
      </c>
    </row>
    <row r="547" customFormat="false" ht="14.4" hidden="false" customHeight="false" outlineLevel="0" collapsed="false">
      <c r="Z547" s="32" t="s">
        <v>3879</v>
      </c>
      <c r="AA547" s="33" t="s">
        <v>1297</v>
      </c>
    </row>
    <row r="548" customFormat="false" ht="14.4" hidden="false" customHeight="false" outlineLevel="0" collapsed="false">
      <c r="Z548" s="32" t="s">
        <v>238</v>
      </c>
      <c r="AA548" s="33" t="s">
        <v>1299</v>
      </c>
    </row>
    <row r="549" customFormat="false" ht="14.4" hidden="false" customHeight="false" outlineLevel="0" collapsed="false">
      <c r="Z549" s="32" t="s">
        <v>3880</v>
      </c>
      <c r="AA549" s="33" t="s">
        <v>1301</v>
      </c>
    </row>
    <row r="550" customFormat="false" ht="14.4" hidden="false" customHeight="false" outlineLevel="0" collapsed="false">
      <c r="Z550" s="32" t="s">
        <v>3881</v>
      </c>
      <c r="AA550" s="33" t="s">
        <v>1303</v>
      </c>
    </row>
    <row r="551" customFormat="false" ht="14.4" hidden="false" customHeight="false" outlineLevel="0" collapsed="false">
      <c r="Z551" s="32" t="s">
        <v>3882</v>
      </c>
      <c r="AA551" s="33" t="s">
        <v>1305</v>
      </c>
    </row>
    <row r="552" customFormat="false" ht="14.4" hidden="false" customHeight="false" outlineLevel="0" collapsed="false">
      <c r="Z552" s="32" t="s">
        <v>3883</v>
      </c>
      <c r="AA552" s="33" t="s">
        <v>1307</v>
      </c>
    </row>
    <row r="553" customFormat="false" ht="14.4" hidden="false" customHeight="false" outlineLevel="0" collapsed="false">
      <c r="Z553" s="32" t="s">
        <v>3884</v>
      </c>
      <c r="AA553" s="33" t="s">
        <v>1309</v>
      </c>
    </row>
    <row r="554" customFormat="false" ht="14.4" hidden="false" customHeight="false" outlineLevel="0" collapsed="false">
      <c r="Z554" s="32" t="s">
        <v>3885</v>
      </c>
      <c r="AA554" s="33" t="s">
        <v>1311</v>
      </c>
    </row>
    <row r="555" customFormat="false" ht="14.4" hidden="false" customHeight="false" outlineLevel="0" collapsed="false">
      <c r="Z555" s="32" t="s">
        <v>3886</v>
      </c>
      <c r="AA555" s="33" t="s">
        <v>1313</v>
      </c>
    </row>
    <row r="556" customFormat="false" ht="14.4" hidden="false" customHeight="false" outlineLevel="0" collapsed="false">
      <c r="Z556" s="32" t="s">
        <v>3887</v>
      </c>
      <c r="AA556" s="33" t="s">
        <v>1315</v>
      </c>
    </row>
    <row r="557" customFormat="false" ht="14.4" hidden="false" customHeight="false" outlineLevel="0" collapsed="false">
      <c r="Z557" s="32" t="s">
        <v>220</v>
      </c>
      <c r="AA557" s="33" t="s">
        <v>3888</v>
      </c>
    </row>
    <row r="558" customFormat="false" ht="14.4" hidden="false" customHeight="false" outlineLevel="0" collapsed="false">
      <c r="Z558" s="32" t="s">
        <v>3889</v>
      </c>
      <c r="AA558" s="33" t="s">
        <v>1319</v>
      </c>
    </row>
    <row r="559" customFormat="false" ht="14.4" hidden="false" customHeight="false" outlineLevel="0" collapsed="false">
      <c r="Z559" s="32" t="s">
        <v>3890</v>
      </c>
      <c r="AA559" s="33" t="s">
        <v>1321</v>
      </c>
    </row>
    <row r="560" customFormat="false" ht="14.4" hidden="false" customHeight="false" outlineLevel="0" collapsed="false">
      <c r="Z560" s="32" t="s">
        <v>3891</v>
      </c>
      <c r="AA560" s="33" t="s">
        <v>1323</v>
      </c>
    </row>
    <row r="561" customFormat="false" ht="14.4" hidden="false" customHeight="false" outlineLevel="0" collapsed="false">
      <c r="Z561" s="32" t="s">
        <v>170</v>
      </c>
      <c r="AA561" s="33" t="s">
        <v>1325</v>
      </c>
    </row>
    <row r="562" customFormat="false" ht="14.4" hidden="false" customHeight="false" outlineLevel="0" collapsed="false">
      <c r="Z562" s="32" t="s">
        <v>3892</v>
      </c>
      <c r="AA562" s="33" t="s">
        <v>1327</v>
      </c>
    </row>
    <row r="563" customFormat="false" ht="14.4" hidden="false" customHeight="false" outlineLevel="0" collapsed="false">
      <c r="Z563" s="32" t="s">
        <v>3893</v>
      </c>
      <c r="AA563" s="33" t="s">
        <v>1329</v>
      </c>
    </row>
    <row r="564" customFormat="false" ht="14.4" hidden="false" customHeight="false" outlineLevel="0" collapsed="false">
      <c r="Z564" s="32" t="s">
        <v>3894</v>
      </c>
      <c r="AA564" s="33" t="s">
        <v>1331</v>
      </c>
    </row>
    <row r="565" customFormat="false" ht="14.4" hidden="false" customHeight="false" outlineLevel="0" collapsed="false">
      <c r="Z565" s="32" t="s">
        <v>3895</v>
      </c>
      <c r="AA565" s="33" t="s">
        <v>1333</v>
      </c>
    </row>
    <row r="566" customFormat="false" ht="14.4" hidden="false" customHeight="false" outlineLevel="0" collapsed="false">
      <c r="Z566" s="32" t="s">
        <v>3896</v>
      </c>
      <c r="AA566" s="33" t="s">
        <v>1335</v>
      </c>
    </row>
    <row r="567" customFormat="false" ht="14.4" hidden="false" customHeight="false" outlineLevel="0" collapsed="false">
      <c r="Z567" s="32" t="s">
        <v>3897</v>
      </c>
      <c r="AA567" s="33" t="s">
        <v>1337</v>
      </c>
    </row>
    <row r="568" customFormat="false" ht="14.4" hidden="false" customHeight="false" outlineLevel="0" collapsed="false">
      <c r="Z568" s="32" t="s">
        <v>3898</v>
      </c>
      <c r="AA568" s="33" t="s">
        <v>1339</v>
      </c>
    </row>
    <row r="569" customFormat="false" ht="14.4" hidden="false" customHeight="false" outlineLevel="0" collapsed="false">
      <c r="Z569" s="32" t="s">
        <v>3899</v>
      </c>
      <c r="AA569" s="33" t="s">
        <v>3900</v>
      </c>
    </row>
    <row r="570" customFormat="false" ht="14.4" hidden="false" customHeight="false" outlineLevel="0" collapsed="false">
      <c r="Z570" s="32" t="s">
        <v>3901</v>
      </c>
      <c r="AA570" s="33" t="s">
        <v>3902</v>
      </c>
    </row>
    <row r="571" customFormat="false" ht="14.4" hidden="false" customHeight="false" outlineLevel="0" collapsed="false">
      <c r="Z571" s="32" t="s">
        <v>3903</v>
      </c>
      <c r="AA571" s="33" t="s">
        <v>1341</v>
      </c>
    </row>
    <row r="572" customFormat="false" ht="14.4" hidden="false" customHeight="false" outlineLevel="0" collapsed="false">
      <c r="Z572" s="32" t="s">
        <v>3904</v>
      </c>
      <c r="AA572" s="33" t="s">
        <v>1343</v>
      </c>
    </row>
    <row r="573" customFormat="false" ht="14.4" hidden="false" customHeight="false" outlineLevel="0" collapsed="false">
      <c r="Z573" s="32" t="s">
        <v>3905</v>
      </c>
      <c r="AA573" s="33" t="s">
        <v>1345</v>
      </c>
    </row>
    <row r="574" customFormat="false" ht="14.4" hidden="false" customHeight="false" outlineLevel="0" collapsed="false">
      <c r="Z574" s="32" t="s">
        <v>3906</v>
      </c>
      <c r="AA574" s="33" t="s">
        <v>1347</v>
      </c>
    </row>
    <row r="575" customFormat="false" ht="14.4" hidden="false" customHeight="false" outlineLevel="0" collapsed="false">
      <c r="Z575" s="32" t="s">
        <v>3907</v>
      </c>
      <c r="AA575" s="33" t="s">
        <v>1349</v>
      </c>
    </row>
    <row r="576" customFormat="false" ht="14.4" hidden="false" customHeight="false" outlineLevel="0" collapsed="false">
      <c r="Z576" s="32" t="s">
        <v>3908</v>
      </c>
      <c r="AA576" s="33" t="s">
        <v>1351</v>
      </c>
    </row>
    <row r="577" customFormat="false" ht="14.4" hidden="false" customHeight="false" outlineLevel="0" collapsed="false">
      <c r="Z577" s="32" t="s">
        <v>3909</v>
      </c>
      <c r="AA577" s="33" t="s">
        <v>1353</v>
      </c>
    </row>
    <row r="578" customFormat="false" ht="14.4" hidden="false" customHeight="false" outlineLevel="0" collapsed="false">
      <c r="Z578" s="32" t="s">
        <v>104</v>
      </c>
      <c r="AA578" s="33" t="s">
        <v>1355</v>
      </c>
    </row>
    <row r="579" customFormat="false" ht="14.4" hidden="false" customHeight="false" outlineLevel="0" collapsed="false">
      <c r="Z579" s="32" t="s">
        <v>3910</v>
      </c>
      <c r="AA579" s="33" t="s">
        <v>1357</v>
      </c>
    </row>
    <row r="580" customFormat="false" ht="14.4" hidden="false" customHeight="false" outlineLevel="0" collapsed="false">
      <c r="Z580" s="32" t="s">
        <v>3911</v>
      </c>
      <c r="AA580" s="33" t="s">
        <v>1359</v>
      </c>
    </row>
    <row r="581" customFormat="false" ht="14.4" hidden="false" customHeight="false" outlineLevel="0" collapsed="false">
      <c r="Z581" s="32" t="s">
        <v>3912</v>
      </c>
      <c r="AA581" s="33" t="s">
        <v>1361</v>
      </c>
    </row>
    <row r="582" customFormat="false" ht="14.4" hidden="false" customHeight="false" outlineLevel="0" collapsed="false">
      <c r="Z582" s="32" t="s">
        <v>3913</v>
      </c>
      <c r="AA582" s="33" t="s">
        <v>1363</v>
      </c>
    </row>
    <row r="583" customFormat="false" ht="14.4" hidden="false" customHeight="false" outlineLevel="0" collapsed="false">
      <c r="Z583" s="32" t="s">
        <v>3914</v>
      </c>
      <c r="AA583" s="33" t="s">
        <v>1365</v>
      </c>
    </row>
    <row r="584" customFormat="false" ht="14.4" hidden="false" customHeight="false" outlineLevel="0" collapsed="false">
      <c r="Z584" s="32" t="s">
        <v>3915</v>
      </c>
      <c r="AA584" s="33" t="s">
        <v>1367</v>
      </c>
    </row>
    <row r="585" customFormat="false" ht="14.4" hidden="false" customHeight="false" outlineLevel="0" collapsed="false">
      <c r="Z585" s="32" t="s">
        <v>3916</v>
      </c>
      <c r="AA585" s="33" t="s">
        <v>1369</v>
      </c>
    </row>
    <row r="586" customFormat="false" ht="14.4" hidden="false" customHeight="false" outlineLevel="0" collapsed="false">
      <c r="Z586" s="32" t="s">
        <v>3917</v>
      </c>
      <c r="AA586" s="33" t="s">
        <v>1371</v>
      </c>
    </row>
    <row r="587" customFormat="false" ht="14.4" hidden="false" customHeight="false" outlineLevel="0" collapsed="false">
      <c r="Z587" s="32" t="s">
        <v>3918</v>
      </c>
      <c r="AA587" s="33" t="s">
        <v>1373</v>
      </c>
    </row>
    <row r="588" customFormat="false" ht="14.4" hidden="false" customHeight="false" outlineLevel="0" collapsed="false">
      <c r="Z588" s="32" t="s">
        <v>3919</v>
      </c>
      <c r="AA588" s="33" t="s">
        <v>1375</v>
      </c>
    </row>
    <row r="589" customFormat="false" ht="14.4" hidden="false" customHeight="false" outlineLevel="0" collapsed="false">
      <c r="Z589" s="32" t="s">
        <v>3920</v>
      </c>
      <c r="AA589" s="33" t="s">
        <v>1377</v>
      </c>
    </row>
    <row r="590" customFormat="false" ht="14.4" hidden="false" customHeight="false" outlineLevel="0" collapsed="false">
      <c r="Z590" s="32" t="s">
        <v>3921</v>
      </c>
      <c r="AA590" s="33" t="s">
        <v>3922</v>
      </c>
    </row>
    <row r="591" customFormat="false" ht="14.4" hidden="false" customHeight="false" outlineLevel="0" collapsed="false">
      <c r="Z591" s="32" t="s">
        <v>3923</v>
      </c>
      <c r="AA591" s="33" t="s">
        <v>1379</v>
      </c>
    </row>
    <row r="592" customFormat="false" ht="14.4" hidden="false" customHeight="false" outlineLevel="0" collapsed="false">
      <c r="Z592" s="32" t="s">
        <v>3924</v>
      </c>
      <c r="AA592" s="33" t="s">
        <v>1381</v>
      </c>
    </row>
    <row r="593" customFormat="false" ht="14.4" hidden="false" customHeight="false" outlineLevel="0" collapsed="false">
      <c r="Z593" s="32" t="s">
        <v>3925</v>
      </c>
      <c r="AA593" s="33" t="s">
        <v>1383</v>
      </c>
    </row>
    <row r="594" customFormat="false" ht="14.4" hidden="false" customHeight="false" outlineLevel="0" collapsed="false">
      <c r="Z594" s="32" t="s">
        <v>3926</v>
      </c>
      <c r="AA594" s="33" t="s">
        <v>1385</v>
      </c>
    </row>
    <row r="595" customFormat="false" ht="14.4" hidden="false" customHeight="false" outlineLevel="0" collapsed="false">
      <c r="Z595" s="32" t="s">
        <v>3927</v>
      </c>
      <c r="AA595" s="33" t="s">
        <v>1387</v>
      </c>
    </row>
    <row r="596" customFormat="false" ht="14.4" hidden="false" customHeight="false" outlineLevel="0" collapsed="false">
      <c r="Z596" s="32" t="s">
        <v>3928</v>
      </c>
      <c r="AA596" s="33" t="s">
        <v>1389</v>
      </c>
    </row>
    <row r="597" customFormat="false" ht="14.4" hidden="false" customHeight="false" outlineLevel="0" collapsed="false">
      <c r="Z597" s="32" t="s">
        <v>3929</v>
      </c>
      <c r="AA597" s="33" t="s">
        <v>1391</v>
      </c>
    </row>
    <row r="598" customFormat="false" ht="14.4" hidden="false" customHeight="false" outlineLevel="0" collapsed="false">
      <c r="Z598" s="32" t="s">
        <v>3930</v>
      </c>
      <c r="AA598" s="33" t="s">
        <v>1393</v>
      </c>
    </row>
    <row r="599" customFormat="false" ht="14.4" hidden="false" customHeight="false" outlineLevel="0" collapsed="false">
      <c r="Z599" s="32" t="s">
        <v>3931</v>
      </c>
      <c r="AA599" s="33" t="s">
        <v>1395</v>
      </c>
    </row>
    <row r="600" customFormat="false" ht="14.4" hidden="false" customHeight="false" outlineLevel="0" collapsed="false">
      <c r="Z600" s="32" t="s">
        <v>3932</v>
      </c>
      <c r="AA600" s="33" t="s">
        <v>1397</v>
      </c>
    </row>
    <row r="601" customFormat="false" ht="14.4" hidden="false" customHeight="false" outlineLevel="0" collapsed="false">
      <c r="Z601" s="32" t="s">
        <v>3933</v>
      </c>
      <c r="AA601" s="33" t="s">
        <v>1399</v>
      </c>
    </row>
    <row r="602" customFormat="false" ht="14.4" hidden="false" customHeight="false" outlineLevel="0" collapsed="false">
      <c r="Z602" s="32" t="s">
        <v>3934</v>
      </c>
      <c r="AA602" s="33" t="s">
        <v>1401</v>
      </c>
    </row>
    <row r="603" customFormat="false" ht="14.4" hidden="false" customHeight="false" outlineLevel="0" collapsed="false">
      <c r="Z603" s="32" t="s">
        <v>3935</v>
      </c>
      <c r="AA603" s="33" t="s">
        <v>1403</v>
      </c>
    </row>
    <row r="604" customFormat="false" ht="14.4" hidden="false" customHeight="false" outlineLevel="0" collapsed="false">
      <c r="Z604" s="32" t="s">
        <v>3936</v>
      </c>
      <c r="AA604" s="33" t="s">
        <v>1405</v>
      </c>
    </row>
    <row r="605" customFormat="false" ht="14.4" hidden="false" customHeight="false" outlineLevel="0" collapsed="false">
      <c r="Z605" s="32" t="s">
        <v>3937</v>
      </c>
      <c r="AA605" s="33" t="s">
        <v>1407</v>
      </c>
    </row>
    <row r="606" customFormat="false" ht="14.4" hidden="false" customHeight="false" outlineLevel="0" collapsed="false">
      <c r="Z606" s="32" t="s">
        <v>3938</v>
      </c>
      <c r="AA606" s="33" t="s">
        <v>1409</v>
      </c>
    </row>
    <row r="607" customFormat="false" ht="14.4" hidden="false" customHeight="false" outlineLevel="0" collapsed="false">
      <c r="Z607" s="32" t="s">
        <v>3939</v>
      </c>
      <c r="AA607" s="33" t="s">
        <v>1411</v>
      </c>
    </row>
    <row r="608" customFormat="false" ht="14.4" hidden="false" customHeight="false" outlineLevel="0" collapsed="false">
      <c r="Z608" s="32" t="s">
        <v>3940</v>
      </c>
      <c r="AA608" s="33" t="s">
        <v>1413</v>
      </c>
    </row>
    <row r="609" customFormat="false" ht="14.4" hidden="false" customHeight="false" outlineLevel="0" collapsed="false">
      <c r="Z609" s="32" t="s">
        <v>3941</v>
      </c>
      <c r="AA609" s="33" t="s">
        <v>1415</v>
      </c>
    </row>
    <row r="610" customFormat="false" ht="14.4" hidden="false" customHeight="false" outlineLevel="0" collapsed="false">
      <c r="Z610" s="32" t="s">
        <v>3942</v>
      </c>
      <c r="AA610" s="33" t="s">
        <v>1417</v>
      </c>
    </row>
    <row r="611" customFormat="false" ht="14.4" hidden="false" customHeight="false" outlineLevel="0" collapsed="false">
      <c r="Z611" s="32" t="s">
        <v>3943</v>
      </c>
      <c r="AA611" s="33" t="s">
        <v>1419</v>
      </c>
    </row>
    <row r="612" customFormat="false" ht="14.4" hidden="false" customHeight="false" outlineLevel="0" collapsed="false">
      <c r="Z612" s="32" t="s">
        <v>3944</v>
      </c>
      <c r="AA612" s="33" t="s">
        <v>1421</v>
      </c>
    </row>
    <row r="613" customFormat="false" ht="14.4" hidden="false" customHeight="false" outlineLevel="0" collapsed="false">
      <c r="Z613" s="32" t="s">
        <v>3945</v>
      </c>
      <c r="AA613" s="33" t="s">
        <v>1423</v>
      </c>
    </row>
    <row r="614" customFormat="false" ht="14.4" hidden="false" customHeight="false" outlineLevel="0" collapsed="false">
      <c r="Z614" s="32" t="s">
        <v>3946</v>
      </c>
      <c r="AA614" s="33" t="s">
        <v>1425</v>
      </c>
    </row>
    <row r="615" customFormat="false" ht="14.4" hidden="false" customHeight="false" outlineLevel="0" collapsed="false">
      <c r="Z615" s="32" t="s">
        <v>3947</v>
      </c>
      <c r="AA615" s="33" t="s">
        <v>1427</v>
      </c>
    </row>
    <row r="616" customFormat="false" ht="14.4" hidden="false" customHeight="false" outlineLevel="0" collapsed="false">
      <c r="Z616" s="32" t="s">
        <v>3948</v>
      </c>
      <c r="AA616" s="33" t="s">
        <v>1429</v>
      </c>
    </row>
    <row r="617" customFormat="false" ht="14.4" hidden="false" customHeight="false" outlineLevel="0" collapsed="false">
      <c r="Z617" s="32" t="s">
        <v>3949</v>
      </c>
      <c r="AA617" s="33" t="s">
        <v>1431</v>
      </c>
    </row>
    <row r="618" customFormat="false" ht="14.4" hidden="false" customHeight="false" outlineLevel="0" collapsed="false">
      <c r="Z618" s="32" t="s">
        <v>3950</v>
      </c>
      <c r="AA618" s="33" t="s">
        <v>1433</v>
      </c>
    </row>
    <row r="619" customFormat="false" ht="14.4" hidden="false" customHeight="false" outlineLevel="0" collapsed="false">
      <c r="Z619" s="32" t="s">
        <v>3951</v>
      </c>
      <c r="AA619" s="33" t="s">
        <v>1435</v>
      </c>
    </row>
    <row r="620" customFormat="false" ht="14.4" hidden="false" customHeight="false" outlineLevel="0" collapsed="false">
      <c r="Z620" s="32" t="s">
        <v>3952</v>
      </c>
      <c r="AA620" s="33" t="s">
        <v>1437</v>
      </c>
    </row>
    <row r="621" customFormat="false" ht="14.4" hidden="false" customHeight="false" outlineLevel="0" collapsed="false">
      <c r="Z621" s="32" t="s">
        <v>132</v>
      </c>
      <c r="AA621" s="33" t="s">
        <v>1439</v>
      </c>
    </row>
    <row r="622" customFormat="false" ht="14.4" hidden="false" customHeight="false" outlineLevel="0" collapsed="false">
      <c r="Z622" s="32" t="s">
        <v>3953</v>
      </c>
      <c r="AA622" s="33" t="s">
        <v>1441</v>
      </c>
    </row>
    <row r="623" customFormat="false" ht="14.4" hidden="false" customHeight="false" outlineLevel="0" collapsed="false">
      <c r="Z623" s="32" t="s">
        <v>3954</v>
      </c>
      <c r="AA623" s="33" t="s">
        <v>1443</v>
      </c>
    </row>
    <row r="624" customFormat="false" ht="14.4" hidden="false" customHeight="false" outlineLevel="0" collapsed="false">
      <c r="Z624" s="32" t="s">
        <v>3955</v>
      </c>
      <c r="AA624" s="33" t="s">
        <v>1445</v>
      </c>
    </row>
    <row r="625" customFormat="false" ht="14.4" hidden="false" customHeight="false" outlineLevel="0" collapsed="false">
      <c r="Z625" s="32" t="s">
        <v>3956</v>
      </c>
      <c r="AA625" s="33" t="s">
        <v>1447</v>
      </c>
    </row>
    <row r="626" customFormat="false" ht="14.4" hidden="false" customHeight="false" outlineLevel="0" collapsed="false">
      <c r="Z626" s="32" t="s">
        <v>3957</v>
      </c>
      <c r="AA626" s="33" t="s">
        <v>1449</v>
      </c>
    </row>
    <row r="627" customFormat="false" ht="14.4" hidden="false" customHeight="false" outlineLevel="0" collapsed="false">
      <c r="Z627" s="32" t="s">
        <v>3958</v>
      </c>
      <c r="AA627" s="33" t="s">
        <v>1451</v>
      </c>
    </row>
    <row r="628" customFormat="false" ht="14.4" hidden="false" customHeight="false" outlineLevel="0" collapsed="false">
      <c r="Z628" s="32" t="s">
        <v>3959</v>
      </c>
      <c r="AA628" s="33" t="s">
        <v>1453</v>
      </c>
    </row>
    <row r="629" customFormat="false" ht="14.4" hidden="false" customHeight="false" outlineLevel="0" collapsed="false">
      <c r="Z629" s="32" t="s">
        <v>3960</v>
      </c>
      <c r="AA629" s="33" t="s">
        <v>1455</v>
      </c>
    </row>
    <row r="630" customFormat="false" ht="14.4" hidden="false" customHeight="false" outlineLevel="0" collapsed="false">
      <c r="Z630" s="32" t="s">
        <v>30</v>
      </c>
      <c r="AA630" s="33" t="s">
        <v>1457</v>
      </c>
    </row>
    <row r="631" customFormat="false" ht="14.4" hidden="false" customHeight="false" outlineLevel="0" collapsed="false">
      <c r="Z631" s="32" t="s">
        <v>3961</v>
      </c>
      <c r="AA631" s="33" t="s">
        <v>1459</v>
      </c>
    </row>
    <row r="632" customFormat="false" ht="14.4" hidden="false" customHeight="false" outlineLevel="0" collapsed="false">
      <c r="Z632" s="32" t="s">
        <v>3962</v>
      </c>
      <c r="AA632" s="33" t="s">
        <v>1461</v>
      </c>
    </row>
    <row r="633" customFormat="false" ht="14.4" hidden="false" customHeight="false" outlineLevel="0" collapsed="false">
      <c r="Z633" s="32" t="s">
        <v>3963</v>
      </c>
      <c r="AA633" s="33" t="s">
        <v>1463</v>
      </c>
    </row>
    <row r="634" customFormat="false" ht="14.4" hidden="false" customHeight="false" outlineLevel="0" collapsed="false">
      <c r="Z634" s="32" t="s">
        <v>3964</v>
      </c>
      <c r="AA634" s="33" t="s">
        <v>1465</v>
      </c>
    </row>
    <row r="635" customFormat="false" ht="14.4" hidden="false" customHeight="false" outlineLevel="0" collapsed="false">
      <c r="Z635" s="32" t="s">
        <v>3965</v>
      </c>
      <c r="AA635" s="33" t="s">
        <v>1467</v>
      </c>
    </row>
    <row r="636" customFormat="false" ht="14.4" hidden="false" customHeight="false" outlineLevel="0" collapsed="false">
      <c r="Z636" s="32" t="s">
        <v>3966</v>
      </c>
      <c r="AA636" s="33" t="s">
        <v>1469</v>
      </c>
    </row>
    <row r="637" customFormat="false" ht="14.4" hidden="false" customHeight="false" outlineLevel="0" collapsed="false">
      <c r="Z637" s="32" t="s">
        <v>3967</v>
      </c>
      <c r="AA637" s="33" t="s">
        <v>1471</v>
      </c>
    </row>
    <row r="638" customFormat="false" ht="14.4" hidden="false" customHeight="false" outlineLevel="0" collapsed="false">
      <c r="Z638" s="32" t="s">
        <v>3968</v>
      </c>
      <c r="AA638" s="33" t="s">
        <v>1473</v>
      </c>
    </row>
    <row r="639" customFormat="false" ht="14.4" hidden="false" customHeight="false" outlineLevel="0" collapsed="false">
      <c r="Z639" s="32" t="s">
        <v>3969</v>
      </c>
      <c r="AA639" s="33" t="s">
        <v>1475</v>
      </c>
    </row>
    <row r="640" customFormat="false" ht="14.4" hidden="false" customHeight="false" outlineLevel="0" collapsed="false">
      <c r="Z640" s="32" t="s">
        <v>3970</v>
      </c>
      <c r="AA640" s="33" t="s">
        <v>1477</v>
      </c>
    </row>
    <row r="641" customFormat="false" ht="14.4" hidden="false" customHeight="false" outlineLevel="0" collapsed="false">
      <c r="Z641" s="32" t="s">
        <v>3971</v>
      </c>
      <c r="AA641" s="33" t="s">
        <v>1479</v>
      </c>
    </row>
    <row r="642" customFormat="false" ht="14.4" hidden="false" customHeight="false" outlineLevel="0" collapsed="false">
      <c r="Z642" s="32" t="s">
        <v>3972</v>
      </c>
      <c r="AA642" s="33" t="s">
        <v>1481</v>
      </c>
    </row>
    <row r="643" customFormat="false" ht="14.4" hidden="false" customHeight="false" outlineLevel="0" collapsed="false">
      <c r="Z643" s="32" t="s">
        <v>3973</v>
      </c>
      <c r="AA643" s="33" t="s">
        <v>1483</v>
      </c>
    </row>
    <row r="644" customFormat="false" ht="14.4" hidden="false" customHeight="false" outlineLevel="0" collapsed="false">
      <c r="Z644" s="32" t="s">
        <v>3974</v>
      </c>
      <c r="AA644" s="33" t="s">
        <v>1485</v>
      </c>
    </row>
    <row r="645" customFormat="false" ht="14.4" hidden="false" customHeight="false" outlineLevel="0" collapsed="false">
      <c r="Z645" s="32" t="s">
        <v>3975</v>
      </c>
      <c r="AA645" s="33" t="s">
        <v>1487</v>
      </c>
    </row>
    <row r="646" customFormat="false" ht="14.4" hidden="false" customHeight="false" outlineLevel="0" collapsed="false">
      <c r="Z646" s="32" t="s">
        <v>3976</v>
      </c>
      <c r="AA646" s="33" t="s">
        <v>1489</v>
      </c>
    </row>
    <row r="647" customFormat="false" ht="14.4" hidden="false" customHeight="false" outlineLevel="0" collapsed="false">
      <c r="Z647" s="32" t="s">
        <v>3977</v>
      </c>
      <c r="AA647" s="33" t="s">
        <v>3978</v>
      </c>
    </row>
    <row r="648" customFormat="false" ht="14.4" hidden="false" customHeight="false" outlineLevel="0" collapsed="false">
      <c r="Z648" s="32" t="s">
        <v>3979</v>
      </c>
      <c r="AA648" s="33" t="s">
        <v>1491</v>
      </c>
    </row>
    <row r="649" customFormat="false" ht="14.4" hidden="false" customHeight="false" outlineLevel="0" collapsed="false">
      <c r="Z649" s="32" t="s">
        <v>3980</v>
      </c>
      <c r="AA649" s="33" t="s">
        <v>1493</v>
      </c>
    </row>
    <row r="650" customFormat="false" ht="14.4" hidden="false" customHeight="false" outlineLevel="0" collapsed="false">
      <c r="Z650" s="32" t="s">
        <v>3981</v>
      </c>
      <c r="AA650" s="33" t="s">
        <v>1495</v>
      </c>
    </row>
    <row r="651" customFormat="false" ht="14.4" hidden="false" customHeight="false" outlineLevel="0" collapsed="false">
      <c r="Z651" s="32" t="s">
        <v>3982</v>
      </c>
      <c r="AA651" s="33" t="s">
        <v>3983</v>
      </c>
    </row>
    <row r="652" customFormat="false" ht="14.4" hidden="false" customHeight="false" outlineLevel="0" collapsed="false">
      <c r="Z652" s="32" t="s">
        <v>3984</v>
      </c>
      <c r="AA652" s="33" t="s">
        <v>1497</v>
      </c>
    </row>
    <row r="653" customFormat="false" ht="14.4" hidden="false" customHeight="false" outlineLevel="0" collapsed="false">
      <c r="Z653" s="32" t="s">
        <v>3985</v>
      </c>
      <c r="AA653" s="33" t="s">
        <v>1499</v>
      </c>
    </row>
    <row r="654" customFormat="false" ht="14.4" hidden="false" customHeight="false" outlineLevel="0" collapsed="false">
      <c r="Z654" s="32" t="s">
        <v>3986</v>
      </c>
      <c r="AA654" s="33" t="s">
        <v>3987</v>
      </c>
    </row>
    <row r="655" customFormat="false" ht="14.4" hidden="false" customHeight="false" outlineLevel="0" collapsed="false">
      <c r="Z655" s="32" t="s">
        <v>3988</v>
      </c>
      <c r="AA655" s="33" t="s">
        <v>1501</v>
      </c>
    </row>
    <row r="656" customFormat="false" ht="14.4" hidden="false" customHeight="false" outlineLevel="0" collapsed="false">
      <c r="Z656" s="32" t="s">
        <v>3989</v>
      </c>
      <c r="AA656" s="33" t="s">
        <v>1503</v>
      </c>
    </row>
    <row r="657" customFormat="false" ht="14.4" hidden="false" customHeight="false" outlineLevel="0" collapsed="false">
      <c r="Z657" s="32" t="s">
        <v>3990</v>
      </c>
      <c r="AA657" s="33" t="s">
        <v>1505</v>
      </c>
    </row>
    <row r="658" customFormat="false" ht="14.4" hidden="false" customHeight="false" outlineLevel="0" collapsed="false">
      <c r="Z658" s="32" t="s">
        <v>3991</v>
      </c>
      <c r="AA658" s="33" t="s">
        <v>1507</v>
      </c>
    </row>
    <row r="659" customFormat="false" ht="14.4" hidden="false" customHeight="false" outlineLevel="0" collapsed="false">
      <c r="Z659" s="32" t="s">
        <v>3992</v>
      </c>
      <c r="AA659" s="33" t="s">
        <v>1509</v>
      </c>
    </row>
    <row r="660" customFormat="false" ht="14.4" hidden="false" customHeight="false" outlineLevel="0" collapsed="false">
      <c r="Z660" s="32" t="s">
        <v>3993</v>
      </c>
      <c r="AA660" s="33" t="s">
        <v>3994</v>
      </c>
    </row>
    <row r="661" customFormat="false" ht="14.4" hidden="false" customHeight="false" outlineLevel="0" collapsed="false">
      <c r="Z661" s="32" t="s">
        <v>3995</v>
      </c>
      <c r="AA661" s="33" t="s">
        <v>1511</v>
      </c>
    </row>
    <row r="662" customFormat="false" ht="14.4" hidden="false" customHeight="false" outlineLevel="0" collapsed="false">
      <c r="Z662" s="32" t="s">
        <v>3996</v>
      </c>
      <c r="AA662" s="33" t="s">
        <v>3997</v>
      </c>
    </row>
    <row r="663" customFormat="false" ht="14.4" hidden="false" customHeight="false" outlineLevel="0" collapsed="false">
      <c r="Z663" s="32" t="s">
        <v>3998</v>
      </c>
      <c r="AA663" s="33" t="s">
        <v>1515</v>
      </c>
    </row>
    <row r="664" customFormat="false" ht="14.4" hidden="false" customHeight="false" outlineLevel="0" collapsed="false">
      <c r="Z664" s="32" t="s">
        <v>3999</v>
      </c>
      <c r="AA664" s="33" t="s">
        <v>1517</v>
      </c>
    </row>
    <row r="665" customFormat="false" ht="14.4" hidden="false" customHeight="false" outlineLevel="0" collapsed="false">
      <c r="Z665" s="32" t="s">
        <v>4000</v>
      </c>
      <c r="AA665" s="33" t="s">
        <v>1519</v>
      </c>
    </row>
    <row r="666" customFormat="false" ht="14.4" hidden="false" customHeight="false" outlineLevel="0" collapsed="false">
      <c r="Z666" s="32" t="s">
        <v>4001</v>
      </c>
      <c r="AA666" s="33" t="s">
        <v>1521</v>
      </c>
    </row>
    <row r="667" customFormat="false" ht="14.4" hidden="false" customHeight="false" outlineLevel="0" collapsed="false">
      <c r="Z667" s="32" t="s">
        <v>4002</v>
      </c>
      <c r="AA667" s="33" t="s">
        <v>1523</v>
      </c>
    </row>
    <row r="668" customFormat="false" ht="14.4" hidden="false" customHeight="false" outlineLevel="0" collapsed="false">
      <c r="Z668" s="32" t="s">
        <v>4003</v>
      </c>
      <c r="AA668" s="33" t="s">
        <v>1525</v>
      </c>
    </row>
    <row r="669" customFormat="false" ht="14.4" hidden="false" customHeight="false" outlineLevel="0" collapsed="false">
      <c r="Z669" s="32" t="s">
        <v>4004</v>
      </c>
      <c r="AA669" s="33" t="s">
        <v>1527</v>
      </c>
    </row>
    <row r="670" customFormat="false" ht="14.4" hidden="false" customHeight="false" outlineLevel="0" collapsed="false">
      <c r="Z670" s="32" t="s">
        <v>4005</v>
      </c>
      <c r="AA670" s="33" t="s">
        <v>1529</v>
      </c>
    </row>
    <row r="671" customFormat="false" ht="14.4" hidden="false" customHeight="false" outlineLevel="0" collapsed="false">
      <c r="Z671" s="32" t="s">
        <v>4006</v>
      </c>
      <c r="AA671" s="33" t="s">
        <v>1531</v>
      </c>
    </row>
    <row r="672" customFormat="false" ht="14.4" hidden="false" customHeight="false" outlineLevel="0" collapsed="false">
      <c r="Z672" s="32" t="s">
        <v>4007</v>
      </c>
      <c r="AA672" s="33" t="s">
        <v>1533</v>
      </c>
    </row>
    <row r="673" customFormat="false" ht="14.4" hidden="false" customHeight="false" outlineLevel="0" collapsed="false">
      <c r="Z673" s="32" t="s">
        <v>4008</v>
      </c>
      <c r="AA673" s="33" t="s">
        <v>1535</v>
      </c>
    </row>
    <row r="674" customFormat="false" ht="14.4" hidden="false" customHeight="false" outlineLevel="0" collapsed="false">
      <c r="Z674" s="32" t="s">
        <v>4009</v>
      </c>
      <c r="AA674" s="33" t="s">
        <v>1537</v>
      </c>
    </row>
    <row r="675" customFormat="false" ht="14.4" hidden="false" customHeight="false" outlineLevel="0" collapsed="false">
      <c r="Z675" s="32" t="s">
        <v>4010</v>
      </c>
      <c r="AA675" s="33" t="s">
        <v>1539</v>
      </c>
    </row>
    <row r="676" customFormat="false" ht="14.4" hidden="false" customHeight="false" outlineLevel="0" collapsed="false">
      <c r="Z676" s="32" t="s">
        <v>4011</v>
      </c>
      <c r="AA676" s="33" t="s">
        <v>1541</v>
      </c>
    </row>
    <row r="677" customFormat="false" ht="14.4" hidden="false" customHeight="false" outlineLevel="0" collapsed="false">
      <c r="Z677" s="32" t="s">
        <v>4012</v>
      </c>
      <c r="AA677" s="33" t="s">
        <v>1543</v>
      </c>
    </row>
    <row r="678" customFormat="false" ht="14.4" hidden="false" customHeight="false" outlineLevel="0" collapsed="false">
      <c r="Z678" s="32" t="s">
        <v>4013</v>
      </c>
      <c r="AA678" s="33" t="s">
        <v>1545</v>
      </c>
    </row>
    <row r="679" customFormat="false" ht="14.4" hidden="false" customHeight="false" outlineLevel="0" collapsed="false">
      <c r="Z679" s="32" t="s">
        <v>4014</v>
      </c>
      <c r="AA679" s="33" t="s">
        <v>1547</v>
      </c>
    </row>
    <row r="680" customFormat="false" ht="14.4" hidden="false" customHeight="false" outlineLevel="0" collapsed="false">
      <c r="Z680" s="32" t="s">
        <v>4015</v>
      </c>
      <c r="AA680" s="33" t="s">
        <v>1549</v>
      </c>
    </row>
    <row r="681" customFormat="false" ht="14.4" hidden="false" customHeight="false" outlineLevel="0" collapsed="false">
      <c r="Z681" s="32" t="s">
        <v>4016</v>
      </c>
      <c r="AA681" s="33" t="s">
        <v>1551</v>
      </c>
    </row>
    <row r="682" customFormat="false" ht="14.4" hidden="false" customHeight="false" outlineLevel="0" collapsed="false">
      <c r="Z682" s="32" t="s">
        <v>4017</v>
      </c>
      <c r="AA682" s="33" t="s">
        <v>1553</v>
      </c>
    </row>
    <row r="683" customFormat="false" ht="14.4" hidden="false" customHeight="false" outlineLevel="0" collapsed="false">
      <c r="Z683" s="32" t="s">
        <v>4018</v>
      </c>
      <c r="AA683" s="33" t="s">
        <v>4019</v>
      </c>
    </row>
    <row r="684" customFormat="false" ht="14.4" hidden="false" customHeight="false" outlineLevel="0" collapsed="false">
      <c r="Z684" s="32" t="s">
        <v>4020</v>
      </c>
      <c r="AA684" s="33" t="s">
        <v>1557</v>
      </c>
    </row>
    <row r="685" customFormat="false" ht="14.4" hidden="false" customHeight="false" outlineLevel="0" collapsed="false">
      <c r="Z685" s="32" t="s">
        <v>4021</v>
      </c>
      <c r="AA685" s="33" t="s">
        <v>1559</v>
      </c>
    </row>
    <row r="686" customFormat="false" ht="14.4" hidden="false" customHeight="false" outlineLevel="0" collapsed="false">
      <c r="Z686" s="32" t="s">
        <v>4022</v>
      </c>
      <c r="AA686" s="33" t="s">
        <v>1561</v>
      </c>
    </row>
    <row r="687" customFormat="false" ht="14.4" hidden="false" customHeight="false" outlineLevel="0" collapsed="false">
      <c r="Z687" s="32" t="s">
        <v>4023</v>
      </c>
      <c r="AA687" s="33" t="s">
        <v>1563</v>
      </c>
    </row>
    <row r="688" customFormat="false" ht="14.4" hidden="false" customHeight="false" outlineLevel="0" collapsed="false">
      <c r="Z688" s="32" t="s">
        <v>4024</v>
      </c>
      <c r="AA688" s="33" t="s">
        <v>1565</v>
      </c>
    </row>
    <row r="689" customFormat="false" ht="14.4" hidden="false" customHeight="false" outlineLevel="0" collapsed="false">
      <c r="Z689" s="32" t="s">
        <v>4025</v>
      </c>
      <c r="AA689" s="33" t="s">
        <v>1567</v>
      </c>
    </row>
    <row r="690" customFormat="false" ht="14.4" hidden="false" customHeight="false" outlineLevel="0" collapsed="false">
      <c r="Z690" s="32" t="s">
        <v>4026</v>
      </c>
      <c r="AA690" s="33" t="s">
        <v>1569</v>
      </c>
    </row>
    <row r="691" customFormat="false" ht="14.4" hidden="false" customHeight="false" outlineLevel="0" collapsed="false">
      <c r="Z691" s="32" t="s">
        <v>4027</v>
      </c>
      <c r="AA691" s="33" t="s">
        <v>1571</v>
      </c>
    </row>
    <row r="692" customFormat="false" ht="14.4" hidden="false" customHeight="false" outlineLevel="0" collapsed="false">
      <c r="Z692" s="32" t="s">
        <v>4028</v>
      </c>
      <c r="AA692" s="33" t="s">
        <v>1573</v>
      </c>
    </row>
    <row r="693" customFormat="false" ht="14.4" hidden="false" customHeight="false" outlineLevel="0" collapsed="false">
      <c r="Z693" s="32" t="s">
        <v>4029</v>
      </c>
      <c r="AA693" s="33" t="s">
        <v>1575</v>
      </c>
    </row>
    <row r="694" customFormat="false" ht="14.4" hidden="false" customHeight="false" outlineLevel="0" collapsed="false">
      <c r="Z694" s="32" t="s">
        <v>4030</v>
      </c>
      <c r="AA694" s="33" t="s">
        <v>1577</v>
      </c>
    </row>
    <row r="695" customFormat="false" ht="14.4" hidden="false" customHeight="false" outlineLevel="0" collapsed="false">
      <c r="Z695" s="32" t="s">
        <v>4031</v>
      </c>
      <c r="AA695" s="33" t="s">
        <v>1579</v>
      </c>
    </row>
    <row r="696" customFormat="false" ht="14.4" hidden="false" customHeight="false" outlineLevel="0" collapsed="false">
      <c r="Z696" s="32" t="s">
        <v>4032</v>
      </c>
      <c r="AA696" s="33" t="s">
        <v>1581</v>
      </c>
    </row>
    <row r="697" customFormat="false" ht="14.4" hidden="false" customHeight="false" outlineLevel="0" collapsed="false">
      <c r="Z697" s="32" t="s">
        <v>4033</v>
      </c>
      <c r="AA697" s="33" t="s">
        <v>1583</v>
      </c>
    </row>
    <row r="698" customFormat="false" ht="14.4" hidden="false" customHeight="false" outlineLevel="0" collapsed="false">
      <c r="Z698" s="32" t="s">
        <v>358</v>
      </c>
      <c r="AA698" s="33" t="s">
        <v>1585</v>
      </c>
    </row>
    <row r="699" customFormat="false" ht="14.4" hidden="false" customHeight="false" outlineLevel="0" collapsed="false">
      <c r="Z699" s="32" t="s">
        <v>4034</v>
      </c>
      <c r="AA699" s="33" t="s">
        <v>1587</v>
      </c>
    </row>
    <row r="700" customFormat="false" ht="14.4" hidden="false" customHeight="false" outlineLevel="0" collapsed="false">
      <c r="Z700" s="32" t="s">
        <v>4035</v>
      </c>
      <c r="AA700" s="33" t="s">
        <v>1589</v>
      </c>
    </row>
    <row r="701" customFormat="false" ht="14.4" hidden="false" customHeight="false" outlineLevel="0" collapsed="false">
      <c r="Z701" s="32" t="s">
        <v>4036</v>
      </c>
      <c r="AA701" s="33" t="s">
        <v>1591</v>
      </c>
    </row>
    <row r="702" customFormat="false" ht="14.4" hidden="false" customHeight="false" outlineLevel="0" collapsed="false">
      <c r="Z702" s="32" t="s">
        <v>4037</v>
      </c>
      <c r="AA702" s="33" t="s">
        <v>1593</v>
      </c>
    </row>
    <row r="703" customFormat="false" ht="14.4" hidden="false" customHeight="false" outlineLevel="0" collapsed="false">
      <c r="Z703" s="32" t="s">
        <v>4038</v>
      </c>
      <c r="AA703" s="33" t="s">
        <v>1595</v>
      </c>
    </row>
    <row r="704" customFormat="false" ht="14.4" hidden="false" customHeight="false" outlineLevel="0" collapsed="false">
      <c r="Z704" s="32" t="s">
        <v>4039</v>
      </c>
      <c r="AA704" s="33" t="s">
        <v>1597</v>
      </c>
    </row>
    <row r="705" customFormat="false" ht="14.4" hidden="false" customHeight="false" outlineLevel="0" collapsed="false">
      <c r="Z705" s="32" t="s">
        <v>4040</v>
      </c>
      <c r="AA705" s="33" t="s">
        <v>1599</v>
      </c>
    </row>
    <row r="706" customFormat="false" ht="14.4" hidden="false" customHeight="false" outlineLevel="0" collapsed="false">
      <c r="Z706" s="32" t="s">
        <v>4041</v>
      </c>
      <c r="AA706" s="33" t="s">
        <v>1601</v>
      </c>
    </row>
    <row r="707" customFormat="false" ht="14.4" hidden="false" customHeight="false" outlineLevel="0" collapsed="false">
      <c r="Z707" s="32" t="s">
        <v>4042</v>
      </c>
      <c r="AA707" s="33" t="s">
        <v>4043</v>
      </c>
    </row>
    <row r="708" customFormat="false" ht="14.4" hidden="false" customHeight="false" outlineLevel="0" collapsed="false">
      <c r="Z708" s="32" t="s">
        <v>4044</v>
      </c>
      <c r="AA708" s="33" t="s">
        <v>1603</v>
      </c>
    </row>
    <row r="709" customFormat="false" ht="14.4" hidden="false" customHeight="false" outlineLevel="0" collapsed="false">
      <c r="Z709" s="32" t="s">
        <v>4045</v>
      </c>
      <c r="AA709" s="33" t="s">
        <v>1605</v>
      </c>
    </row>
    <row r="710" customFormat="false" ht="14.4" hidden="false" customHeight="false" outlineLevel="0" collapsed="false">
      <c r="Z710" s="32" t="s">
        <v>4046</v>
      </c>
      <c r="AA710" s="33" t="s">
        <v>1607</v>
      </c>
    </row>
    <row r="711" customFormat="false" ht="14.4" hidden="false" customHeight="false" outlineLevel="0" collapsed="false">
      <c r="Z711" s="32" t="s">
        <v>4047</v>
      </c>
      <c r="AA711" s="33" t="s">
        <v>1609</v>
      </c>
    </row>
    <row r="712" customFormat="false" ht="14.4" hidden="false" customHeight="false" outlineLevel="0" collapsed="false">
      <c r="Z712" s="32" t="s">
        <v>4048</v>
      </c>
      <c r="AA712" s="33" t="s">
        <v>1611</v>
      </c>
    </row>
    <row r="713" customFormat="false" ht="14.4" hidden="false" customHeight="false" outlineLevel="0" collapsed="false">
      <c r="Z713" s="32" t="s">
        <v>4049</v>
      </c>
      <c r="AA713" s="33" t="s">
        <v>1613</v>
      </c>
    </row>
    <row r="714" customFormat="false" ht="14.4" hidden="false" customHeight="false" outlineLevel="0" collapsed="false">
      <c r="Z714" s="32" t="s">
        <v>4050</v>
      </c>
      <c r="AA714" s="33" t="s">
        <v>1615</v>
      </c>
    </row>
    <row r="715" customFormat="false" ht="14.4" hidden="false" customHeight="false" outlineLevel="0" collapsed="false">
      <c r="Z715" s="32" t="s">
        <v>4051</v>
      </c>
      <c r="AA715" s="33" t="s">
        <v>1617</v>
      </c>
    </row>
    <row r="716" customFormat="false" ht="14.4" hidden="false" customHeight="false" outlineLevel="0" collapsed="false">
      <c r="Z716" s="32" t="s">
        <v>4052</v>
      </c>
      <c r="AA716" s="33" t="s">
        <v>1619</v>
      </c>
    </row>
    <row r="717" customFormat="false" ht="14.4" hidden="false" customHeight="false" outlineLevel="0" collapsed="false">
      <c r="Z717" s="32" t="s">
        <v>4053</v>
      </c>
      <c r="AA717" s="33" t="s">
        <v>1621</v>
      </c>
    </row>
    <row r="718" customFormat="false" ht="14.4" hidden="false" customHeight="false" outlineLevel="0" collapsed="false">
      <c r="Z718" s="32" t="s">
        <v>4054</v>
      </c>
      <c r="AA718" s="33" t="s">
        <v>1623</v>
      </c>
    </row>
    <row r="719" customFormat="false" ht="14.4" hidden="false" customHeight="false" outlineLevel="0" collapsed="false">
      <c r="Z719" s="32" t="s">
        <v>4055</v>
      </c>
      <c r="AA719" s="33" t="s">
        <v>1625</v>
      </c>
    </row>
    <row r="720" customFormat="false" ht="14.4" hidden="false" customHeight="false" outlineLevel="0" collapsed="false">
      <c r="Z720" s="32" t="s">
        <v>4056</v>
      </c>
      <c r="AA720" s="33" t="s">
        <v>1627</v>
      </c>
    </row>
    <row r="721" customFormat="false" ht="14.4" hidden="false" customHeight="false" outlineLevel="0" collapsed="false">
      <c r="Z721" s="32" t="s">
        <v>4057</v>
      </c>
      <c r="AA721" s="33" t="s">
        <v>1631</v>
      </c>
    </row>
    <row r="722" customFormat="false" ht="14.4" hidden="false" customHeight="false" outlineLevel="0" collapsed="false">
      <c r="Z722" s="32" t="s">
        <v>4058</v>
      </c>
      <c r="AA722" s="33" t="s">
        <v>1633</v>
      </c>
    </row>
    <row r="723" customFormat="false" ht="14.4" hidden="false" customHeight="false" outlineLevel="0" collapsed="false">
      <c r="Z723" s="32" t="s">
        <v>4059</v>
      </c>
      <c r="AA723" s="33" t="s">
        <v>1635</v>
      </c>
    </row>
    <row r="724" customFormat="false" ht="14.4" hidden="false" customHeight="false" outlineLevel="0" collapsed="false">
      <c r="Z724" s="32" t="s">
        <v>4060</v>
      </c>
      <c r="AA724" s="33" t="s">
        <v>1637</v>
      </c>
    </row>
    <row r="725" customFormat="false" ht="14.4" hidden="false" customHeight="false" outlineLevel="0" collapsed="false">
      <c r="Z725" s="32" t="s">
        <v>4061</v>
      </c>
      <c r="AA725" s="33" t="s">
        <v>1639</v>
      </c>
    </row>
    <row r="726" customFormat="false" ht="14.4" hidden="false" customHeight="false" outlineLevel="0" collapsed="false">
      <c r="Z726" s="32" t="s">
        <v>4062</v>
      </c>
      <c r="AA726" s="33" t="s">
        <v>1641</v>
      </c>
    </row>
    <row r="727" customFormat="false" ht="14.4" hidden="false" customHeight="false" outlineLevel="0" collapsed="false">
      <c r="Z727" s="32" t="s">
        <v>4063</v>
      </c>
      <c r="AA727" s="33" t="s">
        <v>1643</v>
      </c>
    </row>
    <row r="728" customFormat="false" ht="14.4" hidden="false" customHeight="false" outlineLevel="0" collapsed="false">
      <c r="Z728" s="32" t="s">
        <v>4064</v>
      </c>
      <c r="AA728" s="33" t="s">
        <v>1645</v>
      </c>
    </row>
    <row r="729" customFormat="false" ht="14.4" hidden="false" customHeight="false" outlineLevel="0" collapsed="false">
      <c r="Z729" s="32" t="s">
        <v>4065</v>
      </c>
      <c r="AA729" s="33" t="s">
        <v>1647</v>
      </c>
    </row>
    <row r="730" customFormat="false" ht="14.4" hidden="false" customHeight="false" outlineLevel="0" collapsed="false">
      <c r="Z730" s="32" t="s">
        <v>4066</v>
      </c>
      <c r="AA730" s="33" t="s">
        <v>4067</v>
      </c>
    </row>
    <row r="731" customFormat="false" ht="14.4" hidden="false" customHeight="false" outlineLevel="0" collapsed="false">
      <c r="Z731" s="32" t="s">
        <v>4068</v>
      </c>
      <c r="AA731" s="33" t="s">
        <v>1649</v>
      </c>
    </row>
    <row r="732" customFormat="false" ht="14.4" hidden="false" customHeight="false" outlineLevel="0" collapsed="false">
      <c r="Z732" s="32" t="s">
        <v>4069</v>
      </c>
      <c r="AA732" s="33" t="s">
        <v>1651</v>
      </c>
    </row>
    <row r="733" customFormat="false" ht="14.4" hidden="false" customHeight="false" outlineLevel="0" collapsed="false">
      <c r="Z733" s="32" t="s">
        <v>4070</v>
      </c>
      <c r="AA733" s="33" t="s">
        <v>1653</v>
      </c>
    </row>
    <row r="734" customFormat="false" ht="14.4" hidden="false" customHeight="false" outlineLevel="0" collapsed="false">
      <c r="Z734" s="32" t="s">
        <v>4071</v>
      </c>
      <c r="AA734" s="33" t="s">
        <v>1655</v>
      </c>
    </row>
    <row r="735" customFormat="false" ht="14.4" hidden="false" customHeight="false" outlineLevel="0" collapsed="false">
      <c r="Z735" s="32" t="s">
        <v>4072</v>
      </c>
      <c r="AA735" s="33" t="s">
        <v>1657</v>
      </c>
    </row>
    <row r="736" customFormat="false" ht="14.4" hidden="false" customHeight="false" outlineLevel="0" collapsed="false">
      <c r="Z736" s="32" t="s">
        <v>4073</v>
      </c>
      <c r="AA736" s="33" t="s">
        <v>4074</v>
      </c>
    </row>
    <row r="737" customFormat="false" ht="14.4" hidden="false" customHeight="false" outlineLevel="0" collapsed="false">
      <c r="Z737" s="32" t="s">
        <v>200</v>
      </c>
      <c r="AA737" s="33" t="s">
        <v>1661</v>
      </c>
    </row>
    <row r="738" customFormat="false" ht="14.4" hidden="false" customHeight="false" outlineLevel="0" collapsed="false">
      <c r="Z738" s="32" t="s">
        <v>4075</v>
      </c>
      <c r="AA738" s="33" t="s">
        <v>1663</v>
      </c>
    </row>
    <row r="739" customFormat="false" ht="14.4" hidden="false" customHeight="false" outlineLevel="0" collapsed="false">
      <c r="Z739" s="32" t="s">
        <v>4076</v>
      </c>
      <c r="AA739" s="33" t="s">
        <v>1665</v>
      </c>
    </row>
    <row r="740" customFormat="false" ht="14.4" hidden="false" customHeight="false" outlineLevel="0" collapsed="false">
      <c r="Z740" s="32" t="s">
        <v>38</v>
      </c>
      <c r="AA740" s="33" t="s">
        <v>1667</v>
      </c>
    </row>
    <row r="741" customFormat="false" ht="14.4" hidden="false" customHeight="false" outlineLevel="0" collapsed="false">
      <c r="Z741" s="32" t="s">
        <v>4077</v>
      </c>
      <c r="AA741" s="33" t="s">
        <v>1669</v>
      </c>
    </row>
    <row r="742" customFormat="false" ht="14.4" hidden="false" customHeight="false" outlineLevel="0" collapsed="false">
      <c r="Z742" s="32" t="s">
        <v>4078</v>
      </c>
      <c r="AA742" s="33" t="s">
        <v>4079</v>
      </c>
    </row>
    <row r="743" customFormat="false" ht="14.4" hidden="false" customHeight="false" outlineLevel="0" collapsed="false">
      <c r="Z743" s="32" t="s">
        <v>4080</v>
      </c>
      <c r="AA743" s="33" t="s">
        <v>1671</v>
      </c>
    </row>
    <row r="744" customFormat="false" ht="14.4" hidden="false" customHeight="false" outlineLevel="0" collapsed="false">
      <c r="Z744" s="32" t="s">
        <v>4081</v>
      </c>
      <c r="AA744" s="33" t="s">
        <v>4082</v>
      </c>
    </row>
    <row r="745" customFormat="false" ht="14.4" hidden="false" customHeight="false" outlineLevel="0" collapsed="false">
      <c r="Z745" s="32" t="s">
        <v>4083</v>
      </c>
      <c r="AA745" s="33" t="s">
        <v>4084</v>
      </c>
    </row>
    <row r="746" customFormat="false" ht="14.4" hidden="false" customHeight="false" outlineLevel="0" collapsed="false">
      <c r="Z746" s="32" t="s">
        <v>4085</v>
      </c>
      <c r="AA746" s="33" t="s">
        <v>1677</v>
      </c>
    </row>
    <row r="747" customFormat="false" ht="14.4" hidden="false" customHeight="false" outlineLevel="0" collapsed="false">
      <c r="Z747" s="32" t="s">
        <v>4086</v>
      </c>
      <c r="AA747" s="33" t="s">
        <v>1679</v>
      </c>
    </row>
    <row r="748" customFormat="false" ht="14.4" hidden="false" customHeight="false" outlineLevel="0" collapsed="false">
      <c r="Z748" s="32" t="s">
        <v>4087</v>
      </c>
      <c r="AA748" s="33" t="s">
        <v>1681</v>
      </c>
    </row>
    <row r="749" customFormat="false" ht="14.4" hidden="false" customHeight="false" outlineLevel="0" collapsed="false">
      <c r="Z749" s="32" t="s">
        <v>4088</v>
      </c>
      <c r="AA749" s="33" t="s">
        <v>4089</v>
      </c>
    </row>
    <row r="750" customFormat="false" ht="14.4" hidden="false" customHeight="false" outlineLevel="0" collapsed="false">
      <c r="Z750" s="32" t="s">
        <v>4090</v>
      </c>
      <c r="AA750" s="33" t="s">
        <v>1685</v>
      </c>
    </row>
    <row r="751" customFormat="false" ht="14.4" hidden="false" customHeight="false" outlineLevel="0" collapsed="false">
      <c r="Z751" s="32" t="s">
        <v>4091</v>
      </c>
      <c r="AA751" s="33" t="s">
        <v>1687</v>
      </c>
    </row>
    <row r="752" customFormat="false" ht="14.4" hidden="false" customHeight="false" outlineLevel="0" collapsed="false">
      <c r="Z752" s="32" t="s">
        <v>4092</v>
      </c>
      <c r="AA752" s="33" t="s">
        <v>1689</v>
      </c>
    </row>
    <row r="753" customFormat="false" ht="14.4" hidden="false" customHeight="false" outlineLevel="0" collapsed="false">
      <c r="Z753" s="32" t="s">
        <v>4093</v>
      </c>
      <c r="AA753" s="33" t="s">
        <v>1691</v>
      </c>
    </row>
    <row r="754" customFormat="false" ht="14.4" hidden="false" customHeight="false" outlineLevel="0" collapsed="false">
      <c r="Z754" s="32" t="s">
        <v>4094</v>
      </c>
      <c r="AA754" s="33" t="s">
        <v>1693</v>
      </c>
    </row>
    <row r="755" customFormat="false" ht="14.4" hidden="false" customHeight="false" outlineLevel="0" collapsed="false">
      <c r="Z755" s="32" t="s">
        <v>4095</v>
      </c>
      <c r="AA755" s="33" t="s">
        <v>1695</v>
      </c>
    </row>
    <row r="756" customFormat="false" ht="14.4" hidden="false" customHeight="false" outlineLevel="0" collapsed="false">
      <c r="Z756" s="32" t="s">
        <v>4096</v>
      </c>
      <c r="AA756" s="33" t="s">
        <v>4097</v>
      </c>
    </row>
    <row r="757" customFormat="false" ht="14.4" hidden="false" customHeight="false" outlineLevel="0" collapsed="false">
      <c r="Z757" s="32" t="s">
        <v>4098</v>
      </c>
      <c r="AA757" s="33" t="s">
        <v>1699</v>
      </c>
    </row>
    <row r="758" customFormat="false" ht="14.4" hidden="false" customHeight="false" outlineLevel="0" collapsed="false">
      <c r="Z758" s="32" t="s">
        <v>4099</v>
      </c>
      <c r="AA758" s="33" t="s">
        <v>1701</v>
      </c>
    </row>
    <row r="759" customFormat="false" ht="14.4" hidden="false" customHeight="false" outlineLevel="0" collapsed="false">
      <c r="Z759" s="32" t="s">
        <v>4100</v>
      </c>
      <c r="AA759" s="33" t="s">
        <v>1703</v>
      </c>
    </row>
    <row r="760" customFormat="false" ht="14.4" hidden="false" customHeight="false" outlineLevel="0" collapsed="false">
      <c r="Z760" s="32" t="s">
        <v>4101</v>
      </c>
      <c r="AA760" s="33" t="s">
        <v>1705</v>
      </c>
    </row>
    <row r="761" customFormat="false" ht="14.4" hidden="false" customHeight="false" outlineLevel="0" collapsed="false">
      <c r="Z761" s="32" t="s">
        <v>4102</v>
      </c>
      <c r="AA761" s="33" t="s">
        <v>1707</v>
      </c>
    </row>
    <row r="762" customFormat="false" ht="14.4" hidden="false" customHeight="false" outlineLevel="0" collapsed="false">
      <c r="Z762" s="32" t="s">
        <v>4103</v>
      </c>
      <c r="AA762" s="33" t="s">
        <v>1709</v>
      </c>
    </row>
    <row r="763" customFormat="false" ht="14.4" hidden="false" customHeight="false" outlineLevel="0" collapsed="false">
      <c r="Z763" s="32" t="s">
        <v>10</v>
      </c>
      <c r="AA763" s="33" t="s">
        <v>1711</v>
      </c>
    </row>
    <row r="764" customFormat="false" ht="14.4" hidden="false" customHeight="false" outlineLevel="0" collapsed="false">
      <c r="Z764" s="32" t="s">
        <v>4104</v>
      </c>
      <c r="AA764" s="33" t="s">
        <v>1713</v>
      </c>
    </row>
    <row r="765" customFormat="false" ht="14.4" hidden="false" customHeight="false" outlineLevel="0" collapsed="false">
      <c r="Z765" s="32" t="s">
        <v>4105</v>
      </c>
      <c r="AA765" s="33" t="s">
        <v>1715</v>
      </c>
    </row>
    <row r="766" customFormat="false" ht="14.4" hidden="false" customHeight="false" outlineLevel="0" collapsed="false">
      <c r="Z766" s="32" t="s">
        <v>4106</v>
      </c>
      <c r="AA766" s="33" t="s">
        <v>1717</v>
      </c>
    </row>
    <row r="767" customFormat="false" ht="14.4" hidden="false" customHeight="false" outlineLevel="0" collapsed="false">
      <c r="Z767" s="32" t="s">
        <v>4107</v>
      </c>
      <c r="AA767" s="33" t="s">
        <v>1719</v>
      </c>
    </row>
    <row r="768" customFormat="false" ht="14.4" hidden="false" customHeight="false" outlineLevel="0" collapsed="false">
      <c r="Z768" s="32" t="s">
        <v>4108</v>
      </c>
      <c r="AA768" s="33" t="s">
        <v>1721</v>
      </c>
    </row>
    <row r="769" customFormat="false" ht="14.4" hidden="false" customHeight="false" outlineLevel="0" collapsed="false">
      <c r="Z769" s="32" t="s">
        <v>4109</v>
      </c>
      <c r="AA769" s="33" t="s">
        <v>1723</v>
      </c>
    </row>
    <row r="770" customFormat="false" ht="14.4" hidden="false" customHeight="false" outlineLevel="0" collapsed="false">
      <c r="Z770" s="32" t="s">
        <v>4110</v>
      </c>
      <c r="AA770" s="33" t="s">
        <v>1725</v>
      </c>
    </row>
    <row r="771" customFormat="false" ht="14.4" hidden="false" customHeight="false" outlineLevel="0" collapsed="false">
      <c r="Z771" s="32" t="s">
        <v>4111</v>
      </c>
      <c r="AA771" s="33" t="s">
        <v>1727</v>
      </c>
    </row>
    <row r="772" customFormat="false" ht="14.4" hidden="false" customHeight="false" outlineLevel="0" collapsed="false">
      <c r="Z772" s="32" t="s">
        <v>4112</v>
      </c>
      <c r="AA772" s="33" t="s">
        <v>1729</v>
      </c>
    </row>
    <row r="773" customFormat="false" ht="14.4" hidden="false" customHeight="false" outlineLevel="0" collapsed="false">
      <c r="Z773" s="32" t="s">
        <v>4113</v>
      </c>
      <c r="AA773" s="33" t="s">
        <v>1731</v>
      </c>
    </row>
    <row r="774" customFormat="false" ht="14.4" hidden="false" customHeight="false" outlineLevel="0" collapsed="false">
      <c r="Z774" s="32" t="s">
        <v>4114</v>
      </c>
      <c r="AA774" s="33" t="s">
        <v>1733</v>
      </c>
    </row>
    <row r="775" customFormat="false" ht="14.4" hidden="false" customHeight="false" outlineLevel="0" collapsed="false">
      <c r="Z775" s="32" t="s">
        <v>4115</v>
      </c>
      <c r="AA775" s="33" t="s">
        <v>1735</v>
      </c>
    </row>
    <row r="776" customFormat="false" ht="14.4" hidden="false" customHeight="false" outlineLevel="0" collapsed="false">
      <c r="Z776" s="32" t="s">
        <v>4116</v>
      </c>
      <c r="AA776" s="33" t="s">
        <v>1737</v>
      </c>
    </row>
    <row r="777" customFormat="false" ht="14.4" hidden="false" customHeight="false" outlineLevel="0" collapsed="false">
      <c r="Z777" s="32" t="s">
        <v>4117</v>
      </c>
      <c r="AA777" s="33" t="s">
        <v>1739</v>
      </c>
    </row>
    <row r="778" customFormat="false" ht="14.4" hidden="false" customHeight="false" outlineLevel="0" collapsed="false">
      <c r="Z778" s="32" t="s">
        <v>4118</v>
      </c>
      <c r="AA778" s="33" t="s">
        <v>1741</v>
      </c>
    </row>
    <row r="779" customFormat="false" ht="14.4" hidden="false" customHeight="false" outlineLevel="0" collapsed="false">
      <c r="Z779" s="32" t="s">
        <v>4119</v>
      </c>
      <c r="AA779" s="33" t="s">
        <v>1743</v>
      </c>
    </row>
    <row r="780" customFormat="false" ht="14.4" hidden="false" customHeight="false" outlineLevel="0" collapsed="false">
      <c r="Z780" s="32" t="s">
        <v>140</v>
      </c>
      <c r="AA780" s="33" t="s">
        <v>1745</v>
      </c>
    </row>
    <row r="781" customFormat="false" ht="14.4" hidden="false" customHeight="false" outlineLevel="0" collapsed="false">
      <c r="Z781" s="32" t="s">
        <v>4120</v>
      </c>
      <c r="AA781" s="33" t="s">
        <v>1747</v>
      </c>
    </row>
    <row r="782" customFormat="false" ht="14.4" hidden="false" customHeight="false" outlineLevel="0" collapsed="false">
      <c r="Z782" s="32" t="s">
        <v>4121</v>
      </c>
      <c r="AA782" s="33" t="s">
        <v>1749</v>
      </c>
    </row>
    <row r="783" customFormat="false" ht="14.4" hidden="false" customHeight="false" outlineLevel="0" collapsed="false">
      <c r="Z783" s="32" t="s">
        <v>4122</v>
      </c>
      <c r="AA783" s="33" t="s">
        <v>1751</v>
      </c>
    </row>
    <row r="784" customFormat="false" ht="14.4" hidden="false" customHeight="false" outlineLevel="0" collapsed="false">
      <c r="Z784" s="32" t="s">
        <v>4123</v>
      </c>
      <c r="AA784" s="33" t="s">
        <v>1753</v>
      </c>
    </row>
    <row r="785" customFormat="false" ht="14.4" hidden="false" customHeight="false" outlineLevel="0" collapsed="false">
      <c r="Z785" s="32" t="s">
        <v>4124</v>
      </c>
      <c r="AA785" s="33" t="s">
        <v>1755</v>
      </c>
    </row>
    <row r="786" customFormat="false" ht="14.4" hidden="false" customHeight="false" outlineLevel="0" collapsed="false">
      <c r="Z786" s="32" t="s">
        <v>4125</v>
      </c>
      <c r="AA786" s="33" t="s">
        <v>1757</v>
      </c>
    </row>
    <row r="787" customFormat="false" ht="14.4" hidden="false" customHeight="false" outlineLevel="0" collapsed="false">
      <c r="Z787" s="32" t="s">
        <v>4126</v>
      </c>
      <c r="AA787" s="33" t="s">
        <v>1759</v>
      </c>
    </row>
    <row r="788" customFormat="false" ht="14.4" hidden="false" customHeight="false" outlineLevel="0" collapsed="false">
      <c r="Z788" s="32" t="s">
        <v>4127</v>
      </c>
      <c r="AA788" s="33" t="s">
        <v>1761</v>
      </c>
    </row>
    <row r="789" customFormat="false" ht="14.4" hidden="false" customHeight="false" outlineLevel="0" collapsed="false">
      <c r="Z789" s="32" t="s">
        <v>4128</v>
      </c>
      <c r="AA789" s="33" t="s">
        <v>1763</v>
      </c>
    </row>
    <row r="790" customFormat="false" ht="14.4" hidden="false" customHeight="false" outlineLevel="0" collapsed="false">
      <c r="Z790" s="32" t="s">
        <v>4129</v>
      </c>
      <c r="AA790" s="33" t="s">
        <v>4130</v>
      </c>
    </row>
    <row r="791" customFormat="false" ht="14.4" hidden="false" customHeight="false" outlineLevel="0" collapsed="false">
      <c r="Z791" s="32" t="s">
        <v>4131</v>
      </c>
      <c r="AA791" s="33" t="s">
        <v>1767</v>
      </c>
    </row>
    <row r="792" customFormat="false" ht="14.4" hidden="false" customHeight="false" outlineLevel="0" collapsed="false">
      <c r="Z792" s="32" t="s">
        <v>4132</v>
      </c>
      <c r="AA792" s="33" t="s">
        <v>4133</v>
      </c>
    </row>
    <row r="793" customFormat="false" ht="14.4" hidden="false" customHeight="false" outlineLevel="0" collapsed="false">
      <c r="Z793" s="32" t="s">
        <v>4134</v>
      </c>
      <c r="AA793" s="33" t="s">
        <v>1771</v>
      </c>
    </row>
    <row r="794" customFormat="false" ht="14.4" hidden="false" customHeight="false" outlineLevel="0" collapsed="false">
      <c r="Z794" s="32" t="s">
        <v>4135</v>
      </c>
      <c r="AA794" s="33" t="s">
        <v>1773</v>
      </c>
    </row>
    <row r="795" customFormat="false" ht="14.4" hidden="false" customHeight="false" outlineLevel="0" collapsed="false">
      <c r="Z795" s="32" t="s">
        <v>4136</v>
      </c>
      <c r="AA795" s="33" t="s">
        <v>1775</v>
      </c>
    </row>
    <row r="796" customFormat="false" ht="14.4" hidden="false" customHeight="false" outlineLevel="0" collapsed="false">
      <c r="Z796" s="32" t="s">
        <v>4137</v>
      </c>
      <c r="AA796" s="33" t="s">
        <v>1777</v>
      </c>
    </row>
    <row r="797" customFormat="false" ht="14.4" hidden="false" customHeight="false" outlineLevel="0" collapsed="false">
      <c r="Z797" s="32" t="s">
        <v>4138</v>
      </c>
      <c r="AA797" s="33" t="s">
        <v>1779</v>
      </c>
    </row>
    <row r="798" customFormat="false" ht="14.4" hidden="false" customHeight="false" outlineLevel="0" collapsed="false">
      <c r="Z798" s="32" t="s">
        <v>46</v>
      </c>
      <c r="AA798" s="33" t="s">
        <v>1781</v>
      </c>
    </row>
    <row r="799" customFormat="false" ht="14.4" hidden="false" customHeight="false" outlineLevel="0" collapsed="false">
      <c r="Z799" s="32" t="s">
        <v>4139</v>
      </c>
      <c r="AA799" s="33" t="s">
        <v>1783</v>
      </c>
    </row>
    <row r="800" customFormat="false" ht="14.4" hidden="false" customHeight="false" outlineLevel="0" collapsed="false">
      <c r="Z800" s="32" t="s">
        <v>4140</v>
      </c>
      <c r="AA800" s="33" t="s">
        <v>1785</v>
      </c>
    </row>
    <row r="801" customFormat="false" ht="14.4" hidden="false" customHeight="false" outlineLevel="0" collapsed="false">
      <c r="Z801" s="32" t="s">
        <v>4141</v>
      </c>
      <c r="AA801" s="33" t="s">
        <v>1787</v>
      </c>
    </row>
    <row r="802" customFormat="false" ht="14.4" hidden="false" customHeight="false" outlineLevel="0" collapsed="false">
      <c r="Z802" s="32" t="s">
        <v>4142</v>
      </c>
      <c r="AA802" s="33" t="s">
        <v>1789</v>
      </c>
    </row>
    <row r="803" customFormat="false" ht="14.4" hidden="false" customHeight="false" outlineLevel="0" collapsed="false">
      <c r="Z803" s="32" t="s">
        <v>4143</v>
      </c>
      <c r="AA803" s="33" t="s">
        <v>1791</v>
      </c>
    </row>
    <row r="804" customFormat="false" ht="14.4" hidden="false" customHeight="false" outlineLevel="0" collapsed="false">
      <c r="Z804" s="32" t="s">
        <v>4144</v>
      </c>
      <c r="AA804" s="33" t="s">
        <v>1793</v>
      </c>
    </row>
    <row r="805" customFormat="false" ht="14.4" hidden="false" customHeight="false" outlineLevel="0" collapsed="false">
      <c r="Z805" s="32" t="s">
        <v>4145</v>
      </c>
      <c r="AA805" s="33" t="s">
        <v>1795</v>
      </c>
    </row>
    <row r="806" customFormat="false" ht="14.4" hidden="false" customHeight="false" outlineLevel="0" collapsed="false">
      <c r="Z806" s="32" t="s">
        <v>4146</v>
      </c>
      <c r="AA806" s="33" t="s">
        <v>1797</v>
      </c>
    </row>
    <row r="807" customFormat="false" ht="14.4" hidden="false" customHeight="false" outlineLevel="0" collapsed="false">
      <c r="Z807" s="32" t="s">
        <v>4147</v>
      </c>
      <c r="AA807" s="33" t="s">
        <v>1799</v>
      </c>
    </row>
    <row r="808" customFormat="false" ht="14.4" hidden="false" customHeight="false" outlineLevel="0" collapsed="false">
      <c r="Z808" s="32" t="s">
        <v>4148</v>
      </c>
      <c r="AA808" s="33" t="s">
        <v>1801</v>
      </c>
    </row>
    <row r="809" customFormat="false" ht="14.4" hidden="false" customHeight="false" outlineLevel="0" collapsed="false">
      <c r="Z809" s="32" t="s">
        <v>4149</v>
      </c>
      <c r="AA809" s="33" t="s">
        <v>1803</v>
      </c>
    </row>
    <row r="810" customFormat="false" ht="14.4" hidden="false" customHeight="false" outlineLevel="0" collapsed="false">
      <c r="Z810" s="32" t="s">
        <v>4150</v>
      </c>
      <c r="AA810" s="33" t="s">
        <v>1805</v>
      </c>
    </row>
    <row r="811" customFormat="false" ht="14.4" hidden="false" customHeight="false" outlineLevel="0" collapsed="false">
      <c r="Z811" s="32" t="s">
        <v>4151</v>
      </c>
      <c r="AA811" s="33" t="s">
        <v>1807</v>
      </c>
    </row>
    <row r="812" customFormat="false" ht="14.4" hidden="false" customHeight="false" outlineLevel="0" collapsed="false">
      <c r="Z812" s="32" t="s">
        <v>4152</v>
      </c>
      <c r="AA812" s="33" t="s">
        <v>1809</v>
      </c>
    </row>
    <row r="813" customFormat="false" ht="14.4" hidden="false" customHeight="false" outlineLevel="0" collapsed="false">
      <c r="Z813" s="32" t="s">
        <v>4153</v>
      </c>
      <c r="AA813" s="33" t="s">
        <v>1811</v>
      </c>
    </row>
    <row r="814" customFormat="false" ht="14.4" hidden="false" customHeight="false" outlineLevel="0" collapsed="false">
      <c r="Z814" s="32" t="s">
        <v>4154</v>
      </c>
      <c r="AA814" s="33" t="s">
        <v>1813</v>
      </c>
    </row>
    <row r="815" customFormat="false" ht="14.4" hidden="false" customHeight="false" outlineLevel="0" collapsed="false">
      <c r="Z815" s="32" t="s">
        <v>4155</v>
      </c>
      <c r="AA815" s="33" t="s">
        <v>1815</v>
      </c>
    </row>
    <row r="816" customFormat="false" ht="14.4" hidden="false" customHeight="false" outlineLevel="0" collapsed="false">
      <c r="Z816" s="32" t="s">
        <v>362</v>
      </c>
      <c r="AA816" s="33" t="s">
        <v>1817</v>
      </c>
    </row>
    <row r="817" customFormat="false" ht="14.4" hidden="false" customHeight="false" outlineLevel="0" collapsed="false">
      <c r="Z817" s="32" t="s">
        <v>4156</v>
      </c>
      <c r="AA817" s="33" t="s">
        <v>1819</v>
      </c>
    </row>
    <row r="818" customFormat="false" ht="14.4" hidden="false" customHeight="false" outlineLevel="0" collapsed="false">
      <c r="Z818" s="32" t="s">
        <v>4157</v>
      </c>
      <c r="AA818" s="33" t="s">
        <v>1821</v>
      </c>
    </row>
    <row r="819" customFormat="false" ht="14.4" hidden="false" customHeight="false" outlineLevel="0" collapsed="false">
      <c r="Z819" s="32" t="s">
        <v>4158</v>
      </c>
      <c r="AA819" s="33" t="s">
        <v>1823</v>
      </c>
    </row>
    <row r="820" customFormat="false" ht="14.4" hidden="false" customHeight="false" outlineLevel="0" collapsed="false">
      <c r="Z820" s="32" t="s">
        <v>4159</v>
      </c>
      <c r="AA820" s="33" t="s">
        <v>1825</v>
      </c>
    </row>
    <row r="821" customFormat="false" ht="14.4" hidden="false" customHeight="false" outlineLevel="0" collapsed="false">
      <c r="Z821" s="32" t="s">
        <v>4160</v>
      </c>
      <c r="AA821" s="33" t="s">
        <v>1827</v>
      </c>
    </row>
    <row r="822" customFormat="false" ht="14.4" hidden="false" customHeight="false" outlineLevel="0" collapsed="false">
      <c r="Z822" s="32" t="s">
        <v>4161</v>
      </c>
      <c r="AA822" s="33" t="s">
        <v>1829</v>
      </c>
    </row>
    <row r="823" customFormat="false" ht="14.4" hidden="false" customHeight="false" outlineLevel="0" collapsed="false">
      <c r="Z823" s="32" t="s">
        <v>4162</v>
      </c>
      <c r="AA823" s="33" t="s">
        <v>1831</v>
      </c>
    </row>
    <row r="824" customFormat="false" ht="14.4" hidden="false" customHeight="false" outlineLevel="0" collapsed="false">
      <c r="Z824" s="32" t="s">
        <v>4163</v>
      </c>
      <c r="AA824" s="33" t="s">
        <v>1833</v>
      </c>
    </row>
    <row r="825" customFormat="false" ht="14.4" hidden="false" customHeight="false" outlineLevel="0" collapsed="false">
      <c r="Z825" s="32" t="s">
        <v>108</v>
      </c>
      <c r="AA825" s="33" t="s">
        <v>1835</v>
      </c>
    </row>
    <row r="826" customFormat="false" ht="14.4" hidden="false" customHeight="false" outlineLevel="0" collapsed="false">
      <c r="Z826" s="32" t="s">
        <v>4164</v>
      </c>
      <c r="AA826" s="33" t="s">
        <v>1837</v>
      </c>
    </row>
    <row r="827" customFormat="false" ht="14.4" hidden="false" customHeight="false" outlineLevel="0" collapsed="false">
      <c r="Z827" s="32" t="s">
        <v>4165</v>
      </c>
      <c r="AA827" s="33" t="s">
        <v>1839</v>
      </c>
    </row>
    <row r="828" customFormat="false" ht="14.4" hidden="false" customHeight="false" outlineLevel="0" collapsed="false">
      <c r="Z828" s="32" t="s">
        <v>4166</v>
      </c>
      <c r="AA828" s="33" t="s">
        <v>1841</v>
      </c>
    </row>
    <row r="829" customFormat="false" ht="14.4" hidden="false" customHeight="false" outlineLevel="0" collapsed="false">
      <c r="Z829" s="32" t="s">
        <v>4167</v>
      </c>
      <c r="AA829" s="33" t="s">
        <v>1843</v>
      </c>
    </row>
    <row r="830" customFormat="false" ht="14.4" hidden="false" customHeight="false" outlineLevel="0" collapsed="false">
      <c r="Z830" s="32" t="s">
        <v>4168</v>
      </c>
      <c r="AA830" s="33" t="s">
        <v>1845</v>
      </c>
    </row>
    <row r="831" customFormat="false" ht="14.4" hidden="false" customHeight="false" outlineLevel="0" collapsed="false">
      <c r="Z831" s="32" t="s">
        <v>4169</v>
      </c>
      <c r="AA831" s="33" t="s">
        <v>1847</v>
      </c>
    </row>
    <row r="832" customFormat="false" ht="14.4" hidden="false" customHeight="false" outlineLevel="0" collapsed="false">
      <c r="Z832" s="32" t="s">
        <v>4170</v>
      </c>
      <c r="AA832" s="33" t="s">
        <v>1849</v>
      </c>
    </row>
    <row r="833" customFormat="false" ht="14.4" hidden="false" customHeight="false" outlineLevel="0" collapsed="false">
      <c r="Z833" s="32" t="s">
        <v>4171</v>
      </c>
      <c r="AA833" s="33" t="s">
        <v>1851</v>
      </c>
    </row>
    <row r="834" customFormat="false" ht="14.4" hidden="false" customHeight="false" outlineLevel="0" collapsed="false">
      <c r="Z834" s="32" t="s">
        <v>4172</v>
      </c>
      <c r="AA834" s="33" t="s">
        <v>1853</v>
      </c>
    </row>
    <row r="835" customFormat="false" ht="14.4" hidden="false" customHeight="false" outlineLevel="0" collapsed="false">
      <c r="Z835" s="32" t="s">
        <v>4173</v>
      </c>
      <c r="AA835" s="33" t="s">
        <v>1855</v>
      </c>
    </row>
    <row r="836" customFormat="false" ht="14.4" hidden="false" customHeight="false" outlineLevel="0" collapsed="false">
      <c r="Z836" s="32" t="s">
        <v>4174</v>
      </c>
      <c r="AA836" s="33" t="s">
        <v>1857</v>
      </c>
    </row>
    <row r="837" customFormat="false" ht="14.4" hidden="false" customHeight="false" outlineLevel="0" collapsed="false">
      <c r="Z837" s="32" t="s">
        <v>4175</v>
      </c>
      <c r="AA837" s="33" t="s">
        <v>1859</v>
      </c>
    </row>
    <row r="838" customFormat="false" ht="14.4" hidden="false" customHeight="false" outlineLevel="0" collapsed="false">
      <c r="Z838" s="32" t="s">
        <v>4176</v>
      </c>
      <c r="AA838" s="33" t="s">
        <v>1861</v>
      </c>
    </row>
    <row r="839" customFormat="false" ht="14.4" hidden="false" customHeight="false" outlineLevel="0" collapsed="false">
      <c r="Z839" s="32" t="s">
        <v>4177</v>
      </c>
      <c r="AA839" s="33" t="s">
        <v>1863</v>
      </c>
    </row>
    <row r="840" customFormat="false" ht="14.4" hidden="false" customHeight="false" outlineLevel="0" collapsed="false">
      <c r="Z840" s="32" t="s">
        <v>4178</v>
      </c>
      <c r="AA840" s="33" t="s">
        <v>1865</v>
      </c>
    </row>
    <row r="841" customFormat="false" ht="14.4" hidden="false" customHeight="false" outlineLevel="0" collapsed="false">
      <c r="Z841" s="32" t="s">
        <v>4179</v>
      </c>
      <c r="AA841" s="33" t="s">
        <v>4180</v>
      </c>
    </row>
    <row r="842" customFormat="false" ht="14.4" hidden="false" customHeight="false" outlineLevel="0" collapsed="false">
      <c r="Z842" s="32" t="s">
        <v>4181</v>
      </c>
      <c r="AA842" s="33" t="s">
        <v>1869</v>
      </c>
    </row>
    <row r="843" customFormat="false" ht="14.4" hidden="false" customHeight="false" outlineLevel="0" collapsed="false">
      <c r="Z843" s="32" t="s">
        <v>4182</v>
      </c>
      <c r="AA843" s="33" t="s">
        <v>1871</v>
      </c>
    </row>
    <row r="844" customFormat="false" ht="14.4" hidden="false" customHeight="false" outlineLevel="0" collapsed="false">
      <c r="Z844" s="32" t="s">
        <v>4183</v>
      </c>
      <c r="AA844" s="33" t="s">
        <v>1873</v>
      </c>
    </row>
    <row r="845" customFormat="false" ht="14.4" hidden="false" customHeight="false" outlineLevel="0" collapsed="false">
      <c r="Z845" s="32" t="s">
        <v>4184</v>
      </c>
      <c r="AA845" s="33" t="s">
        <v>1875</v>
      </c>
    </row>
    <row r="846" customFormat="false" ht="14.4" hidden="false" customHeight="false" outlineLevel="0" collapsed="false">
      <c r="Z846" s="32" t="s">
        <v>4185</v>
      </c>
      <c r="AA846" s="33" t="s">
        <v>1877</v>
      </c>
    </row>
    <row r="847" customFormat="false" ht="14.4" hidden="false" customHeight="false" outlineLevel="0" collapsed="false">
      <c r="Z847" s="32" t="s">
        <v>4186</v>
      </c>
      <c r="AA847" s="33" t="s">
        <v>1879</v>
      </c>
    </row>
    <row r="848" customFormat="false" ht="14.4" hidden="false" customHeight="false" outlineLevel="0" collapsed="false">
      <c r="Z848" s="32" t="s">
        <v>4187</v>
      </c>
      <c r="AA848" s="33" t="s">
        <v>1881</v>
      </c>
    </row>
    <row r="849" customFormat="false" ht="14.4" hidden="false" customHeight="false" outlineLevel="0" collapsed="false">
      <c r="Z849" s="32" t="s">
        <v>70</v>
      </c>
      <c r="AA849" s="33" t="s">
        <v>1883</v>
      </c>
    </row>
    <row r="850" customFormat="false" ht="14.4" hidden="false" customHeight="false" outlineLevel="0" collapsed="false">
      <c r="Z850" s="32" t="s">
        <v>166</v>
      </c>
      <c r="AA850" s="33" t="s">
        <v>1885</v>
      </c>
    </row>
    <row r="851" customFormat="false" ht="14.4" hidden="false" customHeight="false" outlineLevel="0" collapsed="false">
      <c r="Z851" s="32" t="s">
        <v>4188</v>
      </c>
      <c r="AA851" s="33" t="s">
        <v>4189</v>
      </c>
    </row>
    <row r="852" customFormat="false" ht="14.4" hidden="false" customHeight="false" outlineLevel="0" collapsed="false">
      <c r="Z852" s="32" t="s">
        <v>4190</v>
      </c>
      <c r="AA852" s="33" t="s">
        <v>1887</v>
      </c>
    </row>
    <row r="853" customFormat="false" ht="14.4" hidden="false" customHeight="false" outlineLevel="0" collapsed="false">
      <c r="Z853" s="32" t="s">
        <v>208</v>
      </c>
      <c r="AA853" s="33" t="s">
        <v>1889</v>
      </c>
    </row>
    <row r="854" customFormat="false" ht="14.4" hidden="false" customHeight="false" outlineLevel="0" collapsed="false">
      <c r="Z854" s="32" t="s">
        <v>4191</v>
      </c>
      <c r="AA854" s="33" t="s">
        <v>1891</v>
      </c>
    </row>
    <row r="855" customFormat="false" ht="14.4" hidden="false" customHeight="false" outlineLevel="0" collapsed="false">
      <c r="Z855" s="32" t="s">
        <v>4192</v>
      </c>
      <c r="AA855" s="33" t="s">
        <v>1893</v>
      </c>
    </row>
    <row r="856" customFormat="false" ht="14.4" hidden="false" customHeight="false" outlineLevel="0" collapsed="false">
      <c r="Z856" s="32" t="s">
        <v>4193</v>
      </c>
      <c r="AA856" s="33" t="s">
        <v>1895</v>
      </c>
    </row>
    <row r="857" customFormat="false" ht="14.4" hidden="false" customHeight="false" outlineLevel="0" collapsed="false">
      <c r="Z857" s="32" t="s">
        <v>4194</v>
      </c>
      <c r="AA857" s="33" t="s">
        <v>1897</v>
      </c>
    </row>
    <row r="858" customFormat="false" ht="14.4" hidden="false" customHeight="false" outlineLevel="0" collapsed="false">
      <c r="Z858" s="32" t="s">
        <v>4195</v>
      </c>
      <c r="AA858" s="33" t="s">
        <v>1899</v>
      </c>
    </row>
    <row r="859" customFormat="false" ht="14.4" hidden="false" customHeight="false" outlineLevel="0" collapsed="false">
      <c r="Z859" s="32" t="s">
        <v>4196</v>
      </c>
      <c r="AA859" s="33" t="s">
        <v>1901</v>
      </c>
    </row>
    <row r="860" customFormat="false" ht="14.4" hidden="false" customHeight="false" outlineLevel="0" collapsed="false">
      <c r="Z860" s="32" t="s">
        <v>4197</v>
      </c>
      <c r="AA860" s="33" t="s">
        <v>4198</v>
      </c>
    </row>
    <row r="861" customFormat="false" ht="14.4" hidden="false" customHeight="false" outlineLevel="0" collapsed="false">
      <c r="Z861" s="32" t="s">
        <v>4199</v>
      </c>
      <c r="AA861" s="33" t="s">
        <v>1905</v>
      </c>
    </row>
    <row r="862" customFormat="false" ht="14.4" hidden="false" customHeight="false" outlineLevel="0" collapsed="false">
      <c r="Z862" s="32" t="s">
        <v>4200</v>
      </c>
      <c r="AA862" s="33" t="s">
        <v>1907</v>
      </c>
    </row>
    <row r="863" customFormat="false" ht="14.4" hidden="false" customHeight="false" outlineLevel="0" collapsed="false">
      <c r="Z863" s="32" t="s">
        <v>4201</v>
      </c>
      <c r="AA863" s="33" t="s">
        <v>1909</v>
      </c>
    </row>
    <row r="864" customFormat="false" ht="14.4" hidden="false" customHeight="false" outlineLevel="0" collapsed="false">
      <c r="Z864" s="32" t="s">
        <v>4202</v>
      </c>
      <c r="AA864" s="33" t="s">
        <v>4203</v>
      </c>
    </row>
    <row r="865" customFormat="false" ht="14.4" hidden="false" customHeight="false" outlineLevel="0" collapsed="false">
      <c r="Z865" s="32" t="s">
        <v>4204</v>
      </c>
      <c r="AA865" s="33" t="s">
        <v>1911</v>
      </c>
    </row>
    <row r="866" customFormat="false" ht="14.4" hidden="false" customHeight="false" outlineLevel="0" collapsed="false">
      <c r="Z866" s="32" t="s">
        <v>4205</v>
      </c>
      <c r="AA866" s="33" t="s">
        <v>1913</v>
      </c>
    </row>
    <row r="867" customFormat="false" ht="14.4" hidden="false" customHeight="false" outlineLevel="0" collapsed="false">
      <c r="Z867" s="32" t="s">
        <v>4206</v>
      </c>
      <c r="AA867" s="33" t="s">
        <v>1915</v>
      </c>
    </row>
    <row r="868" customFormat="false" ht="14.4" hidden="false" customHeight="false" outlineLevel="0" collapsed="false">
      <c r="Z868" s="32" t="s">
        <v>4207</v>
      </c>
      <c r="AA868" s="33" t="s">
        <v>1917</v>
      </c>
    </row>
    <row r="869" customFormat="false" ht="14.4" hidden="false" customHeight="false" outlineLevel="0" collapsed="false">
      <c r="Z869" s="32" t="s">
        <v>4208</v>
      </c>
      <c r="AA869" s="33" t="s">
        <v>1919</v>
      </c>
    </row>
    <row r="870" customFormat="false" ht="14.4" hidden="false" customHeight="false" outlineLevel="0" collapsed="false">
      <c r="Z870" s="32" t="s">
        <v>4209</v>
      </c>
      <c r="AA870" s="33" t="s">
        <v>4210</v>
      </c>
    </row>
    <row r="871" customFormat="false" ht="14.4" hidden="false" customHeight="false" outlineLevel="0" collapsed="false">
      <c r="Z871" s="32" t="s">
        <v>4211</v>
      </c>
      <c r="AA871" s="33" t="s">
        <v>1923</v>
      </c>
    </row>
    <row r="872" customFormat="false" ht="14.4" hidden="false" customHeight="false" outlineLevel="0" collapsed="false">
      <c r="Z872" s="32" t="s">
        <v>4212</v>
      </c>
      <c r="AA872" s="33" t="s">
        <v>1925</v>
      </c>
    </row>
    <row r="873" customFormat="false" ht="14.4" hidden="false" customHeight="false" outlineLevel="0" collapsed="false">
      <c r="Z873" s="32" t="s">
        <v>4213</v>
      </c>
      <c r="AA873" s="33" t="s">
        <v>1927</v>
      </c>
    </row>
    <row r="874" customFormat="false" ht="14.4" hidden="false" customHeight="false" outlineLevel="0" collapsed="false">
      <c r="Z874" s="32" t="s">
        <v>4214</v>
      </c>
      <c r="AA874" s="33" t="s">
        <v>1929</v>
      </c>
    </row>
    <row r="875" customFormat="false" ht="14.4" hidden="false" customHeight="false" outlineLevel="0" collapsed="false">
      <c r="Z875" s="32" t="s">
        <v>4215</v>
      </c>
      <c r="AA875" s="33" t="s">
        <v>1931</v>
      </c>
    </row>
    <row r="876" customFormat="false" ht="14.4" hidden="false" customHeight="false" outlineLevel="0" collapsed="false">
      <c r="Z876" s="32" t="s">
        <v>4216</v>
      </c>
      <c r="AA876" s="33" t="s">
        <v>1933</v>
      </c>
    </row>
    <row r="877" customFormat="false" ht="14.4" hidden="false" customHeight="false" outlineLevel="0" collapsed="false">
      <c r="Z877" s="32" t="s">
        <v>4217</v>
      </c>
      <c r="AA877" s="33" t="s">
        <v>1935</v>
      </c>
    </row>
    <row r="878" customFormat="false" ht="14.4" hidden="false" customHeight="false" outlineLevel="0" collapsed="false">
      <c r="Z878" s="32" t="s">
        <v>4218</v>
      </c>
      <c r="AA878" s="33" t="s">
        <v>1937</v>
      </c>
    </row>
    <row r="879" customFormat="false" ht="14.4" hidden="false" customHeight="false" outlineLevel="0" collapsed="false">
      <c r="Z879" s="32" t="s">
        <v>4219</v>
      </c>
      <c r="AA879" s="33" t="s">
        <v>1939</v>
      </c>
    </row>
    <row r="880" customFormat="false" ht="14.4" hidden="false" customHeight="false" outlineLevel="0" collapsed="false">
      <c r="Z880" s="32" t="s">
        <v>4220</v>
      </c>
      <c r="AA880" s="33" t="s">
        <v>1941</v>
      </c>
    </row>
    <row r="881" customFormat="false" ht="14.4" hidden="false" customHeight="false" outlineLevel="0" collapsed="false">
      <c r="Z881" s="32" t="s">
        <v>4221</v>
      </c>
      <c r="AA881" s="33" t="s">
        <v>1943</v>
      </c>
    </row>
    <row r="882" customFormat="false" ht="14.4" hidden="false" customHeight="false" outlineLevel="0" collapsed="false">
      <c r="Z882" s="32" t="s">
        <v>4222</v>
      </c>
      <c r="AA882" s="33" t="s">
        <v>1945</v>
      </c>
    </row>
    <row r="883" customFormat="false" ht="14.4" hidden="false" customHeight="false" outlineLevel="0" collapsed="false">
      <c r="Z883" s="32" t="s">
        <v>4223</v>
      </c>
      <c r="AA883" s="33" t="s">
        <v>1947</v>
      </c>
    </row>
    <row r="884" customFormat="false" ht="14.4" hidden="false" customHeight="false" outlineLevel="0" collapsed="false">
      <c r="Z884" s="32" t="s">
        <v>4224</v>
      </c>
      <c r="AA884" s="33" t="s">
        <v>1949</v>
      </c>
    </row>
    <row r="885" customFormat="false" ht="14.4" hidden="false" customHeight="false" outlineLevel="0" collapsed="false">
      <c r="Z885" s="32" t="s">
        <v>4225</v>
      </c>
      <c r="AA885" s="33" t="s">
        <v>1951</v>
      </c>
    </row>
    <row r="886" customFormat="false" ht="14.4" hidden="false" customHeight="false" outlineLevel="0" collapsed="false">
      <c r="Z886" s="32" t="s">
        <v>4226</v>
      </c>
      <c r="AA886" s="33" t="s">
        <v>1953</v>
      </c>
    </row>
    <row r="887" customFormat="false" ht="14.4" hidden="false" customHeight="false" outlineLevel="0" collapsed="false">
      <c r="Z887" s="32" t="s">
        <v>4227</v>
      </c>
      <c r="AA887" s="33" t="s">
        <v>1955</v>
      </c>
    </row>
    <row r="888" customFormat="false" ht="14.4" hidden="false" customHeight="false" outlineLevel="0" collapsed="false">
      <c r="Z888" s="32" t="s">
        <v>4228</v>
      </c>
      <c r="AA888" s="33" t="s">
        <v>1957</v>
      </c>
    </row>
    <row r="889" customFormat="false" ht="14.4" hidden="false" customHeight="false" outlineLevel="0" collapsed="false">
      <c r="Z889" s="32" t="s">
        <v>4229</v>
      </c>
      <c r="AA889" s="33" t="s">
        <v>1959</v>
      </c>
    </row>
    <row r="890" customFormat="false" ht="14.4" hidden="false" customHeight="false" outlineLevel="0" collapsed="false">
      <c r="Z890" s="32" t="s">
        <v>4230</v>
      </c>
      <c r="AA890" s="33" t="s">
        <v>1961</v>
      </c>
    </row>
    <row r="891" customFormat="false" ht="14.4" hidden="false" customHeight="false" outlineLevel="0" collapsed="false">
      <c r="Z891" s="32" t="s">
        <v>4231</v>
      </c>
      <c r="AA891" s="33" t="s">
        <v>1963</v>
      </c>
    </row>
    <row r="892" customFormat="false" ht="14.4" hidden="false" customHeight="false" outlineLevel="0" collapsed="false">
      <c r="Z892" s="32" t="s">
        <v>4232</v>
      </c>
      <c r="AA892" s="33" t="s">
        <v>1965</v>
      </c>
    </row>
    <row r="893" customFormat="false" ht="14.4" hidden="false" customHeight="false" outlineLevel="0" collapsed="false">
      <c r="Z893" s="32" t="s">
        <v>4233</v>
      </c>
      <c r="AA893" s="33" t="s">
        <v>1967</v>
      </c>
    </row>
    <row r="894" customFormat="false" ht="14.4" hidden="false" customHeight="false" outlineLevel="0" collapsed="false">
      <c r="Z894" s="32" t="s">
        <v>4234</v>
      </c>
      <c r="AA894" s="33" t="s">
        <v>1969</v>
      </c>
    </row>
    <row r="895" customFormat="false" ht="14.4" hidden="false" customHeight="false" outlineLevel="0" collapsed="false">
      <c r="Z895" s="32" t="s">
        <v>4235</v>
      </c>
      <c r="AA895" s="33" t="s">
        <v>1971</v>
      </c>
    </row>
    <row r="896" customFormat="false" ht="14.4" hidden="false" customHeight="false" outlineLevel="0" collapsed="false">
      <c r="Z896" s="32" t="s">
        <v>4236</v>
      </c>
      <c r="AA896" s="33" t="s">
        <v>1973</v>
      </c>
    </row>
    <row r="897" customFormat="false" ht="14.4" hidden="false" customHeight="false" outlineLevel="0" collapsed="false">
      <c r="Z897" s="32" t="s">
        <v>4237</v>
      </c>
      <c r="AA897" s="33" t="s">
        <v>1975</v>
      </c>
    </row>
    <row r="898" customFormat="false" ht="14.4" hidden="false" customHeight="false" outlineLevel="0" collapsed="false">
      <c r="Z898" s="32" t="s">
        <v>4238</v>
      </c>
      <c r="AA898" s="33" t="s">
        <v>1977</v>
      </c>
    </row>
    <row r="899" customFormat="false" ht="14.4" hidden="false" customHeight="false" outlineLevel="0" collapsed="false">
      <c r="Z899" s="32" t="s">
        <v>4239</v>
      </c>
      <c r="AA899" s="33" t="s">
        <v>1979</v>
      </c>
    </row>
    <row r="900" customFormat="false" ht="14.4" hidden="false" customHeight="false" outlineLevel="0" collapsed="false">
      <c r="Z900" s="32" t="s">
        <v>4240</v>
      </c>
      <c r="AA900" s="33" t="s">
        <v>1981</v>
      </c>
    </row>
    <row r="901" customFormat="false" ht="14.4" hidden="false" customHeight="false" outlineLevel="0" collapsed="false">
      <c r="Z901" s="32" t="s">
        <v>4241</v>
      </c>
      <c r="AA901" s="33" t="s">
        <v>1983</v>
      </c>
    </row>
    <row r="902" customFormat="false" ht="14.4" hidden="false" customHeight="false" outlineLevel="0" collapsed="false">
      <c r="Z902" s="32" t="s">
        <v>4242</v>
      </c>
      <c r="AA902" s="33" t="s">
        <v>1985</v>
      </c>
    </row>
    <row r="903" customFormat="false" ht="14.4" hidden="false" customHeight="false" outlineLevel="0" collapsed="false">
      <c r="Z903" s="32" t="s">
        <v>4243</v>
      </c>
      <c r="AA903" s="33" t="s">
        <v>1987</v>
      </c>
    </row>
    <row r="904" customFormat="false" ht="14.4" hidden="false" customHeight="false" outlineLevel="0" collapsed="false">
      <c r="Z904" s="32" t="s">
        <v>4244</v>
      </c>
      <c r="AA904" s="33" t="s">
        <v>1989</v>
      </c>
    </row>
    <row r="905" customFormat="false" ht="14.4" hidden="false" customHeight="false" outlineLevel="0" collapsed="false">
      <c r="Z905" s="32" t="s">
        <v>228</v>
      </c>
      <c r="AA905" s="33" t="s">
        <v>4245</v>
      </c>
    </row>
    <row r="906" customFormat="false" ht="14.4" hidden="false" customHeight="false" outlineLevel="0" collapsed="false">
      <c r="Z906" s="32" t="s">
        <v>4246</v>
      </c>
      <c r="AA906" s="33" t="s">
        <v>1993</v>
      </c>
    </row>
    <row r="907" customFormat="false" ht="14.4" hidden="false" customHeight="false" outlineLevel="0" collapsed="false">
      <c r="Z907" s="32" t="s">
        <v>4247</v>
      </c>
      <c r="AA907" s="33" t="s">
        <v>1995</v>
      </c>
    </row>
    <row r="908" customFormat="false" ht="14.4" hidden="false" customHeight="false" outlineLevel="0" collapsed="false">
      <c r="Z908" s="32" t="s">
        <v>182</v>
      </c>
      <c r="AA908" s="33" t="s">
        <v>1997</v>
      </c>
    </row>
    <row r="909" customFormat="false" ht="14.4" hidden="false" customHeight="false" outlineLevel="0" collapsed="false">
      <c r="Z909" s="32" t="s">
        <v>4248</v>
      </c>
      <c r="AA909" s="33" t="s">
        <v>1999</v>
      </c>
    </row>
    <row r="910" customFormat="false" ht="14.4" hidden="false" customHeight="false" outlineLevel="0" collapsed="false">
      <c r="Z910" s="32" t="s">
        <v>4249</v>
      </c>
      <c r="AA910" s="33" t="s">
        <v>2001</v>
      </c>
    </row>
    <row r="911" customFormat="false" ht="14.4" hidden="false" customHeight="false" outlineLevel="0" collapsed="false">
      <c r="Z911" s="32" t="s">
        <v>4250</v>
      </c>
      <c r="AA911" s="33" t="s">
        <v>2003</v>
      </c>
    </row>
    <row r="912" customFormat="false" ht="14.4" hidden="false" customHeight="false" outlineLevel="0" collapsed="false">
      <c r="Z912" s="32" t="s">
        <v>4251</v>
      </c>
      <c r="AA912" s="33" t="s">
        <v>2005</v>
      </c>
    </row>
    <row r="913" customFormat="false" ht="14.4" hidden="false" customHeight="false" outlineLevel="0" collapsed="false">
      <c r="Z913" s="32" t="s">
        <v>4252</v>
      </c>
      <c r="AA913" s="33" t="s">
        <v>2007</v>
      </c>
    </row>
    <row r="914" customFormat="false" ht="14.4" hidden="false" customHeight="false" outlineLevel="0" collapsed="false">
      <c r="Z914" s="32" t="s">
        <v>4253</v>
      </c>
      <c r="AA914" s="33" t="s">
        <v>2009</v>
      </c>
    </row>
    <row r="915" customFormat="false" ht="14.4" hidden="false" customHeight="false" outlineLevel="0" collapsed="false">
      <c r="Z915" s="32" t="s">
        <v>4254</v>
      </c>
      <c r="AA915" s="33" t="s">
        <v>2011</v>
      </c>
    </row>
    <row r="916" customFormat="false" ht="14.4" hidden="false" customHeight="false" outlineLevel="0" collapsed="false">
      <c r="Z916" s="32" t="s">
        <v>4255</v>
      </c>
      <c r="AA916" s="33" t="s">
        <v>2013</v>
      </c>
    </row>
    <row r="917" customFormat="false" ht="14.4" hidden="false" customHeight="false" outlineLevel="0" collapsed="false">
      <c r="Z917" s="32" t="s">
        <v>4256</v>
      </c>
      <c r="AA917" s="33" t="s">
        <v>2015</v>
      </c>
    </row>
    <row r="918" customFormat="false" ht="14.4" hidden="false" customHeight="false" outlineLevel="0" collapsed="false">
      <c r="Z918" s="32" t="s">
        <v>4257</v>
      </c>
      <c r="AA918" s="33" t="s">
        <v>2017</v>
      </c>
    </row>
    <row r="919" customFormat="false" ht="14.4" hidden="false" customHeight="false" outlineLevel="0" collapsed="false">
      <c r="Z919" s="32" t="s">
        <v>4258</v>
      </c>
      <c r="AA919" s="33" t="s">
        <v>2019</v>
      </c>
    </row>
    <row r="920" customFormat="false" ht="14.4" hidden="false" customHeight="false" outlineLevel="0" collapsed="false">
      <c r="Z920" s="32" t="s">
        <v>4259</v>
      </c>
      <c r="AA920" s="33" t="s">
        <v>2021</v>
      </c>
    </row>
    <row r="921" customFormat="false" ht="14.4" hidden="false" customHeight="false" outlineLevel="0" collapsed="false">
      <c r="Z921" s="32" t="s">
        <v>4260</v>
      </c>
      <c r="AA921" s="33" t="s">
        <v>2023</v>
      </c>
    </row>
    <row r="922" customFormat="false" ht="14.4" hidden="false" customHeight="false" outlineLevel="0" collapsed="false">
      <c r="Z922" s="32" t="s">
        <v>4261</v>
      </c>
      <c r="AA922" s="33" t="s">
        <v>2025</v>
      </c>
    </row>
    <row r="923" customFormat="false" ht="14.4" hidden="false" customHeight="false" outlineLevel="0" collapsed="false">
      <c r="Z923" s="32" t="s">
        <v>4262</v>
      </c>
      <c r="AA923" s="33" t="s">
        <v>4263</v>
      </c>
    </row>
    <row r="924" customFormat="false" ht="14.4" hidden="false" customHeight="false" outlineLevel="0" collapsed="false">
      <c r="Z924" s="32" t="s">
        <v>4264</v>
      </c>
      <c r="AA924" s="33" t="s">
        <v>2029</v>
      </c>
    </row>
    <row r="925" customFormat="false" ht="14.4" hidden="false" customHeight="false" outlineLevel="0" collapsed="false">
      <c r="Z925" s="32" t="s">
        <v>4265</v>
      </c>
      <c r="AA925" s="33" t="s">
        <v>2031</v>
      </c>
    </row>
    <row r="926" customFormat="false" ht="14.4" hidden="false" customHeight="false" outlineLevel="0" collapsed="false">
      <c r="Z926" s="32" t="s">
        <v>4266</v>
      </c>
      <c r="AA926" s="33" t="s">
        <v>2033</v>
      </c>
    </row>
    <row r="927" customFormat="false" ht="14.4" hidden="false" customHeight="false" outlineLevel="0" collapsed="false">
      <c r="Z927" s="32" t="s">
        <v>4267</v>
      </c>
      <c r="AA927" s="33" t="s">
        <v>2035</v>
      </c>
    </row>
    <row r="928" customFormat="false" ht="14.4" hidden="false" customHeight="false" outlineLevel="0" collapsed="false">
      <c r="Z928" s="32" t="s">
        <v>4268</v>
      </c>
      <c r="AA928" s="33" t="s">
        <v>2037</v>
      </c>
    </row>
    <row r="929" customFormat="false" ht="14.4" hidden="false" customHeight="false" outlineLevel="0" collapsed="false">
      <c r="Z929" s="32" t="s">
        <v>4269</v>
      </c>
      <c r="AA929" s="33" t="s">
        <v>2039</v>
      </c>
    </row>
    <row r="930" customFormat="false" ht="14.4" hidden="false" customHeight="false" outlineLevel="0" collapsed="false">
      <c r="Z930" s="32" t="s">
        <v>4270</v>
      </c>
      <c r="AA930" s="33" t="s">
        <v>2041</v>
      </c>
    </row>
    <row r="931" customFormat="false" ht="14.4" hidden="false" customHeight="false" outlineLevel="0" collapsed="false">
      <c r="Z931" s="32" t="s">
        <v>4271</v>
      </c>
      <c r="AA931" s="33" t="s">
        <v>2043</v>
      </c>
    </row>
    <row r="932" customFormat="false" ht="14.4" hidden="false" customHeight="false" outlineLevel="0" collapsed="false">
      <c r="Z932" s="32" t="s">
        <v>4272</v>
      </c>
      <c r="AA932" s="33" t="s">
        <v>2045</v>
      </c>
    </row>
    <row r="933" customFormat="false" ht="14.4" hidden="false" customHeight="false" outlineLevel="0" collapsed="false">
      <c r="Z933" s="32" t="s">
        <v>4273</v>
      </c>
      <c r="AA933" s="33" t="s">
        <v>2047</v>
      </c>
    </row>
    <row r="934" customFormat="false" ht="14.4" hidden="false" customHeight="false" outlineLevel="0" collapsed="false">
      <c r="Z934" s="32" t="s">
        <v>4274</v>
      </c>
      <c r="AA934" s="33" t="s">
        <v>2049</v>
      </c>
    </row>
    <row r="935" customFormat="false" ht="14.4" hidden="false" customHeight="false" outlineLevel="0" collapsed="false">
      <c r="Z935" s="32" t="s">
        <v>4275</v>
      </c>
      <c r="AA935" s="33" t="s">
        <v>2051</v>
      </c>
    </row>
    <row r="936" customFormat="false" ht="14.4" hidden="false" customHeight="false" outlineLevel="0" collapsed="false">
      <c r="Z936" s="32" t="s">
        <v>4276</v>
      </c>
      <c r="AA936" s="33" t="s">
        <v>4277</v>
      </c>
    </row>
    <row r="937" customFormat="false" ht="14.4" hidden="false" customHeight="false" outlineLevel="0" collapsed="false">
      <c r="Z937" s="32" t="s">
        <v>4278</v>
      </c>
      <c r="AA937" s="33" t="s">
        <v>2055</v>
      </c>
    </row>
    <row r="938" customFormat="false" ht="14.4" hidden="false" customHeight="false" outlineLevel="0" collapsed="false">
      <c r="Z938" s="32" t="s">
        <v>4279</v>
      </c>
      <c r="AA938" s="33" t="s">
        <v>2057</v>
      </c>
    </row>
    <row r="939" customFormat="false" ht="14.4" hidden="false" customHeight="false" outlineLevel="0" collapsed="false">
      <c r="Z939" s="32" t="s">
        <v>4280</v>
      </c>
      <c r="AA939" s="33" t="s">
        <v>2059</v>
      </c>
    </row>
    <row r="940" customFormat="false" ht="14.4" hidden="false" customHeight="false" outlineLevel="0" collapsed="false">
      <c r="Z940" s="32" t="s">
        <v>4281</v>
      </c>
      <c r="AA940" s="33" t="s">
        <v>2061</v>
      </c>
    </row>
    <row r="941" customFormat="false" ht="14.4" hidden="false" customHeight="false" outlineLevel="0" collapsed="false">
      <c r="Z941" s="32" t="s">
        <v>4282</v>
      </c>
      <c r="AA941" s="33" t="s">
        <v>2063</v>
      </c>
    </row>
    <row r="942" customFormat="false" ht="14.4" hidden="false" customHeight="false" outlineLevel="0" collapsed="false">
      <c r="Z942" s="32" t="s">
        <v>4283</v>
      </c>
      <c r="AA942" s="33" t="s">
        <v>2065</v>
      </c>
    </row>
    <row r="943" customFormat="false" ht="14.4" hidden="false" customHeight="false" outlineLevel="0" collapsed="false">
      <c r="Z943" s="32" t="s">
        <v>4284</v>
      </c>
      <c r="AA943" s="33" t="s">
        <v>2067</v>
      </c>
    </row>
    <row r="944" customFormat="false" ht="14.4" hidden="false" customHeight="false" outlineLevel="0" collapsed="false">
      <c r="Z944" s="32" t="s">
        <v>4285</v>
      </c>
      <c r="AA944" s="33" t="s">
        <v>2069</v>
      </c>
    </row>
    <row r="945" customFormat="false" ht="14.4" hidden="false" customHeight="false" outlineLevel="0" collapsed="false">
      <c r="Z945" s="32" t="s">
        <v>4286</v>
      </c>
      <c r="AA945" s="33" t="s">
        <v>2071</v>
      </c>
    </row>
    <row r="946" customFormat="false" ht="14.4" hidden="false" customHeight="false" outlineLevel="0" collapsed="false">
      <c r="Z946" s="32" t="s">
        <v>4287</v>
      </c>
      <c r="AA946" s="33" t="s">
        <v>2073</v>
      </c>
    </row>
    <row r="947" customFormat="false" ht="14.4" hidden="false" customHeight="false" outlineLevel="0" collapsed="false">
      <c r="Z947" s="32" t="s">
        <v>4288</v>
      </c>
      <c r="AA947" s="33" t="s">
        <v>2075</v>
      </c>
    </row>
    <row r="948" customFormat="false" ht="14.4" hidden="false" customHeight="false" outlineLevel="0" collapsed="false">
      <c r="Z948" s="32" t="s">
        <v>4289</v>
      </c>
      <c r="AA948" s="33" t="s">
        <v>2077</v>
      </c>
    </row>
    <row r="949" customFormat="false" ht="14.4" hidden="false" customHeight="false" outlineLevel="0" collapsed="false">
      <c r="Z949" s="32" t="s">
        <v>88</v>
      </c>
      <c r="AA949" s="33" t="s">
        <v>2079</v>
      </c>
    </row>
    <row r="950" customFormat="false" ht="14.4" hidden="false" customHeight="false" outlineLevel="0" collapsed="false">
      <c r="Z950" s="32" t="s">
        <v>4290</v>
      </c>
      <c r="AA950" s="33" t="s">
        <v>2081</v>
      </c>
    </row>
    <row r="951" customFormat="false" ht="14.4" hidden="false" customHeight="false" outlineLevel="0" collapsed="false">
      <c r="Z951" s="32" t="s">
        <v>4291</v>
      </c>
      <c r="AA951" s="33" t="s">
        <v>2083</v>
      </c>
    </row>
    <row r="952" customFormat="false" ht="14.4" hidden="false" customHeight="false" outlineLevel="0" collapsed="false">
      <c r="Z952" s="32" t="s">
        <v>4292</v>
      </c>
      <c r="AA952" s="33" t="s">
        <v>2085</v>
      </c>
    </row>
    <row r="953" customFormat="false" ht="14.4" hidden="false" customHeight="false" outlineLevel="0" collapsed="false">
      <c r="Z953" s="32" t="s">
        <v>4293</v>
      </c>
      <c r="AA953" s="33" t="s">
        <v>2087</v>
      </c>
    </row>
    <row r="954" customFormat="false" ht="14.4" hidden="false" customHeight="false" outlineLevel="0" collapsed="false">
      <c r="Z954" s="32" t="s">
        <v>4294</v>
      </c>
      <c r="AA954" s="33" t="s">
        <v>2089</v>
      </c>
    </row>
    <row r="955" customFormat="false" ht="14.4" hidden="false" customHeight="false" outlineLevel="0" collapsed="false">
      <c r="Z955" s="32" t="s">
        <v>4295</v>
      </c>
      <c r="AA955" s="33" t="s">
        <v>2091</v>
      </c>
    </row>
    <row r="956" customFormat="false" ht="14.4" hidden="false" customHeight="false" outlineLevel="0" collapsed="false">
      <c r="Z956" s="32" t="s">
        <v>4296</v>
      </c>
      <c r="AA956" s="33" t="s">
        <v>2093</v>
      </c>
    </row>
    <row r="957" customFormat="false" ht="14.4" hidden="false" customHeight="false" outlineLevel="0" collapsed="false">
      <c r="Z957" s="32" t="s">
        <v>4297</v>
      </c>
      <c r="AA957" s="33" t="s">
        <v>2095</v>
      </c>
    </row>
    <row r="958" customFormat="false" ht="14.4" hidden="false" customHeight="false" outlineLevel="0" collapsed="false">
      <c r="Z958" s="32" t="s">
        <v>4298</v>
      </c>
      <c r="AA958" s="33" t="s">
        <v>2097</v>
      </c>
    </row>
    <row r="959" customFormat="false" ht="14.4" hidden="false" customHeight="false" outlineLevel="0" collapsed="false">
      <c r="Z959" s="32" t="s">
        <v>4299</v>
      </c>
      <c r="AA959" s="33" t="s">
        <v>2099</v>
      </c>
    </row>
    <row r="960" customFormat="false" ht="14.4" hidden="false" customHeight="false" outlineLevel="0" collapsed="false">
      <c r="Z960" s="32" t="s">
        <v>4300</v>
      </c>
      <c r="AA960" s="33" t="s">
        <v>2101</v>
      </c>
    </row>
    <row r="961" customFormat="false" ht="14.4" hidden="false" customHeight="false" outlineLevel="0" collapsed="false">
      <c r="Z961" s="32" t="s">
        <v>4301</v>
      </c>
      <c r="AA961" s="33" t="s">
        <v>2103</v>
      </c>
    </row>
    <row r="962" customFormat="false" ht="14.4" hidden="false" customHeight="false" outlineLevel="0" collapsed="false">
      <c r="Z962" s="32" t="s">
        <v>4302</v>
      </c>
      <c r="AA962" s="33" t="s">
        <v>2105</v>
      </c>
    </row>
    <row r="963" customFormat="false" ht="14.4" hidden="false" customHeight="false" outlineLevel="0" collapsed="false">
      <c r="Z963" s="32" t="s">
        <v>4303</v>
      </c>
      <c r="AA963" s="33" t="s">
        <v>2107</v>
      </c>
    </row>
    <row r="964" customFormat="false" ht="14.4" hidden="false" customHeight="false" outlineLevel="0" collapsed="false">
      <c r="Z964" s="32" t="s">
        <v>4304</v>
      </c>
      <c r="AA964" s="33" t="s">
        <v>2109</v>
      </c>
    </row>
    <row r="965" customFormat="false" ht="14.4" hidden="false" customHeight="false" outlineLevel="0" collapsed="false">
      <c r="Z965" s="32" t="s">
        <v>4305</v>
      </c>
      <c r="AA965" s="33" t="s">
        <v>2111</v>
      </c>
    </row>
    <row r="966" customFormat="false" ht="14.4" hidden="false" customHeight="false" outlineLevel="0" collapsed="false">
      <c r="Z966" s="32" t="s">
        <v>4306</v>
      </c>
      <c r="AA966" s="33" t="s">
        <v>2113</v>
      </c>
    </row>
    <row r="967" customFormat="false" ht="14.4" hidden="false" customHeight="false" outlineLevel="0" collapsed="false">
      <c r="Z967" s="32" t="s">
        <v>4307</v>
      </c>
      <c r="AA967" s="33" t="s">
        <v>2115</v>
      </c>
    </row>
    <row r="968" customFormat="false" ht="14.4" hidden="false" customHeight="false" outlineLevel="0" collapsed="false">
      <c r="Z968" s="32" t="s">
        <v>4308</v>
      </c>
      <c r="AA968" s="33" t="s">
        <v>2117</v>
      </c>
    </row>
    <row r="969" customFormat="false" ht="14.4" hidden="false" customHeight="false" outlineLevel="0" collapsed="false">
      <c r="Z969" s="32" t="s">
        <v>4309</v>
      </c>
      <c r="AA969" s="33" t="s">
        <v>4310</v>
      </c>
    </row>
    <row r="970" customFormat="false" ht="14.4" hidden="false" customHeight="false" outlineLevel="0" collapsed="false">
      <c r="Z970" s="32" t="s">
        <v>4311</v>
      </c>
      <c r="AA970" s="33" t="s">
        <v>2121</v>
      </c>
    </row>
    <row r="971" customFormat="false" ht="14.4" hidden="false" customHeight="false" outlineLevel="0" collapsed="false">
      <c r="Z971" s="32" t="s">
        <v>4312</v>
      </c>
      <c r="AA971" s="33" t="s">
        <v>2123</v>
      </c>
    </row>
    <row r="972" customFormat="false" ht="14.4" hidden="false" customHeight="false" outlineLevel="0" collapsed="false">
      <c r="Z972" s="32" t="s">
        <v>4313</v>
      </c>
      <c r="AA972" s="33" t="s">
        <v>2125</v>
      </c>
    </row>
    <row r="973" customFormat="false" ht="14.4" hidden="false" customHeight="false" outlineLevel="0" collapsed="false">
      <c r="Z973" s="32" t="s">
        <v>4314</v>
      </c>
      <c r="AA973" s="33" t="s">
        <v>2127</v>
      </c>
    </row>
    <row r="974" customFormat="false" ht="14.4" hidden="false" customHeight="false" outlineLevel="0" collapsed="false">
      <c r="Z974" s="32" t="s">
        <v>4315</v>
      </c>
      <c r="AA974" s="33" t="s">
        <v>2129</v>
      </c>
    </row>
    <row r="975" customFormat="false" ht="14.4" hidden="false" customHeight="false" outlineLevel="0" collapsed="false">
      <c r="Z975" s="32" t="s">
        <v>4316</v>
      </c>
      <c r="AA975" s="33" t="s">
        <v>2131</v>
      </c>
    </row>
    <row r="976" customFormat="false" ht="14.4" hidden="false" customHeight="false" outlineLevel="0" collapsed="false">
      <c r="Z976" s="32" t="s">
        <v>4317</v>
      </c>
      <c r="AA976" s="33" t="s">
        <v>4318</v>
      </c>
    </row>
    <row r="977" customFormat="false" ht="14.4" hidden="false" customHeight="false" outlineLevel="0" collapsed="false">
      <c r="Z977" s="32" t="s">
        <v>4319</v>
      </c>
      <c r="AA977" s="33" t="s">
        <v>2133</v>
      </c>
    </row>
    <row r="978" customFormat="false" ht="14.4" hidden="false" customHeight="false" outlineLevel="0" collapsed="false">
      <c r="Z978" s="32" t="s">
        <v>4320</v>
      </c>
      <c r="AA978" s="33" t="s">
        <v>2135</v>
      </c>
    </row>
    <row r="979" customFormat="false" ht="14.4" hidden="false" customHeight="false" outlineLevel="0" collapsed="false">
      <c r="Z979" s="32" t="s">
        <v>4321</v>
      </c>
      <c r="AA979" s="33" t="s">
        <v>2137</v>
      </c>
    </row>
    <row r="980" customFormat="false" ht="14.4" hidden="false" customHeight="false" outlineLevel="0" collapsed="false">
      <c r="Z980" s="32" t="s">
        <v>4322</v>
      </c>
      <c r="AA980" s="33" t="s">
        <v>2139</v>
      </c>
    </row>
    <row r="981" customFormat="false" ht="14.4" hidden="false" customHeight="false" outlineLevel="0" collapsed="false">
      <c r="Z981" s="32" t="s">
        <v>4323</v>
      </c>
      <c r="AA981" s="33" t="s">
        <v>2141</v>
      </c>
    </row>
    <row r="982" customFormat="false" ht="14.4" hidden="false" customHeight="false" outlineLevel="0" collapsed="false">
      <c r="Z982" s="32" t="s">
        <v>4324</v>
      </c>
      <c r="AA982" s="33" t="s">
        <v>2143</v>
      </c>
    </row>
    <row r="983" customFormat="false" ht="14.4" hidden="false" customHeight="false" outlineLevel="0" collapsed="false">
      <c r="Z983" s="32" t="s">
        <v>4325</v>
      </c>
      <c r="AA983" s="33" t="s">
        <v>4326</v>
      </c>
    </row>
    <row r="984" customFormat="false" ht="14.4" hidden="false" customHeight="false" outlineLevel="0" collapsed="false">
      <c r="Z984" s="32" t="s">
        <v>4327</v>
      </c>
      <c r="AA984" s="33" t="s">
        <v>2145</v>
      </c>
    </row>
    <row r="985" customFormat="false" ht="14.4" hidden="false" customHeight="false" outlineLevel="0" collapsed="false">
      <c r="Z985" s="32" t="s">
        <v>366</v>
      </c>
      <c r="AA985" s="33" t="s">
        <v>2147</v>
      </c>
    </row>
    <row r="986" customFormat="false" ht="14.4" hidden="false" customHeight="false" outlineLevel="0" collapsed="false">
      <c r="Z986" s="32" t="s">
        <v>4328</v>
      </c>
      <c r="AA986" s="33" t="s">
        <v>2149</v>
      </c>
    </row>
    <row r="987" customFormat="false" ht="14.4" hidden="false" customHeight="false" outlineLevel="0" collapsed="false">
      <c r="Z987" s="32" t="s">
        <v>4329</v>
      </c>
      <c r="AA987" s="33" t="s">
        <v>2151</v>
      </c>
    </row>
    <row r="988" customFormat="false" ht="14.4" hidden="false" customHeight="false" outlineLevel="0" collapsed="false">
      <c r="Z988" s="32" t="s">
        <v>4330</v>
      </c>
      <c r="AA988" s="33" t="s">
        <v>2153</v>
      </c>
    </row>
    <row r="989" customFormat="false" ht="14.4" hidden="false" customHeight="false" outlineLevel="0" collapsed="false">
      <c r="Z989" s="32" t="s">
        <v>4331</v>
      </c>
      <c r="AA989" s="33" t="s">
        <v>2155</v>
      </c>
    </row>
    <row r="990" customFormat="false" ht="14.4" hidden="false" customHeight="false" outlineLevel="0" collapsed="false">
      <c r="Z990" s="32" t="s">
        <v>4332</v>
      </c>
      <c r="AA990" s="33" t="s">
        <v>2157</v>
      </c>
    </row>
    <row r="991" customFormat="false" ht="14.4" hidden="false" customHeight="false" outlineLevel="0" collapsed="false">
      <c r="Z991" s="32" t="s">
        <v>4333</v>
      </c>
      <c r="AA991" s="33" t="s">
        <v>2159</v>
      </c>
    </row>
    <row r="992" customFormat="false" ht="14.4" hidden="false" customHeight="false" outlineLevel="0" collapsed="false">
      <c r="Z992" s="32" t="s">
        <v>4334</v>
      </c>
      <c r="AA992" s="33" t="s">
        <v>2161</v>
      </c>
    </row>
    <row r="993" customFormat="false" ht="14.4" hidden="false" customHeight="false" outlineLevel="0" collapsed="false">
      <c r="Z993" s="32" t="s">
        <v>4335</v>
      </c>
      <c r="AA993" s="33" t="s">
        <v>2163</v>
      </c>
    </row>
    <row r="994" customFormat="false" ht="14.4" hidden="false" customHeight="false" outlineLevel="0" collapsed="false">
      <c r="Z994" s="32" t="s">
        <v>4336</v>
      </c>
      <c r="AA994" s="33" t="s">
        <v>2165</v>
      </c>
    </row>
    <row r="995" customFormat="false" ht="14.4" hidden="false" customHeight="false" outlineLevel="0" collapsed="false">
      <c r="Z995" s="32" t="s">
        <v>4337</v>
      </c>
      <c r="AA995" s="33" t="s">
        <v>2167</v>
      </c>
    </row>
    <row r="996" customFormat="false" ht="14.4" hidden="false" customHeight="false" outlineLevel="0" collapsed="false">
      <c r="Z996" s="32" t="s">
        <v>4338</v>
      </c>
      <c r="AA996" s="33" t="s">
        <v>2169</v>
      </c>
    </row>
    <row r="997" customFormat="false" ht="14.4" hidden="false" customHeight="false" outlineLevel="0" collapsed="false">
      <c r="Z997" s="32" t="s">
        <v>4339</v>
      </c>
      <c r="AA997" s="33" t="s">
        <v>2171</v>
      </c>
    </row>
    <row r="998" customFormat="false" ht="14.4" hidden="false" customHeight="false" outlineLevel="0" collapsed="false">
      <c r="Z998" s="32" t="s">
        <v>4340</v>
      </c>
      <c r="AA998" s="33" t="s">
        <v>2173</v>
      </c>
    </row>
    <row r="999" customFormat="false" ht="14.4" hidden="false" customHeight="false" outlineLevel="0" collapsed="false">
      <c r="Z999" s="32" t="s">
        <v>4341</v>
      </c>
      <c r="AA999" s="33" t="s">
        <v>2175</v>
      </c>
    </row>
    <row r="1000" customFormat="false" ht="14.4" hidden="false" customHeight="false" outlineLevel="0" collapsed="false">
      <c r="Z1000" s="32" t="s">
        <v>4342</v>
      </c>
      <c r="AA1000" s="33" t="s">
        <v>2177</v>
      </c>
    </row>
    <row r="1001" customFormat="false" ht="14.4" hidden="false" customHeight="false" outlineLevel="0" collapsed="false">
      <c r="Z1001" s="32" t="s">
        <v>4343</v>
      </c>
      <c r="AA1001" s="33" t="s">
        <v>2179</v>
      </c>
    </row>
    <row r="1002" customFormat="false" ht="14.4" hidden="false" customHeight="false" outlineLevel="0" collapsed="false">
      <c r="Z1002" s="32" t="s">
        <v>4344</v>
      </c>
      <c r="AA1002" s="33" t="s">
        <v>2181</v>
      </c>
    </row>
    <row r="1003" customFormat="false" ht="14.4" hidden="false" customHeight="false" outlineLevel="0" collapsed="false">
      <c r="Z1003" s="32" t="s">
        <v>4345</v>
      </c>
      <c r="AA1003" s="33" t="s">
        <v>2183</v>
      </c>
    </row>
    <row r="1004" customFormat="false" ht="14.4" hidden="false" customHeight="false" outlineLevel="0" collapsed="false">
      <c r="Z1004" s="32" t="s">
        <v>4346</v>
      </c>
      <c r="AA1004" s="33" t="s">
        <v>2185</v>
      </c>
    </row>
    <row r="1005" customFormat="false" ht="14.4" hidden="false" customHeight="false" outlineLevel="0" collapsed="false">
      <c r="Z1005" s="32" t="s">
        <v>4347</v>
      </c>
      <c r="AA1005" s="33" t="s">
        <v>2187</v>
      </c>
    </row>
    <row r="1006" customFormat="false" ht="14.4" hidden="false" customHeight="false" outlineLevel="0" collapsed="false">
      <c r="Z1006" s="32" t="s">
        <v>4348</v>
      </c>
      <c r="AA1006" s="33" t="s">
        <v>2189</v>
      </c>
    </row>
    <row r="1007" customFormat="false" ht="14.4" hidden="false" customHeight="false" outlineLevel="0" collapsed="false">
      <c r="Z1007" s="32" t="s">
        <v>4349</v>
      </c>
      <c r="AA1007" s="33" t="s">
        <v>2191</v>
      </c>
    </row>
    <row r="1008" customFormat="false" ht="14.4" hidden="false" customHeight="false" outlineLevel="0" collapsed="false">
      <c r="Z1008" s="32" t="s">
        <v>4350</v>
      </c>
      <c r="AA1008" s="33" t="s">
        <v>4351</v>
      </c>
    </row>
    <row r="1009" customFormat="false" ht="14.4" hidden="false" customHeight="false" outlineLevel="0" collapsed="false">
      <c r="Z1009" s="32" t="s">
        <v>4352</v>
      </c>
      <c r="AA1009" s="33" t="s">
        <v>2193</v>
      </c>
    </row>
    <row r="1010" customFormat="false" ht="14.4" hidden="false" customHeight="false" outlineLevel="0" collapsed="false">
      <c r="Z1010" s="32" t="s">
        <v>4353</v>
      </c>
      <c r="AA1010" s="33" t="s">
        <v>2195</v>
      </c>
    </row>
    <row r="1011" customFormat="false" ht="14.4" hidden="false" customHeight="false" outlineLevel="0" collapsed="false">
      <c r="Z1011" s="32" t="s">
        <v>4354</v>
      </c>
      <c r="AA1011" s="33" t="s">
        <v>2197</v>
      </c>
    </row>
    <row r="1012" customFormat="false" ht="14.4" hidden="false" customHeight="false" outlineLevel="0" collapsed="false">
      <c r="Z1012" s="32" t="s">
        <v>4355</v>
      </c>
      <c r="AA1012" s="33" t="s">
        <v>2199</v>
      </c>
    </row>
    <row r="1013" customFormat="false" ht="14.4" hidden="false" customHeight="false" outlineLevel="0" collapsed="false">
      <c r="Z1013" s="32" t="s">
        <v>4356</v>
      </c>
      <c r="AA1013" s="33" t="s">
        <v>2201</v>
      </c>
    </row>
    <row r="1014" customFormat="false" ht="14.4" hidden="false" customHeight="false" outlineLevel="0" collapsed="false">
      <c r="Z1014" s="32" t="s">
        <v>4357</v>
      </c>
      <c r="AA1014" s="33" t="s">
        <v>2203</v>
      </c>
    </row>
    <row r="1015" customFormat="false" ht="14.4" hidden="false" customHeight="false" outlineLevel="0" collapsed="false">
      <c r="Z1015" s="32" t="s">
        <v>4358</v>
      </c>
      <c r="AA1015" s="33" t="s">
        <v>2205</v>
      </c>
    </row>
    <row r="1016" customFormat="false" ht="14.4" hidden="false" customHeight="false" outlineLevel="0" collapsed="false">
      <c r="Z1016" s="32" t="s">
        <v>54</v>
      </c>
      <c r="AA1016" s="33" t="s">
        <v>2207</v>
      </c>
    </row>
    <row r="1017" customFormat="false" ht="14.4" hidden="false" customHeight="false" outlineLevel="0" collapsed="false">
      <c r="Z1017" s="32" t="s">
        <v>380</v>
      </c>
      <c r="AA1017" s="33" t="s">
        <v>2209</v>
      </c>
    </row>
    <row r="1018" customFormat="false" ht="14.4" hidden="false" customHeight="false" outlineLevel="0" collapsed="false">
      <c r="Z1018" s="32" t="s">
        <v>4359</v>
      </c>
      <c r="AA1018" s="33" t="s">
        <v>2211</v>
      </c>
    </row>
    <row r="1019" customFormat="false" ht="14.4" hidden="false" customHeight="false" outlineLevel="0" collapsed="false">
      <c r="Z1019" s="32" t="s">
        <v>4360</v>
      </c>
      <c r="AA1019" s="33" t="s">
        <v>2213</v>
      </c>
    </row>
    <row r="1020" customFormat="false" ht="14.4" hidden="false" customHeight="false" outlineLevel="0" collapsed="false">
      <c r="Z1020" s="32" t="s">
        <v>4361</v>
      </c>
      <c r="AA1020" s="33" t="s">
        <v>2215</v>
      </c>
    </row>
    <row r="1021" customFormat="false" ht="14.4" hidden="false" customHeight="false" outlineLevel="0" collapsed="false">
      <c r="Z1021" s="32" t="s">
        <v>4362</v>
      </c>
      <c r="AA1021" s="33" t="s">
        <v>2217</v>
      </c>
    </row>
    <row r="1022" customFormat="false" ht="14.4" hidden="false" customHeight="false" outlineLevel="0" collapsed="false">
      <c r="Z1022" s="32" t="s">
        <v>4363</v>
      </c>
      <c r="AA1022" s="33" t="s">
        <v>2219</v>
      </c>
    </row>
    <row r="1023" customFormat="false" ht="14.4" hidden="false" customHeight="false" outlineLevel="0" collapsed="false">
      <c r="Z1023" s="32" t="s">
        <v>4364</v>
      </c>
      <c r="AA1023" s="33" t="s">
        <v>2221</v>
      </c>
    </row>
    <row r="1024" customFormat="false" ht="14.4" hidden="false" customHeight="false" outlineLevel="0" collapsed="false">
      <c r="Z1024" s="32" t="s">
        <v>4365</v>
      </c>
      <c r="AA1024" s="33" t="s">
        <v>4366</v>
      </c>
    </row>
    <row r="1025" customFormat="false" ht="14.4" hidden="false" customHeight="false" outlineLevel="0" collapsed="false">
      <c r="Z1025" s="32" t="s">
        <v>4367</v>
      </c>
      <c r="AA1025" s="33" t="s">
        <v>4368</v>
      </c>
    </row>
    <row r="1026" customFormat="false" ht="14.4" hidden="false" customHeight="false" outlineLevel="0" collapsed="false">
      <c r="Z1026" s="32" t="s">
        <v>4369</v>
      </c>
      <c r="AA1026" s="33" t="s">
        <v>2223</v>
      </c>
    </row>
    <row r="1027" customFormat="false" ht="14.4" hidden="false" customHeight="false" outlineLevel="0" collapsed="false">
      <c r="Z1027" s="32" t="s">
        <v>4370</v>
      </c>
      <c r="AA1027" s="33" t="s">
        <v>2225</v>
      </c>
    </row>
    <row r="1028" customFormat="false" ht="14.4" hidden="false" customHeight="false" outlineLevel="0" collapsed="false">
      <c r="Z1028" s="32" t="s">
        <v>4371</v>
      </c>
      <c r="AA1028" s="33" t="s">
        <v>2227</v>
      </c>
    </row>
    <row r="1029" customFormat="false" ht="14.4" hidden="false" customHeight="false" outlineLevel="0" collapsed="false">
      <c r="Z1029" s="32" t="s">
        <v>4372</v>
      </c>
      <c r="AA1029" s="33" t="s">
        <v>2229</v>
      </c>
    </row>
    <row r="1030" customFormat="false" ht="14.4" hidden="false" customHeight="false" outlineLevel="0" collapsed="false">
      <c r="Z1030" s="32" t="s">
        <v>4373</v>
      </c>
      <c r="AA1030" s="33" t="s">
        <v>2231</v>
      </c>
    </row>
    <row r="1031" customFormat="false" ht="14.4" hidden="false" customHeight="false" outlineLevel="0" collapsed="false">
      <c r="Z1031" s="32" t="s">
        <v>4374</v>
      </c>
      <c r="AA1031" s="33" t="s">
        <v>2233</v>
      </c>
    </row>
    <row r="1032" customFormat="false" ht="14.4" hidden="false" customHeight="false" outlineLevel="0" collapsed="false">
      <c r="Z1032" s="32" t="s">
        <v>4375</v>
      </c>
      <c r="AA1032" s="33" t="s">
        <v>2235</v>
      </c>
    </row>
    <row r="1033" customFormat="false" ht="14.4" hidden="false" customHeight="false" outlineLevel="0" collapsed="false">
      <c r="Z1033" s="32" t="s">
        <v>4376</v>
      </c>
      <c r="AA1033" s="33" t="s">
        <v>2237</v>
      </c>
    </row>
    <row r="1034" customFormat="false" ht="14.4" hidden="false" customHeight="false" outlineLevel="0" collapsed="false">
      <c r="Z1034" s="32" t="s">
        <v>4377</v>
      </c>
      <c r="AA1034" s="33" t="s">
        <v>2239</v>
      </c>
    </row>
    <row r="1035" customFormat="false" ht="14.4" hidden="false" customHeight="false" outlineLevel="0" collapsed="false">
      <c r="Z1035" s="32" t="s">
        <v>4378</v>
      </c>
      <c r="AA1035" s="33" t="s">
        <v>2241</v>
      </c>
    </row>
    <row r="1036" customFormat="false" ht="14.4" hidden="false" customHeight="false" outlineLevel="0" collapsed="false">
      <c r="Z1036" s="32" t="s">
        <v>4379</v>
      </c>
      <c r="AA1036" s="33" t="s">
        <v>2243</v>
      </c>
    </row>
    <row r="1037" customFormat="false" ht="14.4" hidden="false" customHeight="false" outlineLevel="0" collapsed="false">
      <c r="Z1037" s="32" t="s">
        <v>4380</v>
      </c>
      <c r="AA1037" s="33" t="s">
        <v>4381</v>
      </c>
    </row>
    <row r="1038" customFormat="false" ht="14.4" hidden="false" customHeight="false" outlineLevel="0" collapsed="false">
      <c r="Z1038" s="32" t="s">
        <v>4382</v>
      </c>
      <c r="AA1038" s="33" t="s">
        <v>2247</v>
      </c>
    </row>
    <row r="1039" customFormat="false" ht="14.4" hidden="false" customHeight="false" outlineLevel="0" collapsed="false">
      <c r="Z1039" s="32" t="s">
        <v>4383</v>
      </c>
      <c r="AA1039" s="33" t="s">
        <v>2249</v>
      </c>
    </row>
    <row r="1040" customFormat="false" ht="14.4" hidden="false" customHeight="false" outlineLevel="0" collapsed="false">
      <c r="Z1040" s="32" t="s">
        <v>4384</v>
      </c>
      <c r="AA1040" s="33" t="s">
        <v>2251</v>
      </c>
    </row>
    <row r="1041" customFormat="false" ht="14.4" hidden="false" customHeight="false" outlineLevel="0" collapsed="false">
      <c r="Z1041" s="32" t="s">
        <v>4385</v>
      </c>
      <c r="AA1041" s="33" t="s">
        <v>2253</v>
      </c>
    </row>
    <row r="1042" customFormat="false" ht="14.4" hidden="false" customHeight="false" outlineLevel="0" collapsed="false">
      <c r="Z1042" s="32" t="s">
        <v>4386</v>
      </c>
      <c r="AA1042" s="33" t="s">
        <v>2255</v>
      </c>
    </row>
    <row r="1043" customFormat="false" ht="14.4" hidden="false" customHeight="false" outlineLevel="0" collapsed="false">
      <c r="Z1043" s="32" t="s">
        <v>4387</v>
      </c>
      <c r="AA1043" s="33" t="s">
        <v>2257</v>
      </c>
    </row>
    <row r="1044" customFormat="false" ht="14.4" hidden="false" customHeight="false" outlineLevel="0" collapsed="false">
      <c r="Z1044" s="32" t="s">
        <v>4388</v>
      </c>
      <c r="AA1044" s="33" t="s">
        <v>2259</v>
      </c>
    </row>
    <row r="1045" customFormat="false" ht="14.4" hidden="false" customHeight="false" outlineLevel="0" collapsed="false">
      <c r="Z1045" s="32" t="s">
        <v>4389</v>
      </c>
      <c r="AA1045" s="33" t="s">
        <v>2261</v>
      </c>
    </row>
    <row r="1046" customFormat="false" ht="14.4" hidden="false" customHeight="false" outlineLevel="0" collapsed="false">
      <c r="Z1046" s="32" t="s">
        <v>4390</v>
      </c>
      <c r="AA1046" s="33" t="s">
        <v>2263</v>
      </c>
    </row>
    <row r="1047" customFormat="false" ht="14.4" hidden="false" customHeight="false" outlineLevel="0" collapsed="false">
      <c r="Z1047" s="32" t="s">
        <v>4391</v>
      </c>
      <c r="AA1047" s="33" t="s">
        <v>2265</v>
      </c>
    </row>
    <row r="1048" customFormat="false" ht="14.4" hidden="false" customHeight="false" outlineLevel="0" collapsed="false">
      <c r="Z1048" s="32" t="s">
        <v>4392</v>
      </c>
      <c r="AA1048" s="33" t="s">
        <v>2267</v>
      </c>
    </row>
    <row r="1049" customFormat="false" ht="14.4" hidden="false" customHeight="false" outlineLevel="0" collapsed="false">
      <c r="Z1049" s="32" t="s">
        <v>4393</v>
      </c>
      <c r="AA1049" s="33" t="s">
        <v>2269</v>
      </c>
    </row>
    <row r="1050" customFormat="false" ht="14.4" hidden="false" customHeight="false" outlineLevel="0" collapsed="false">
      <c r="Z1050" s="32" t="s">
        <v>4394</v>
      </c>
      <c r="AA1050" s="33" t="s">
        <v>2271</v>
      </c>
    </row>
    <row r="1051" customFormat="false" ht="14.4" hidden="false" customHeight="false" outlineLevel="0" collapsed="false">
      <c r="Z1051" s="32" t="s">
        <v>4395</v>
      </c>
      <c r="AA1051" s="33" t="s">
        <v>2273</v>
      </c>
    </row>
    <row r="1052" customFormat="false" ht="14.4" hidden="false" customHeight="false" outlineLevel="0" collapsed="false">
      <c r="Z1052" s="32" t="s">
        <v>4396</v>
      </c>
      <c r="AA1052" s="33" t="s">
        <v>2275</v>
      </c>
    </row>
    <row r="1053" customFormat="false" ht="14.4" hidden="false" customHeight="false" outlineLevel="0" collapsed="false">
      <c r="Z1053" s="32" t="s">
        <v>4397</v>
      </c>
      <c r="AA1053" s="33" t="s">
        <v>4398</v>
      </c>
    </row>
    <row r="1054" customFormat="false" ht="14.4" hidden="false" customHeight="false" outlineLevel="0" collapsed="false">
      <c r="Z1054" s="32" t="s">
        <v>4399</v>
      </c>
      <c r="AA1054" s="33" t="s">
        <v>2277</v>
      </c>
    </row>
    <row r="1055" customFormat="false" ht="14.4" hidden="false" customHeight="false" outlineLevel="0" collapsed="false">
      <c r="Z1055" s="32" t="s">
        <v>4400</v>
      </c>
      <c r="AA1055" s="33" t="s">
        <v>2279</v>
      </c>
    </row>
    <row r="1056" customFormat="false" ht="14.4" hidden="false" customHeight="false" outlineLevel="0" collapsed="false">
      <c r="Z1056" s="32" t="s">
        <v>4401</v>
      </c>
      <c r="AA1056" s="33" t="s">
        <v>2281</v>
      </c>
    </row>
    <row r="1057" customFormat="false" ht="14.4" hidden="false" customHeight="false" outlineLevel="0" collapsed="false">
      <c r="Z1057" s="32" t="s">
        <v>4402</v>
      </c>
      <c r="AA1057" s="33" t="s">
        <v>2283</v>
      </c>
    </row>
    <row r="1058" customFormat="false" ht="14.4" hidden="false" customHeight="false" outlineLevel="0" collapsed="false">
      <c r="Z1058" s="32" t="s">
        <v>4403</v>
      </c>
      <c r="AA1058" s="33" t="s">
        <v>2285</v>
      </c>
    </row>
    <row r="1059" customFormat="false" ht="14.4" hidden="false" customHeight="false" outlineLevel="0" collapsed="false">
      <c r="Z1059" s="32" t="s">
        <v>4404</v>
      </c>
      <c r="AA1059" s="33" t="s">
        <v>2287</v>
      </c>
    </row>
    <row r="1060" customFormat="false" ht="14.4" hidden="false" customHeight="false" outlineLevel="0" collapsed="false">
      <c r="Z1060" s="32" t="s">
        <v>4405</v>
      </c>
      <c r="AA1060" s="33" t="s">
        <v>2289</v>
      </c>
    </row>
    <row r="1061" customFormat="false" ht="14.4" hidden="false" customHeight="false" outlineLevel="0" collapsed="false">
      <c r="Z1061" s="32" t="s">
        <v>4406</v>
      </c>
      <c r="AA1061" s="33" t="s">
        <v>4407</v>
      </c>
    </row>
    <row r="1062" customFormat="false" ht="14.4" hidden="false" customHeight="false" outlineLevel="0" collapsed="false">
      <c r="Z1062" s="32" t="s">
        <v>66</v>
      </c>
      <c r="AA1062" s="33" t="s">
        <v>2291</v>
      </c>
    </row>
    <row r="1063" customFormat="false" ht="14.4" hidden="false" customHeight="false" outlineLevel="0" collapsed="false">
      <c r="Z1063" s="32" t="s">
        <v>4408</v>
      </c>
      <c r="AA1063" s="33" t="s">
        <v>2293</v>
      </c>
    </row>
    <row r="1064" customFormat="false" ht="14.4" hidden="false" customHeight="false" outlineLevel="0" collapsed="false">
      <c r="Z1064" s="32" t="s">
        <v>4409</v>
      </c>
      <c r="AA1064" s="33" t="s">
        <v>2295</v>
      </c>
    </row>
    <row r="1065" customFormat="false" ht="14.4" hidden="false" customHeight="false" outlineLevel="0" collapsed="false">
      <c r="Z1065" s="32" t="s">
        <v>4410</v>
      </c>
      <c r="AA1065" s="33" t="s">
        <v>2297</v>
      </c>
    </row>
    <row r="1066" customFormat="false" ht="14.4" hidden="false" customHeight="false" outlineLevel="0" collapsed="false">
      <c r="Z1066" s="32" t="s">
        <v>4411</v>
      </c>
      <c r="AA1066" s="33" t="s">
        <v>2299</v>
      </c>
    </row>
    <row r="1067" customFormat="false" ht="14.4" hidden="false" customHeight="false" outlineLevel="0" collapsed="false">
      <c r="Z1067" s="32" t="s">
        <v>4412</v>
      </c>
      <c r="AA1067" s="33" t="s">
        <v>2301</v>
      </c>
    </row>
    <row r="1068" customFormat="false" ht="14.4" hidden="false" customHeight="false" outlineLevel="0" collapsed="false">
      <c r="Z1068" s="32" t="s">
        <v>4413</v>
      </c>
      <c r="AA1068" s="33" t="s">
        <v>2303</v>
      </c>
    </row>
    <row r="1069" customFormat="false" ht="14.4" hidden="false" customHeight="false" outlineLevel="0" collapsed="false">
      <c r="Z1069" s="32" t="s">
        <v>4414</v>
      </c>
      <c r="AA1069" s="33" t="s">
        <v>2305</v>
      </c>
    </row>
    <row r="1070" customFormat="false" ht="14.4" hidden="false" customHeight="false" outlineLevel="0" collapsed="false">
      <c r="Z1070" s="32" t="s">
        <v>4415</v>
      </c>
      <c r="AA1070" s="33" t="s">
        <v>2307</v>
      </c>
    </row>
    <row r="1071" customFormat="false" ht="14.4" hidden="false" customHeight="false" outlineLevel="0" collapsed="false">
      <c r="Z1071" s="32" t="s">
        <v>4416</v>
      </c>
      <c r="AA1071" s="33" t="s">
        <v>2309</v>
      </c>
    </row>
    <row r="1072" customFormat="false" ht="14.4" hidden="false" customHeight="false" outlineLevel="0" collapsed="false">
      <c r="Z1072" s="32" t="s">
        <v>4417</v>
      </c>
      <c r="AA1072" s="33" t="s">
        <v>2311</v>
      </c>
    </row>
    <row r="1073" customFormat="false" ht="14.4" hidden="false" customHeight="false" outlineLevel="0" collapsed="false">
      <c r="Z1073" s="32" t="s">
        <v>4418</v>
      </c>
      <c r="AA1073" s="33" t="s">
        <v>2313</v>
      </c>
    </row>
    <row r="1074" customFormat="false" ht="14.4" hidden="false" customHeight="false" outlineLevel="0" collapsed="false">
      <c r="Z1074" s="32" t="s">
        <v>4419</v>
      </c>
      <c r="AA1074" s="33" t="s">
        <v>2315</v>
      </c>
    </row>
    <row r="1075" customFormat="false" ht="14.4" hidden="false" customHeight="false" outlineLevel="0" collapsed="false">
      <c r="Z1075" s="32" t="s">
        <v>4420</v>
      </c>
      <c r="AA1075" s="33" t="s">
        <v>2317</v>
      </c>
    </row>
    <row r="1076" customFormat="false" ht="14.4" hidden="false" customHeight="false" outlineLevel="0" collapsed="false">
      <c r="Z1076" s="32" t="s">
        <v>4421</v>
      </c>
      <c r="AA1076" s="33" t="s">
        <v>2319</v>
      </c>
    </row>
    <row r="1077" customFormat="false" ht="14.4" hidden="false" customHeight="false" outlineLevel="0" collapsed="false">
      <c r="Z1077" s="32" t="s">
        <v>4422</v>
      </c>
      <c r="AA1077" s="33" t="s">
        <v>2321</v>
      </c>
    </row>
    <row r="1078" customFormat="false" ht="14.4" hidden="false" customHeight="false" outlineLevel="0" collapsed="false">
      <c r="Z1078" s="32" t="s">
        <v>4423</v>
      </c>
      <c r="AA1078" s="33" t="s">
        <v>2323</v>
      </c>
    </row>
    <row r="1079" customFormat="false" ht="14.4" hidden="false" customHeight="false" outlineLevel="0" collapsed="false">
      <c r="Z1079" s="32" t="s">
        <v>4424</v>
      </c>
      <c r="AA1079" s="33" t="s">
        <v>2325</v>
      </c>
    </row>
    <row r="1080" customFormat="false" ht="14.4" hidden="false" customHeight="false" outlineLevel="0" collapsed="false">
      <c r="Z1080" s="32" t="s">
        <v>4425</v>
      </c>
      <c r="AA1080" s="33" t="s">
        <v>2327</v>
      </c>
    </row>
    <row r="1081" customFormat="false" ht="14.4" hidden="false" customHeight="false" outlineLevel="0" collapsed="false">
      <c r="Z1081" s="32" t="s">
        <v>4426</v>
      </c>
      <c r="AA1081" s="33" t="s">
        <v>2329</v>
      </c>
    </row>
    <row r="1082" customFormat="false" ht="14.4" hidden="false" customHeight="false" outlineLevel="0" collapsed="false">
      <c r="Z1082" s="32" t="s">
        <v>4427</v>
      </c>
      <c r="AA1082" s="33" t="s">
        <v>2331</v>
      </c>
    </row>
    <row r="1083" customFormat="false" ht="14.4" hidden="false" customHeight="false" outlineLevel="0" collapsed="false">
      <c r="Z1083" s="32" t="s">
        <v>4428</v>
      </c>
      <c r="AA1083" s="33" t="s">
        <v>2333</v>
      </c>
    </row>
    <row r="1084" customFormat="false" ht="14.4" hidden="false" customHeight="false" outlineLevel="0" collapsed="false">
      <c r="Z1084" s="32" t="s">
        <v>4429</v>
      </c>
      <c r="AA1084" s="33" t="s">
        <v>2335</v>
      </c>
    </row>
    <row r="1085" customFormat="false" ht="14.4" hidden="false" customHeight="false" outlineLevel="0" collapsed="false">
      <c r="Z1085" s="32" t="s">
        <v>4430</v>
      </c>
      <c r="AA1085" s="33" t="s">
        <v>2337</v>
      </c>
    </row>
    <row r="1086" customFormat="false" ht="14.4" hidden="false" customHeight="false" outlineLevel="0" collapsed="false">
      <c r="Z1086" s="32" t="s">
        <v>4431</v>
      </c>
      <c r="AA1086" s="33" t="s">
        <v>2339</v>
      </c>
    </row>
    <row r="1087" customFormat="false" ht="14.4" hidden="false" customHeight="false" outlineLevel="0" collapsed="false">
      <c r="Z1087" s="32" t="s">
        <v>4432</v>
      </c>
      <c r="AA1087" s="33" t="s">
        <v>2341</v>
      </c>
    </row>
    <row r="1088" customFormat="false" ht="14.4" hidden="false" customHeight="false" outlineLevel="0" collapsed="false">
      <c r="Z1088" s="32" t="s">
        <v>4433</v>
      </c>
      <c r="AA1088" s="33" t="s">
        <v>2343</v>
      </c>
    </row>
    <row r="1089" customFormat="false" ht="14.4" hidden="false" customHeight="false" outlineLevel="0" collapsed="false">
      <c r="Z1089" s="32" t="s">
        <v>4434</v>
      </c>
      <c r="AA1089" s="33" t="s">
        <v>2345</v>
      </c>
    </row>
    <row r="1090" customFormat="false" ht="14.4" hidden="false" customHeight="false" outlineLevel="0" collapsed="false">
      <c r="Z1090" s="32" t="s">
        <v>4435</v>
      </c>
      <c r="AA1090" s="33" t="s">
        <v>2347</v>
      </c>
    </row>
    <row r="1091" customFormat="false" ht="14.4" hidden="false" customHeight="false" outlineLevel="0" collapsed="false">
      <c r="Z1091" s="32" t="s">
        <v>4436</v>
      </c>
      <c r="AA1091" s="33" t="s">
        <v>2349</v>
      </c>
    </row>
    <row r="1092" customFormat="false" ht="14.4" hidden="false" customHeight="false" outlineLevel="0" collapsed="false">
      <c r="Z1092" s="32" t="s">
        <v>4437</v>
      </c>
      <c r="AA1092" s="33" t="s">
        <v>2351</v>
      </c>
    </row>
    <row r="1093" customFormat="false" ht="14.4" hidden="false" customHeight="false" outlineLevel="0" collapsed="false">
      <c r="Z1093" s="32" t="s">
        <v>4438</v>
      </c>
      <c r="AA1093" s="33" t="s">
        <v>2353</v>
      </c>
    </row>
    <row r="1094" customFormat="false" ht="14.4" hidden="false" customHeight="false" outlineLevel="0" collapsed="false">
      <c r="Z1094" s="32" t="s">
        <v>4439</v>
      </c>
      <c r="AA1094" s="33" t="s">
        <v>2355</v>
      </c>
    </row>
    <row r="1095" customFormat="false" ht="14.4" hidden="false" customHeight="false" outlineLevel="0" collapsed="false">
      <c r="Z1095" s="32" t="s">
        <v>4440</v>
      </c>
      <c r="AA1095" s="33" t="s">
        <v>2357</v>
      </c>
    </row>
    <row r="1096" customFormat="false" ht="14.4" hidden="false" customHeight="false" outlineLevel="0" collapsed="false">
      <c r="Z1096" s="32" t="s">
        <v>4441</v>
      </c>
      <c r="AA1096" s="33" t="s">
        <v>2359</v>
      </c>
    </row>
    <row r="1097" customFormat="false" ht="14.4" hidden="false" customHeight="false" outlineLevel="0" collapsed="false">
      <c r="Z1097" s="32" t="s">
        <v>4442</v>
      </c>
      <c r="AA1097" s="33" t="s">
        <v>2361</v>
      </c>
    </row>
    <row r="1098" customFormat="false" ht="14.4" hidden="false" customHeight="false" outlineLevel="0" collapsed="false">
      <c r="Z1098" s="32" t="s">
        <v>4443</v>
      </c>
      <c r="AA1098" s="33" t="s">
        <v>2363</v>
      </c>
    </row>
    <row r="1099" customFormat="false" ht="14.4" hidden="false" customHeight="false" outlineLevel="0" collapsed="false">
      <c r="Z1099" s="32" t="s">
        <v>4444</v>
      </c>
      <c r="AA1099" s="33" t="s">
        <v>2365</v>
      </c>
    </row>
    <row r="1100" customFormat="false" ht="14.4" hidden="false" customHeight="false" outlineLevel="0" collapsed="false">
      <c r="Z1100" s="32" t="s">
        <v>4445</v>
      </c>
      <c r="AA1100" s="33" t="s">
        <v>2367</v>
      </c>
    </row>
    <row r="1101" customFormat="false" ht="14.4" hidden="false" customHeight="false" outlineLevel="0" collapsed="false">
      <c r="Z1101" s="32" t="s">
        <v>4446</v>
      </c>
      <c r="AA1101" s="33" t="s">
        <v>2369</v>
      </c>
    </row>
    <row r="1102" customFormat="false" ht="14.4" hidden="false" customHeight="false" outlineLevel="0" collapsed="false">
      <c r="Z1102" s="32" t="s">
        <v>4447</v>
      </c>
      <c r="AA1102" s="33" t="s">
        <v>2371</v>
      </c>
    </row>
    <row r="1103" customFormat="false" ht="14.4" hidden="false" customHeight="false" outlineLevel="0" collapsed="false">
      <c r="Z1103" s="32" t="s">
        <v>4448</v>
      </c>
      <c r="AA1103" s="33" t="s">
        <v>2373</v>
      </c>
    </row>
    <row r="1104" customFormat="false" ht="14.4" hidden="false" customHeight="false" outlineLevel="0" collapsed="false">
      <c r="Z1104" s="32" t="s">
        <v>4449</v>
      </c>
      <c r="AA1104" s="33" t="s">
        <v>2375</v>
      </c>
    </row>
    <row r="1105" customFormat="false" ht="14.4" hidden="false" customHeight="false" outlineLevel="0" collapsed="false">
      <c r="Z1105" s="32" t="s">
        <v>4450</v>
      </c>
      <c r="AA1105" s="33" t="s">
        <v>2377</v>
      </c>
    </row>
    <row r="1106" customFormat="false" ht="14.4" hidden="false" customHeight="false" outlineLevel="0" collapsed="false">
      <c r="Z1106" s="32" t="s">
        <v>4451</v>
      </c>
      <c r="AA1106" s="33" t="s">
        <v>2379</v>
      </c>
    </row>
    <row r="1107" customFormat="false" ht="14.4" hidden="false" customHeight="false" outlineLevel="0" collapsed="false">
      <c r="Z1107" s="32" t="s">
        <v>4452</v>
      </c>
      <c r="AA1107" s="33" t="s">
        <v>2381</v>
      </c>
    </row>
    <row r="1108" customFormat="false" ht="14.4" hidden="false" customHeight="false" outlineLevel="0" collapsed="false">
      <c r="Z1108" s="32" t="s">
        <v>4453</v>
      </c>
      <c r="AA1108" s="33" t="s">
        <v>2383</v>
      </c>
    </row>
    <row r="1109" customFormat="false" ht="14.4" hidden="false" customHeight="false" outlineLevel="0" collapsed="false">
      <c r="Z1109" s="32" t="s">
        <v>4454</v>
      </c>
      <c r="AA1109" s="33" t="s">
        <v>2385</v>
      </c>
    </row>
    <row r="1110" customFormat="false" ht="14.4" hidden="false" customHeight="false" outlineLevel="0" collapsed="false">
      <c r="Z1110" s="32" t="s">
        <v>4455</v>
      </c>
      <c r="AA1110" s="33" t="s">
        <v>2387</v>
      </c>
    </row>
    <row r="1111" customFormat="false" ht="14.4" hidden="false" customHeight="false" outlineLevel="0" collapsed="false">
      <c r="Z1111" s="32" t="s">
        <v>4456</v>
      </c>
      <c r="AA1111" s="33" t="s">
        <v>4457</v>
      </c>
    </row>
    <row r="1112" customFormat="false" ht="14.4" hidden="false" customHeight="false" outlineLevel="0" collapsed="false">
      <c r="Z1112" s="32" t="s">
        <v>4458</v>
      </c>
      <c r="AA1112" s="33" t="s">
        <v>2389</v>
      </c>
    </row>
    <row r="1113" customFormat="false" ht="14.4" hidden="false" customHeight="false" outlineLevel="0" collapsed="false">
      <c r="Z1113" s="32" t="s">
        <v>4459</v>
      </c>
      <c r="AA1113" s="33" t="s">
        <v>2391</v>
      </c>
    </row>
    <row r="1114" customFormat="false" ht="14.4" hidden="false" customHeight="false" outlineLevel="0" collapsed="false">
      <c r="Z1114" s="32" t="s">
        <v>4460</v>
      </c>
      <c r="AA1114" s="33" t="s">
        <v>2393</v>
      </c>
    </row>
    <row r="1115" customFormat="false" ht="14.4" hidden="false" customHeight="false" outlineLevel="0" collapsed="false">
      <c r="Z1115" s="32" t="s">
        <v>4461</v>
      </c>
      <c r="AA1115" s="33" t="s">
        <v>2395</v>
      </c>
    </row>
    <row r="1116" customFormat="false" ht="14.4" hidden="false" customHeight="false" outlineLevel="0" collapsed="false">
      <c r="Z1116" s="32" t="s">
        <v>4462</v>
      </c>
      <c r="AA1116" s="33" t="s">
        <v>2397</v>
      </c>
    </row>
    <row r="1117" customFormat="false" ht="14.4" hidden="false" customHeight="false" outlineLevel="0" collapsed="false">
      <c r="Z1117" s="32" t="s">
        <v>4463</v>
      </c>
      <c r="AA1117" s="33" t="s">
        <v>2399</v>
      </c>
    </row>
    <row r="1118" customFormat="false" ht="14.4" hidden="false" customHeight="false" outlineLevel="0" collapsed="false">
      <c r="Z1118" s="32" t="s">
        <v>4464</v>
      </c>
      <c r="AA1118" s="33" t="s">
        <v>2401</v>
      </c>
    </row>
    <row r="1119" customFormat="false" ht="14.4" hidden="false" customHeight="false" outlineLevel="0" collapsed="false">
      <c r="Z1119" s="32" t="s">
        <v>4465</v>
      </c>
      <c r="AA1119" s="33" t="s">
        <v>2403</v>
      </c>
    </row>
    <row r="1120" customFormat="false" ht="14.4" hidden="false" customHeight="false" outlineLevel="0" collapsed="false">
      <c r="Z1120" s="32" t="s">
        <v>4466</v>
      </c>
      <c r="AA1120" s="33" t="s">
        <v>2405</v>
      </c>
    </row>
    <row r="1121" customFormat="false" ht="14.4" hidden="false" customHeight="false" outlineLevel="0" collapsed="false">
      <c r="Z1121" s="32" t="s">
        <v>4467</v>
      </c>
      <c r="AA1121" s="33" t="s">
        <v>2407</v>
      </c>
    </row>
    <row r="1122" customFormat="false" ht="14.4" hidden="false" customHeight="false" outlineLevel="0" collapsed="false">
      <c r="Z1122" s="32" t="s">
        <v>4468</v>
      </c>
      <c r="AA1122" s="33" t="s">
        <v>2409</v>
      </c>
    </row>
    <row r="1123" customFormat="false" ht="14.4" hidden="false" customHeight="false" outlineLevel="0" collapsed="false">
      <c r="Z1123" s="32" t="s">
        <v>4469</v>
      </c>
      <c r="AA1123" s="33" t="s">
        <v>2411</v>
      </c>
    </row>
    <row r="1124" customFormat="false" ht="14.4" hidden="false" customHeight="false" outlineLevel="0" collapsed="false">
      <c r="Z1124" s="32" t="s">
        <v>4470</v>
      </c>
      <c r="AA1124" s="33" t="s">
        <v>4471</v>
      </c>
    </row>
    <row r="1125" customFormat="false" ht="14.4" hidden="false" customHeight="false" outlineLevel="0" collapsed="false">
      <c r="Z1125" s="32" t="s">
        <v>4472</v>
      </c>
      <c r="AA1125" s="33" t="s">
        <v>2413</v>
      </c>
    </row>
    <row r="1126" customFormat="false" ht="14.4" hidden="false" customHeight="false" outlineLevel="0" collapsed="false">
      <c r="Z1126" s="32" t="s">
        <v>4473</v>
      </c>
      <c r="AA1126" s="33" t="s">
        <v>2415</v>
      </c>
    </row>
    <row r="1127" customFormat="false" ht="14.4" hidden="false" customHeight="false" outlineLevel="0" collapsed="false">
      <c r="Z1127" s="32" t="s">
        <v>4474</v>
      </c>
      <c r="AA1127" s="33" t="s">
        <v>2417</v>
      </c>
    </row>
    <row r="1128" customFormat="false" ht="14.4" hidden="false" customHeight="false" outlineLevel="0" collapsed="false">
      <c r="Z1128" s="32" t="s">
        <v>4475</v>
      </c>
      <c r="AA1128" s="33" t="s">
        <v>2419</v>
      </c>
    </row>
    <row r="1129" customFormat="false" ht="14.4" hidden="false" customHeight="false" outlineLevel="0" collapsed="false">
      <c r="Z1129" s="32" t="s">
        <v>4476</v>
      </c>
      <c r="AA1129" s="33" t="s">
        <v>2421</v>
      </c>
    </row>
    <row r="1130" customFormat="false" ht="14.4" hidden="false" customHeight="false" outlineLevel="0" collapsed="false">
      <c r="Z1130" s="32" t="s">
        <v>4477</v>
      </c>
      <c r="AA1130" s="33" t="s">
        <v>2423</v>
      </c>
    </row>
    <row r="1131" customFormat="false" ht="14.4" hidden="false" customHeight="false" outlineLevel="0" collapsed="false">
      <c r="Z1131" s="32" t="s">
        <v>4478</v>
      </c>
      <c r="AA1131" s="33" t="s">
        <v>2425</v>
      </c>
    </row>
    <row r="1132" customFormat="false" ht="14.4" hidden="false" customHeight="false" outlineLevel="0" collapsed="false">
      <c r="Z1132" s="32" t="s">
        <v>4479</v>
      </c>
      <c r="AA1132" s="33" t="s">
        <v>2427</v>
      </c>
    </row>
    <row r="1133" customFormat="false" ht="14.4" hidden="false" customHeight="false" outlineLevel="0" collapsed="false">
      <c r="Z1133" s="32" t="s">
        <v>4480</v>
      </c>
      <c r="AA1133" s="33" t="s">
        <v>2429</v>
      </c>
    </row>
    <row r="1134" customFormat="false" ht="14.4" hidden="false" customHeight="false" outlineLevel="0" collapsed="false">
      <c r="Z1134" s="32" t="s">
        <v>4481</v>
      </c>
      <c r="AA1134" s="33" t="s">
        <v>4482</v>
      </c>
    </row>
    <row r="1135" customFormat="false" ht="14.4" hidden="false" customHeight="false" outlineLevel="0" collapsed="false">
      <c r="Z1135" s="32" t="s">
        <v>4483</v>
      </c>
      <c r="AA1135" s="33" t="s">
        <v>2433</v>
      </c>
    </row>
    <row r="1136" customFormat="false" ht="14.4" hidden="false" customHeight="false" outlineLevel="0" collapsed="false">
      <c r="Z1136" s="32" t="s">
        <v>4484</v>
      </c>
      <c r="AA1136" s="33" t="s">
        <v>2435</v>
      </c>
    </row>
    <row r="1137" customFormat="false" ht="14.4" hidden="false" customHeight="false" outlineLevel="0" collapsed="false">
      <c r="Z1137" s="32" t="s">
        <v>4485</v>
      </c>
      <c r="AA1137" s="33" t="s">
        <v>4486</v>
      </c>
    </row>
    <row r="1138" customFormat="false" ht="14.4" hidden="false" customHeight="false" outlineLevel="0" collapsed="false">
      <c r="Z1138" s="32" t="s">
        <v>4487</v>
      </c>
      <c r="AA1138" s="33" t="s">
        <v>2437</v>
      </c>
    </row>
    <row r="1139" customFormat="false" ht="14.4" hidden="false" customHeight="false" outlineLevel="0" collapsed="false">
      <c r="Z1139" s="32" t="s">
        <v>4488</v>
      </c>
      <c r="AA1139" s="33" t="s">
        <v>2439</v>
      </c>
    </row>
    <row r="1140" customFormat="false" ht="14.4" hidden="false" customHeight="false" outlineLevel="0" collapsed="false">
      <c r="Z1140" s="32" t="s">
        <v>26</v>
      </c>
      <c r="AA1140" s="33" t="s">
        <v>2441</v>
      </c>
    </row>
    <row r="1141" customFormat="false" ht="14.4" hidden="false" customHeight="false" outlineLevel="0" collapsed="false">
      <c r="Z1141" s="32" t="s">
        <v>4489</v>
      </c>
      <c r="AA1141" s="33" t="s">
        <v>2443</v>
      </c>
    </row>
    <row r="1142" customFormat="false" ht="14.4" hidden="false" customHeight="false" outlineLevel="0" collapsed="false">
      <c r="Z1142" s="32" t="s">
        <v>4490</v>
      </c>
      <c r="AA1142" s="33" t="s">
        <v>2445</v>
      </c>
    </row>
    <row r="1143" customFormat="false" ht="14.4" hidden="false" customHeight="false" outlineLevel="0" collapsed="false">
      <c r="Z1143" s="32" t="s">
        <v>4491</v>
      </c>
      <c r="AA1143" s="33" t="s">
        <v>2447</v>
      </c>
    </row>
    <row r="1144" customFormat="false" ht="14.4" hidden="false" customHeight="false" outlineLevel="0" collapsed="false">
      <c r="Z1144" s="32" t="s">
        <v>4492</v>
      </c>
      <c r="AA1144" s="33" t="s">
        <v>2449</v>
      </c>
    </row>
    <row r="1145" customFormat="false" ht="14.4" hidden="false" customHeight="false" outlineLevel="0" collapsed="false">
      <c r="Z1145" s="32" t="s">
        <v>4493</v>
      </c>
      <c r="AA1145" s="33" t="s">
        <v>2451</v>
      </c>
    </row>
    <row r="1146" customFormat="false" ht="14.4" hidden="false" customHeight="false" outlineLevel="0" collapsed="false">
      <c r="Z1146" s="32" t="s">
        <v>4494</v>
      </c>
      <c r="AA1146" s="33" t="s">
        <v>2453</v>
      </c>
    </row>
    <row r="1147" customFormat="false" ht="14.4" hidden="false" customHeight="false" outlineLevel="0" collapsed="false">
      <c r="Z1147" s="32" t="s">
        <v>4495</v>
      </c>
      <c r="AA1147" s="33" t="s">
        <v>2455</v>
      </c>
    </row>
    <row r="1148" customFormat="false" ht="14.4" hidden="false" customHeight="false" outlineLevel="0" collapsed="false">
      <c r="Z1148" s="32" t="s">
        <v>4496</v>
      </c>
      <c r="AA1148" s="33" t="s">
        <v>2457</v>
      </c>
    </row>
    <row r="1149" customFormat="false" ht="14.4" hidden="false" customHeight="false" outlineLevel="0" collapsed="false">
      <c r="Z1149" s="32" t="s">
        <v>4497</v>
      </c>
      <c r="AA1149" s="33" t="s">
        <v>2459</v>
      </c>
    </row>
    <row r="1150" customFormat="false" ht="14.4" hidden="false" customHeight="false" outlineLevel="0" collapsed="false">
      <c r="Z1150" s="32" t="s">
        <v>4498</v>
      </c>
      <c r="AA1150" s="33" t="s">
        <v>2461</v>
      </c>
    </row>
    <row r="1151" customFormat="false" ht="14.4" hidden="false" customHeight="false" outlineLevel="0" collapsed="false">
      <c r="Z1151" s="32" t="s">
        <v>4499</v>
      </c>
      <c r="AA1151" s="33" t="s">
        <v>2463</v>
      </c>
    </row>
    <row r="1152" customFormat="false" ht="14.4" hidden="false" customHeight="false" outlineLevel="0" collapsed="false">
      <c r="Z1152" s="32" t="s">
        <v>4500</v>
      </c>
      <c r="AA1152" s="33" t="s">
        <v>2465</v>
      </c>
    </row>
    <row r="1153" customFormat="false" ht="14.4" hidden="false" customHeight="false" outlineLevel="0" collapsed="false">
      <c r="Z1153" s="32" t="s">
        <v>4501</v>
      </c>
      <c r="AA1153" s="33" t="s">
        <v>2467</v>
      </c>
    </row>
    <row r="1154" customFormat="false" ht="14.4" hidden="false" customHeight="false" outlineLevel="0" collapsed="false">
      <c r="Z1154" s="32" t="s">
        <v>4502</v>
      </c>
      <c r="AA1154" s="33" t="s">
        <v>2469</v>
      </c>
    </row>
    <row r="1155" customFormat="false" ht="14.4" hidden="false" customHeight="false" outlineLevel="0" collapsed="false">
      <c r="Z1155" s="32" t="s">
        <v>4503</v>
      </c>
      <c r="AA1155" s="33" t="s">
        <v>2471</v>
      </c>
    </row>
    <row r="1156" customFormat="false" ht="14.4" hidden="false" customHeight="false" outlineLevel="0" collapsed="false">
      <c r="Z1156" s="32" t="s">
        <v>4504</v>
      </c>
      <c r="AA1156" s="33" t="s">
        <v>2473</v>
      </c>
    </row>
    <row r="1157" customFormat="false" ht="14.4" hidden="false" customHeight="false" outlineLevel="0" collapsed="false">
      <c r="Z1157" s="32" t="s">
        <v>4505</v>
      </c>
      <c r="AA1157" s="33" t="s">
        <v>2475</v>
      </c>
    </row>
    <row r="1158" customFormat="false" ht="14.4" hidden="false" customHeight="false" outlineLevel="0" collapsed="false">
      <c r="Z1158" s="32" t="s">
        <v>4506</v>
      </c>
      <c r="AA1158" s="33" t="s">
        <v>2477</v>
      </c>
    </row>
    <row r="1159" customFormat="false" ht="14.4" hidden="false" customHeight="false" outlineLevel="0" collapsed="false">
      <c r="Z1159" s="32" t="s">
        <v>4507</v>
      </c>
      <c r="AA1159" s="33" t="s">
        <v>2479</v>
      </c>
    </row>
    <row r="1160" customFormat="false" ht="14.4" hidden="false" customHeight="false" outlineLevel="0" collapsed="false">
      <c r="Z1160" s="32" t="s">
        <v>4508</v>
      </c>
      <c r="AA1160" s="33" t="s">
        <v>2481</v>
      </c>
    </row>
    <row r="1161" customFormat="false" ht="14.4" hidden="false" customHeight="false" outlineLevel="0" collapsed="false">
      <c r="Z1161" s="32" t="s">
        <v>4509</v>
      </c>
      <c r="AA1161" s="33" t="s">
        <v>2483</v>
      </c>
    </row>
    <row r="1162" customFormat="false" ht="14.4" hidden="false" customHeight="false" outlineLevel="0" collapsed="false">
      <c r="Z1162" s="32" t="s">
        <v>4510</v>
      </c>
      <c r="AA1162" s="33" t="s">
        <v>2485</v>
      </c>
    </row>
    <row r="1163" customFormat="false" ht="14.4" hidden="false" customHeight="false" outlineLevel="0" collapsed="false">
      <c r="Z1163" s="32" t="s">
        <v>4511</v>
      </c>
      <c r="AA1163" s="33" t="s">
        <v>2487</v>
      </c>
    </row>
    <row r="1164" customFormat="false" ht="14.4" hidden="false" customHeight="false" outlineLevel="0" collapsed="false">
      <c r="Z1164" s="32" t="s">
        <v>4512</v>
      </c>
      <c r="AA1164" s="33" t="s">
        <v>2489</v>
      </c>
    </row>
    <row r="1165" customFormat="false" ht="14.4" hidden="false" customHeight="false" outlineLevel="0" collapsed="false">
      <c r="Z1165" s="32" t="s">
        <v>4513</v>
      </c>
      <c r="AA1165" s="33" t="s">
        <v>2491</v>
      </c>
    </row>
    <row r="1166" customFormat="false" ht="14.4" hidden="false" customHeight="false" outlineLevel="0" collapsed="false">
      <c r="Z1166" s="32" t="s">
        <v>4514</v>
      </c>
      <c r="AA1166" s="33" t="s">
        <v>2493</v>
      </c>
    </row>
    <row r="1167" customFormat="false" ht="14.4" hidden="false" customHeight="false" outlineLevel="0" collapsed="false">
      <c r="Z1167" s="32" t="s">
        <v>4515</v>
      </c>
      <c r="AA1167" s="33" t="s">
        <v>2495</v>
      </c>
    </row>
    <row r="1168" customFormat="false" ht="14.4" hidden="false" customHeight="false" outlineLevel="0" collapsed="false">
      <c r="Z1168" s="32" t="s">
        <v>4516</v>
      </c>
      <c r="AA1168" s="33" t="s">
        <v>2497</v>
      </c>
    </row>
    <row r="1169" customFormat="false" ht="14.4" hidden="false" customHeight="false" outlineLevel="0" collapsed="false">
      <c r="Z1169" s="32" t="s">
        <v>4517</v>
      </c>
      <c r="AA1169" s="33" t="s">
        <v>2499</v>
      </c>
    </row>
    <row r="1170" customFormat="false" ht="14.4" hidden="false" customHeight="false" outlineLevel="0" collapsed="false">
      <c r="Z1170" s="32" t="s">
        <v>282</v>
      </c>
      <c r="AA1170" s="33" t="s">
        <v>2501</v>
      </c>
    </row>
    <row r="1171" customFormat="false" ht="14.4" hidden="false" customHeight="false" outlineLevel="0" collapsed="false">
      <c r="Z1171" s="32" t="s">
        <v>4518</v>
      </c>
      <c r="AA1171" s="33" t="s">
        <v>2503</v>
      </c>
    </row>
    <row r="1172" customFormat="false" ht="14.4" hidden="false" customHeight="false" outlineLevel="0" collapsed="false">
      <c r="Z1172" s="32" t="s">
        <v>4519</v>
      </c>
      <c r="AA1172" s="33" t="s">
        <v>2505</v>
      </c>
    </row>
    <row r="1173" customFormat="false" ht="14.4" hidden="false" customHeight="false" outlineLevel="0" collapsed="false">
      <c r="Z1173" s="32" t="s">
        <v>4520</v>
      </c>
      <c r="AA1173" s="33" t="s">
        <v>2507</v>
      </c>
    </row>
    <row r="1174" customFormat="false" ht="14.4" hidden="false" customHeight="false" outlineLevel="0" collapsed="false">
      <c r="Z1174" s="32" t="s">
        <v>4521</v>
      </c>
      <c r="AA1174" s="33" t="s">
        <v>4522</v>
      </c>
    </row>
    <row r="1175" customFormat="false" ht="14.4" hidden="false" customHeight="false" outlineLevel="0" collapsed="false">
      <c r="Z1175" s="32" t="s">
        <v>4523</v>
      </c>
      <c r="AA1175" s="33" t="s">
        <v>4524</v>
      </c>
    </row>
    <row r="1176" customFormat="false" ht="14.4" hidden="false" customHeight="false" outlineLevel="0" collapsed="false">
      <c r="Z1176" s="32" t="s">
        <v>4525</v>
      </c>
      <c r="AA1176" s="33" t="s">
        <v>2513</v>
      </c>
    </row>
    <row r="1177" customFormat="false" ht="14.4" hidden="false" customHeight="false" outlineLevel="0" collapsed="false">
      <c r="Z1177" s="32" t="s">
        <v>4526</v>
      </c>
      <c r="AA1177" s="33" t="s">
        <v>2515</v>
      </c>
    </row>
    <row r="1178" customFormat="false" ht="14.4" hidden="false" customHeight="false" outlineLevel="0" collapsed="false">
      <c r="Z1178" s="32" t="s">
        <v>4527</v>
      </c>
      <c r="AA1178" s="33" t="s">
        <v>2517</v>
      </c>
    </row>
    <row r="1179" customFormat="false" ht="14.4" hidden="false" customHeight="false" outlineLevel="0" collapsed="false">
      <c r="Z1179" s="32" t="s">
        <v>4528</v>
      </c>
      <c r="AA1179" s="33" t="s">
        <v>2519</v>
      </c>
    </row>
    <row r="1180" customFormat="false" ht="14.4" hidden="false" customHeight="false" outlineLevel="0" collapsed="false">
      <c r="Z1180" s="32" t="s">
        <v>4529</v>
      </c>
      <c r="AA1180" s="33" t="s">
        <v>2521</v>
      </c>
    </row>
    <row r="1181" customFormat="false" ht="14.4" hidden="false" customHeight="false" outlineLevel="0" collapsed="false">
      <c r="Z1181" s="32" t="s">
        <v>4530</v>
      </c>
      <c r="AA1181" s="33" t="s">
        <v>2523</v>
      </c>
    </row>
    <row r="1182" customFormat="false" ht="14.4" hidden="false" customHeight="false" outlineLevel="0" collapsed="false">
      <c r="Z1182" s="32" t="s">
        <v>4531</v>
      </c>
      <c r="AA1182" s="33" t="s">
        <v>4532</v>
      </c>
    </row>
    <row r="1183" customFormat="false" ht="14.4" hidden="false" customHeight="false" outlineLevel="0" collapsed="false">
      <c r="Z1183" s="32" t="s">
        <v>4533</v>
      </c>
      <c r="AA1183" s="33" t="s">
        <v>2525</v>
      </c>
    </row>
    <row r="1184" customFormat="false" ht="14.4" hidden="false" customHeight="false" outlineLevel="0" collapsed="false">
      <c r="Z1184" s="32" t="s">
        <v>4534</v>
      </c>
      <c r="AA1184" s="33" t="s">
        <v>2527</v>
      </c>
    </row>
    <row r="1185" customFormat="false" ht="14.4" hidden="false" customHeight="false" outlineLevel="0" collapsed="false">
      <c r="Z1185" s="32" t="s">
        <v>4535</v>
      </c>
      <c r="AA1185" s="33" t="s">
        <v>2529</v>
      </c>
    </row>
    <row r="1186" customFormat="false" ht="14.4" hidden="false" customHeight="false" outlineLevel="0" collapsed="false">
      <c r="Z1186" s="32" t="s">
        <v>4536</v>
      </c>
      <c r="AA1186" s="33" t="s">
        <v>2531</v>
      </c>
    </row>
    <row r="1187" customFormat="false" ht="14.4" hidden="false" customHeight="false" outlineLevel="0" collapsed="false">
      <c r="Z1187" s="32" t="s">
        <v>4537</v>
      </c>
      <c r="AA1187" s="33" t="s">
        <v>2533</v>
      </c>
    </row>
    <row r="1188" customFormat="false" ht="14.4" hidden="false" customHeight="false" outlineLevel="0" collapsed="false">
      <c r="Z1188" s="32" t="s">
        <v>4538</v>
      </c>
      <c r="AA1188" s="33" t="s">
        <v>2535</v>
      </c>
    </row>
    <row r="1189" customFormat="false" ht="14.4" hidden="false" customHeight="false" outlineLevel="0" collapsed="false">
      <c r="Z1189" s="32" t="s">
        <v>78</v>
      </c>
      <c r="AA1189" s="33" t="s">
        <v>2537</v>
      </c>
    </row>
    <row r="1190" customFormat="false" ht="14.4" hidden="false" customHeight="false" outlineLevel="0" collapsed="false">
      <c r="Z1190" s="32" t="s">
        <v>4539</v>
      </c>
      <c r="AA1190" s="33" t="s">
        <v>2539</v>
      </c>
    </row>
    <row r="1191" customFormat="false" ht="14.4" hidden="false" customHeight="false" outlineLevel="0" collapsed="false">
      <c r="Z1191" s="32" t="s">
        <v>4540</v>
      </c>
      <c r="AA1191" s="33" t="s">
        <v>4541</v>
      </c>
    </row>
    <row r="1192" customFormat="false" ht="14.4" hidden="false" customHeight="false" outlineLevel="0" collapsed="false">
      <c r="Z1192" s="32" t="s">
        <v>4542</v>
      </c>
      <c r="AA1192" s="33" t="s">
        <v>2541</v>
      </c>
    </row>
    <row r="1193" customFormat="false" ht="14.4" hidden="false" customHeight="false" outlineLevel="0" collapsed="false">
      <c r="Z1193" s="32" t="s">
        <v>4543</v>
      </c>
      <c r="AA1193" s="33" t="s">
        <v>2543</v>
      </c>
    </row>
    <row r="1194" customFormat="false" ht="14.4" hidden="false" customHeight="false" outlineLevel="0" collapsed="false">
      <c r="Z1194" s="32" t="s">
        <v>4544</v>
      </c>
      <c r="AA1194" s="33" t="s">
        <v>2545</v>
      </c>
    </row>
    <row r="1195" customFormat="false" ht="14.4" hidden="false" customHeight="false" outlineLevel="0" collapsed="false">
      <c r="Z1195" s="32" t="s">
        <v>4545</v>
      </c>
      <c r="AA1195" s="33" t="s">
        <v>2547</v>
      </c>
    </row>
    <row r="1196" customFormat="false" ht="14.4" hidden="false" customHeight="false" outlineLevel="0" collapsed="false">
      <c r="Z1196" s="32" t="s">
        <v>4546</v>
      </c>
      <c r="AA1196" s="33" t="s">
        <v>2549</v>
      </c>
    </row>
    <row r="1197" customFormat="false" ht="14.4" hidden="false" customHeight="false" outlineLevel="0" collapsed="false">
      <c r="Z1197" s="32" t="s">
        <v>4547</v>
      </c>
      <c r="AA1197" s="33" t="s">
        <v>2551</v>
      </c>
    </row>
    <row r="1198" customFormat="false" ht="14.4" hidden="false" customHeight="false" outlineLevel="0" collapsed="false">
      <c r="Z1198" s="32" t="s">
        <v>4548</v>
      </c>
      <c r="AA1198" s="33" t="s">
        <v>2553</v>
      </c>
    </row>
    <row r="1199" customFormat="false" ht="14.4" hidden="false" customHeight="false" outlineLevel="0" collapsed="false">
      <c r="Z1199" s="32" t="s">
        <v>4549</v>
      </c>
      <c r="AA1199" s="33" t="s">
        <v>2555</v>
      </c>
    </row>
    <row r="1200" customFormat="false" ht="14.4" hidden="false" customHeight="false" outlineLevel="0" collapsed="false">
      <c r="Z1200" s="32" t="s">
        <v>4550</v>
      </c>
      <c r="AA1200" s="33" t="s">
        <v>2557</v>
      </c>
    </row>
    <row r="1201" customFormat="false" ht="14.4" hidden="false" customHeight="false" outlineLevel="0" collapsed="false">
      <c r="Z1201" s="32" t="s">
        <v>4551</v>
      </c>
      <c r="AA1201" s="33" t="s">
        <v>2559</v>
      </c>
    </row>
    <row r="1202" customFormat="false" ht="14.4" hidden="false" customHeight="false" outlineLevel="0" collapsed="false">
      <c r="Z1202" s="32" t="s">
        <v>4552</v>
      </c>
      <c r="AA1202" s="33" t="s">
        <v>2561</v>
      </c>
    </row>
    <row r="1203" customFormat="false" ht="14.4" hidden="false" customHeight="false" outlineLevel="0" collapsed="false">
      <c r="Z1203" s="32" t="s">
        <v>4553</v>
      </c>
      <c r="AA1203" s="33" t="s">
        <v>2563</v>
      </c>
    </row>
    <row r="1204" customFormat="false" ht="14.4" hidden="false" customHeight="false" outlineLevel="0" collapsed="false">
      <c r="Z1204" s="32" t="s">
        <v>4554</v>
      </c>
      <c r="AA1204" s="33" t="s">
        <v>2565</v>
      </c>
    </row>
    <row r="1205" customFormat="false" ht="14.4" hidden="false" customHeight="false" outlineLevel="0" collapsed="false">
      <c r="Z1205" s="32" t="s">
        <v>4555</v>
      </c>
      <c r="AA1205" s="33" t="s">
        <v>2567</v>
      </c>
    </row>
    <row r="1206" customFormat="false" ht="14.4" hidden="false" customHeight="false" outlineLevel="0" collapsed="false">
      <c r="Z1206" s="32" t="s">
        <v>4556</v>
      </c>
      <c r="AA1206" s="33" t="s">
        <v>2569</v>
      </c>
    </row>
    <row r="1207" customFormat="false" ht="14.4" hidden="false" customHeight="false" outlineLevel="0" collapsed="false">
      <c r="Z1207" s="32" t="s">
        <v>4557</v>
      </c>
      <c r="AA1207" s="33" t="s">
        <v>2571</v>
      </c>
    </row>
    <row r="1208" customFormat="false" ht="14.4" hidden="false" customHeight="false" outlineLevel="0" collapsed="false">
      <c r="Z1208" s="32" t="s">
        <v>4558</v>
      </c>
      <c r="AA1208" s="33" t="s">
        <v>2573</v>
      </c>
    </row>
    <row r="1209" customFormat="false" ht="14.4" hidden="false" customHeight="false" outlineLevel="0" collapsed="false">
      <c r="Z1209" s="32" t="s">
        <v>4559</v>
      </c>
      <c r="AA1209" s="33" t="s">
        <v>2575</v>
      </c>
    </row>
    <row r="1210" customFormat="false" ht="14.4" hidden="false" customHeight="false" outlineLevel="0" collapsed="false">
      <c r="Z1210" s="32" t="s">
        <v>4560</v>
      </c>
      <c r="AA1210" s="33" t="s">
        <v>4561</v>
      </c>
    </row>
    <row r="1211" customFormat="false" ht="14.4" hidden="false" customHeight="false" outlineLevel="0" collapsed="false">
      <c r="Z1211" s="32" t="s">
        <v>4562</v>
      </c>
      <c r="AA1211" s="33" t="s">
        <v>2577</v>
      </c>
    </row>
    <row r="1212" customFormat="false" ht="14.4" hidden="false" customHeight="false" outlineLevel="0" collapsed="false">
      <c r="Z1212" s="32" t="s">
        <v>4563</v>
      </c>
      <c r="AA1212" s="33" t="s">
        <v>2579</v>
      </c>
    </row>
    <row r="1213" customFormat="false" ht="14.4" hidden="false" customHeight="false" outlineLevel="0" collapsed="false">
      <c r="Z1213" s="32" t="s">
        <v>4564</v>
      </c>
      <c r="AA1213" s="33" t="s">
        <v>2581</v>
      </c>
    </row>
    <row r="1214" customFormat="false" ht="14.4" hidden="false" customHeight="false" outlineLevel="0" collapsed="false">
      <c r="Z1214" s="32" t="s">
        <v>4565</v>
      </c>
      <c r="AA1214" s="33" t="s">
        <v>2583</v>
      </c>
    </row>
    <row r="1215" customFormat="false" ht="14.4" hidden="false" customHeight="false" outlineLevel="0" collapsed="false">
      <c r="Z1215" s="32" t="s">
        <v>4566</v>
      </c>
      <c r="AA1215" s="33" t="s">
        <v>2585</v>
      </c>
    </row>
    <row r="1216" customFormat="false" ht="14.4" hidden="false" customHeight="false" outlineLevel="0" collapsed="false">
      <c r="Z1216" s="32" t="s">
        <v>4567</v>
      </c>
      <c r="AA1216" s="33" t="s">
        <v>2587</v>
      </c>
    </row>
    <row r="1217" customFormat="false" ht="14.4" hidden="false" customHeight="false" outlineLevel="0" collapsed="false">
      <c r="Z1217" s="32" t="s">
        <v>4568</v>
      </c>
      <c r="AA1217" s="33" t="s">
        <v>2589</v>
      </c>
    </row>
    <row r="1218" customFormat="false" ht="14.4" hidden="false" customHeight="false" outlineLevel="0" collapsed="false">
      <c r="Z1218" s="32" t="s">
        <v>4569</v>
      </c>
      <c r="AA1218" s="33" t="s">
        <v>2593</v>
      </c>
    </row>
    <row r="1219" customFormat="false" ht="14.4" hidden="false" customHeight="false" outlineLevel="0" collapsed="false">
      <c r="Z1219" s="32" t="s">
        <v>4570</v>
      </c>
      <c r="AA1219" s="33" t="s">
        <v>2591</v>
      </c>
    </row>
    <row r="1220" customFormat="false" ht="14.4" hidden="false" customHeight="false" outlineLevel="0" collapsed="false">
      <c r="Z1220" s="32" t="s">
        <v>4571</v>
      </c>
      <c r="AA1220" s="33" t="s">
        <v>2595</v>
      </c>
    </row>
    <row r="1221" customFormat="false" ht="14.4" hidden="false" customHeight="false" outlineLevel="0" collapsed="false">
      <c r="Z1221" s="32" t="s">
        <v>4572</v>
      </c>
      <c r="AA1221" s="33" t="s">
        <v>2597</v>
      </c>
    </row>
    <row r="1222" customFormat="false" ht="14.4" hidden="false" customHeight="false" outlineLevel="0" collapsed="false">
      <c r="Z1222" s="32" t="s">
        <v>4573</v>
      </c>
      <c r="AA1222" s="33" t="s">
        <v>2599</v>
      </c>
    </row>
    <row r="1223" customFormat="false" ht="14.4" hidden="false" customHeight="false" outlineLevel="0" collapsed="false">
      <c r="Z1223" s="32" t="s">
        <v>4574</v>
      </c>
      <c r="AA1223" s="33" t="s">
        <v>2601</v>
      </c>
    </row>
    <row r="1224" customFormat="false" ht="14.4" hidden="false" customHeight="false" outlineLevel="0" collapsed="false">
      <c r="Z1224" s="32" t="s">
        <v>58</v>
      </c>
      <c r="AA1224" s="33" t="s">
        <v>2603</v>
      </c>
    </row>
    <row r="1225" customFormat="false" ht="14.4" hidden="false" customHeight="false" outlineLevel="0" collapsed="false">
      <c r="Z1225" s="32" t="s">
        <v>4575</v>
      </c>
      <c r="AA1225" s="33" t="s">
        <v>2605</v>
      </c>
    </row>
    <row r="1226" customFormat="false" ht="14.4" hidden="false" customHeight="false" outlineLevel="0" collapsed="false">
      <c r="Z1226" s="32" t="s">
        <v>4576</v>
      </c>
      <c r="AA1226" s="33" t="s">
        <v>2607</v>
      </c>
    </row>
    <row r="1227" customFormat="false" ht="14.4" hidden="false" customHeight="false" outlineLevel="0" collapsed="false">
      <c r="Z1227" s="32" t="s">
        <v>4577</v>
      </c>
      <c r="AA1227" s="33" t="s">
        <v>2609</v>
      </c>
    </row>
    <row r="1228" customFormat="false" ht="14.4" hidden="false" customHeight="false" outlineLevel="0" collapsed="false">
      <c r="Z1228" s="32" t="s">
        <v>4578</v>
      </c>
      <c r="AA1228" s="33" t="s">
        <v>2611</v>
      </c>
    </row>
    <row r="1229" customFormat="false" ht="14.4" hidden="false" customHeight="false" outlineLevel="0" collapsed="false">
      <c r="Z1229" s="32" t="s">
        <v>4579</v>
      </c>
      <c r="AA1229" s="33" t="s">
        <v>2613</v>
      </c>
    </row>
    <row r="1230" customFormat="false" ht="14.4" hidden="false" customHeight="false" outlineLevel="0" collapsed="false">
      <c r="Z1230" s="32" t="s">
        <v>4580</v>
      </c>
      <c r="AA1230" s="33" t="s">
        <v>2615</v>
      </c>
    </row>
    <row r="1231" customFormat="false" ht="14.4" hidden="false" customHeight="false" outlineLevel="0" collapsed="false">
      <c r="Z1231" s="32" t="s">
        <v>4581</v>
      </c>
      <c r="AA1231" s="33" t="s">
        <v>2617</v>
      </c>
    </row>
    <row r="1232" customFormat="false" ht="14.4" hidden="false" customHeight="false" outlineLevel="0" collapsed="false">
      <c r="Z1232" s="32" t="s">
        <v>4582</v>
      </c>
      <c r="AA1232" s="33" t="s">
        <v>2619</v>
      </c>
    </row>
    <row r="1233" customFormat="false" ht="14.4" hidden="false" customHeight="false" outlineLevel="0" collapsed="false">
      <c r="Z1233" s="32" t="s">
        <v>4583</v>
      </c>
      <c r="AA1233" s="33" t="s">
        <v>2621</v>
      </c>
    </row>
    <row r="1234" customFormat="false" ht="14.4" hidden="false" customHeight="false" outlineLevel="0" collapsed="false">
      <c r="Z1234" s="32" t="s">
        <v>4584</v>
      </c>
      <c r="AA1234" s="33" t="s">
        <v>2623</v>
      </c>
    </row>
    <row r="1235" customFormat="false" ht="14.4" hidden="false" customHeight="false" outlineLevel="0" collapsed="false">
      <c r="Z1235" s="32" t="s">
        <v>4585</v>
      </c>
      <c r="AA1235" s="33" t="s">
        <v>2625</v>
      </c>
    </row>
    <row r="1236" customFormat="false" ht="14.4" hidden="false" customHeight="false" outlineLevel="0" collapsed="false">
      <c r="Z1236" s="32" t="s">
        <v>4586</v>
      </c>
      <c r="AA1236" s="33" t="s">
        <v>2627</v>
      </c>
    </row>
    <row r="1237" customFormat="false" ht="14.4" hidden="false" customHeight="false" outlineLevel="0" collapsed="false">
      <c r="Z1237" s="32" t="s">
        <v>4587</v>
      </c>
      <c r="AA1237" s="33" t="s">
        <v>2629</v>
      </c>
    </row>
    <row r="1238" customFormat="false" ht="14.4" hidden="false" customHeight="false" outlineLevel="0" collapsed="false">
      <c r="Z1238" s="32" t="s">
        <v>4588</v>
      </c>
      <c r="AA1238" s="33" t="s">
        <v>2631</v>
      </c>
    </row>
    <row r="1239" customFormat="false" ht="14.4" hidden="false" customHeight="false" outlineLevel="0" collapsed="false">
      <c r="Z1239" s="32" t="s">
        <v>4589</v>
      </c>
      <c r="AA1239" s="33" t="s">
        <v>2633</v>
      </c>
    </row>
    <row r="1240" customFormat="false" ht="14.4" hidden="false" customHeight="false" outlineLevel="0" collapsed="false">
      <c r="Z1240" s="32" t="s">
        <v>4590</v>
      </c>
      <c r="AA1240" s="33" t="s">
        <v>2635</v>
      </c>
    </row>
    <row r="1241" customFormat="false" ht="14.4" hidden="false" customHeight="false" outlineLevel="0" collapsed="false">
      <c r="Z1241" s="32" t="s">
        <v>4591</v>
      </c>
      <c r="AA1241" s="33" t="s">
        <v>2637</v>
      </c>
    </row>
    <row r="1242" customFormat="false" ht="14.4" hidden="false" customHeight="false" outlineLevel="0" collapsed="false">
      <c r="Z1242" s="32" t="s">
        <v>4592</v>
      </c>
      <c r="AA1242" s="33" t="s">
        <v>2639</v>
      </c>
    </row>
    <row r="1243" customFormat="false" ht="14.4" hidden="false" customHeight="false" outlineLevel="0" collapsed="false">
      <c r="Z1243" s="32" t="s">
        <v>4593</v>
      </c>
      <c r="AA1243" s="33" t="s">
        <v>2641</v>
      </c>
    </row>
    <row r="1244" customFormat="false" ht="14.4" hidden="false" customHeight="false" outlineLevel="0" collapsed="false">
      <c r="Z1244" s="32" t="s">
        <v>4594</v>
      </c>
      <c r="AA1244" s="33" t="s">
        <v>2643</v>
      </c>
    </row>
    <row r="1245" customFormat="false" ht="14.4" hidden="false" customHeight="false" outlineLevel="0" collapsed="false">
      <c r="Z1245" s="32" t="s">
        <v>4595</v>
      </c>
      <c r="AA1245" s="33" t="s">
        <v>2645</v>
      </c>
    </row>
    <row r="1246" customFormat="false" ht="14.4" hidden="false" customHeight="false" outlineLevel="0" collapsed="false">
      <c r="Z1246" s="32" t="s">
        <v>4596</v>
      </c>
      <c r="AA1246" s="33" t="s">
        <v>2647</v>
      </c>
    </row>
    <row r="1247" customFormat="false" ht="14.4" hidden="false" customHeight="false" outlineLevel="0" collapsed="false">
      <c r="Z1247" s="32" t="s">
        <v>4597</v>
      </c>
      <c r="AA1247" s="33" t="s">
        <v>2649</v>
      </c>
    </row>
    <row r="1248" customFormat="false" ht="14.4" hidden="false" customHeight="false" outlineLevel="0" collapsed="false">
      <c r="Z1248" s="32" t="s">
        <v>4598</v>
      </c>
      <c r="AA1248" s="33" t="s">
        <v>2651</v>
      </c>
    </row>
    <row r="1249" customFormat="false" ht="14.4" hidden="false" customHeight="false" outlineLevel="0" collapsed="false">
      <c r="Z1249" s="32" t="s">
        <v>4599</v>
      </c>
      <c r="AA1249" s="33" t="s">
        <v>2653</v>
      </c>
    </row>
    <row r="1250" customFormat="false" ht="14.4" hidden="false" customHeight="false" outlineLevel="0" collapsed="false">
      <c r="Z1250" s="32" t="s">
        <v>4600</v>
      </c>
      <c r="AA1250" s="33" t="s">
        <v>2655</v>
      </c>
    </row>
    <row r="1251" customFormat="false" ht="14.4" hidden="false" customHeight="false" outlineLevel="0" collapsed="false">
      <c r="Z1251" s="32" t="s">
        <v>4601</v>
      </c>
      <c r="AA1251" s="33" t="s">
        <v>2657</v>
      </c>
    </row>
    <row r="1252" customFormat="false" ht="14.4" hidden="false" customHeight="false" outlineLevel="0" collapsed="false">
      <c r="Z1252" s="32" t="s">
        <v>4602</v>
      </c>
      <c r="AA1252" s="33" t="s">
        <v>4603</v>
      </c>
    </row>
    <row r="1253" customFormat="false" ht="14.4" hidden="false" customHeight="false" outlineLevel="0" collapsed="false">
      <c r="Z1253" s="32" t="s">
        <v>4604</v>
      </c>
      <c r="AA1253" s="33" t="s">
        <v>2661</v>
      </c>
    </row>
    <row r="1254" customFormat="false" ht="14.4" hidden="false" customHeight="false" outlineLevel="0" collapsed="false">
      <c r="Z1254" s="32" t="s">
        <v>4605</v>
      </c>
      <c r="AA1254" s="33" t="s">
        <v>2663</v>
      </c>
    </row>
    <row r="1255" customFormat="false" ht="14.4" hidden="false" customHeight="false" outlineLevel="0" collapsed="false">
      <c r="Z1255" s="32" t="s">
        <v>144</v>
      </c>
      <c r="AA1255" s="33" t="s">
        <v>2665</v>
      </c>
    </row>
    <row r="1256" customFormat="false" ht="14.4" hidden="false" customHeight="false" outlineLevel="0" collapsed="false">
      <c r="Z1256" s="32" t="s">
        <v>4606</v>
      </c>
      <c r="AA1256" s="33" t="s">
        <v>2667</v>
      </c>
    </row>
    <row r="1257" customFormat="false" ht="14.4" hidden="false" customHeight="false" outlineLevel="0" collapsed="false">
      <c r="Z1257" s="32" t="s">
        <v>4607</v>
      </c>
      <c r="AA1257" s="33" t="s">
        <v>2669</v>
      </c>
    </row>
    <row r="1258" customFormat="false" ht="14.4" hidden="false" customHeight="false" outlineLevel="0" collapsed="false">
      <c r="Z1258" s="32" t="s">
        <v>4608</v>
      </c>
      <c r="AA1258" s="33" t="s">
        <v>2671</v>
      </c>
    </row>
    <row r="1259" customFormat="false" ht="14.4" hidden="false" customHeight="false" outlineLevel="0" collapsed="false">
      <c r="Z1259" s="32" t="s">
        <v>4609</v>
      </c>
      <c r="AA1259" s="33" t="s">
        <v>2673</v>
      </c>
    </row>
    <row r="1260" customFormat="false" ht="14.4" hidden="false" customHeight="false" outlineLevel="0" collapsed="false">
      <c r="Z1260" s="32" t="s">
        <v>4610</v>
      </c>
      <c r="AA1260" s="33" t="s">
        <v>2675</v>
      </c>
    </row>
    <row r="1261" customFormat="false" ht="14.4" hidden="false" customHeight="false" outlineLevel="0" collapsed="false">
      <c r="Z1261" s="32" t="s">
        <v>4611</v>
      </c>
      <c r="AA1261" s="33" t="s">
        <v>2677</v>
      </c>
    </row>
    <row r="1262" customFormat="false" ht="14.4" hidden="false" customHeight="false" outlineLevel="0" collapsed="false">
      <c r="Z1262" s="32" t="s">
        <v>4612</v>
      </c>
      <c r="AA1262" s="33" t="s">
        <v>2679</v>
      </c>
    </row>
    <row r="1263" customFormat="false" ht="14.4" hidden="false" customHeight="false" outlineLevel="0" collapsed="false">
      <c r="Z1263" s="32" t="s">
        <v>4613</v>
      </c>
      <c r="AA1263" s="33" t="s">
        <v>2681</v>
      </c>
    </row>
    <row r="1264" customFormat="false" ht="14.4" hidden="false" customHeight="false" outlineLevel="0" collapsed="false">
      <c r="Z1264" s="32" t="s">
        <v>4614</v>
      </c>
      <c r="AA1264" s="33" t="s">
        <v>2683</v>
      </c>
    </row>
    <row r="1265" customFormat="false" ht="14.4" hidden="false" customHeight="false" outlineLevel="0" collapsed="false">
      <c r="Z1265" s="32" t="s">
        <v>4615</v>
      </c>
      <c r="AA1265" s="33" t="s">
        <v>2685</v>
      </c>
    </row>
    <row r="1266" customFormat="false" ht="14.4" hidden="false" customHeight="false" outlineLevel="0" collapsed="false">
      <c r="Z1266" s="32" t="s">
        <v>4616</v>
      </c>
      <c r="AA1266" s="33" t="s">
        <v>2687</v>
      </c>
    </row>
    <row r="1267" customFormat="false" ht="14.4" hidden="false" customHeight="false" outlineLevel="0" collapsed="false">
      <c r="Z1267" s="32" t="s">
        <v>4617</v>
      </c>
      <c r="AA1267" s="33" t="s">
        <v>2689</v>
      </c>
    </row>
    <row r="1268" customFormat="false" ht="14.4" hidden="false" customHeight="false" outlineLevel="0" collapsed="false">
      <c r="Z1268" s="32" t="s">
        <v>4618</v>
      </c>
      <c r="AA1268" s="33" t="s">
        <v>2691</v>
      </c>
    </row>
    <row r="1269" customFormat="false" ht="14.4" hidden="false" customHeight="false" outlineLevel="0" collapsed="false">
      <c r="Z1269" s="32" t="s">
        <v>4619</v>
      </c>
      <c r="AA1269" s="33" t="s">
        <v>2693</v>
      </c>
    </row>
    <row r="1270" customFormat="false" ht="14.4" hidden="false" customHeight="false" outlineLevel="0" collapsed="false">
      <c r="Z1270" s="32" t="s">
        <v>4620</v>
      </c>
      <c r="AA1270" s="33" t="s">
        <v>2695</v>
      </c>
    </row>
    <row r="1271" customFormat="false" ht="14.4" hidden="false" customHeight="false" outlineLevel="0" collapsed="false">
      <c r="Z1271" s="32" t="s">
        <v>4621</v>
      </c>
      <c r="AA1271" s="33" t="s">
        <v>2697</v>
      </c>
    </row>
    <row r="1272" customFormat="false" ht="14.4" hidden="false" customHeight="false" outlineLevel="0" collapsed="false">
      <c r="Z1272" s="32" t="s">
        <v>4622</v>
      </c>
      <c r="AA1272" s="33" t="s">
        <v>2699</v>
      </c>
    </row>
    <row r="1273" customFormat="false" ht="14.4" hidden="false" customHeight="false" outlineLevel="0" collapsed="false">
      <c r="Z1273" s="32" t="s">
        <v>4623</v>
      </c>
      <c r="AA1273" s="33" t="s">
        <v>2701</v>
      </c>
    </row>
    <row r="1274" customFormat="false" ht="14.4" hidden="false" customHeight="false" outlineLevel="0" collapsed="false">
      <c r="Z1274" s="32" t="s">
        <v>4624</v>
      </c>
      <c r="AA1274" s="33" t="s">
        <v>2703</v>
      </c>
    </row>
    <row r="1275" customFormat="false" ht="14.4" hidden="false" customHeight="false" outlineLevel="0" collapsed="false">
      <c r="Z1275" s="32" t="s">
        <v>4625</v>
      </c>
      <c r="AA1275" s="33" t="s">
        <v>2705</v>
      </c>
    </row>
    <row r="1276" customFormat="false" ht="14.4" hidden="false" customHeight="false" outlineLevel="0" collapsed="false">
      <c r="Z1276" s="32" t="s">
        <v>212</v>
      </c>
      <c r="AA1276" s="33" t="s">
        <v>4626</v>
      </c>
    </row>
    <row r="1277" customFormat="false" ht="14.4" hidden="false" customHeight="false" outlineLevel="0" collapsed="false">
      <c r="Z1277" s="32" t="s">
        <v>4627</v>
      </c>
      <c r="AA1277" s="33" t="s">
        <v>2709</v>
      </c>
    </row>
    <row r="1278" customFormat="false" ht="14.4" hidden="false" customHeight="false" outlineLevel="0" collapsed="false">
      <c r="Z1278" s="32" t="s">
        <v>246</v>
      </c>
      <c r="AA1278" s="33" t="s">
        <v>2711</v>
      </c>
    </row>
    <row r="1279" customFormat="false" ht="14.4" hidden="false" customHeight="false" outlineLevel="0" collapsed="false">
      <c r="Z1279" s="32" t="s">
        <v>4628</v>
      </c>
      <c r="AA1279" s="33" t="s">
        <v>2713</v>
      </c>
    </row>
    <row r="1280" customFormat="false" ht="14.4" hidden="false" customHeight="false" outlineLevel="0" collapsed="false">
      <c r="Z1280" s="32" t="s">
        <v>4629</v>
      </c>
      <c r="AA1280" s="33" t="s">
        <v>2715</v>
      </c>
    </row>
    <row r="1281" customFormat="false" ht="14.4" hidden="false" customHeight="false" outlineLevel="0" collapsed="false">
      <c r="Z1281" s="32" t="s">
        <v>4630</v>
      </c>
      <c r="AA1281" s="33" t="s">
        <v>2717</v>
      </c>
    </row>
    <row r="1282" customFormat="false" ht="14.4" hidden="false" customHeight="false" outlineLevel="0" collapsed="false">
      <c r="Z1282" s="32" t="s">
        <v>4631</v>
      </c>
      <c r="AA1282" s="33" t="s">
        <v>2719</v>
      </c>
    </row>
    <row r="1283" customFormat="false" ht="14.4" hidden="false" customHeight="false" outlineLevel="0" collapsed="false">
      <c r="Z1283" s="32" t="s">
        <v>4632</v>
      </c>
      <c r="AA1283" s="33" t="s">
        <v>2721</v>
      </c>
    </row>
    <row r="1284" customFormat="false" ht="14.4" hidden="false" customHeight="false" outlineLevel="0" collapsed="false">
      <c r="Z1284" s="32" t="s">
        <v>148</v>
      </c>
      <c r="AA1284" s="33" t="s">
        <v>2723</v>
      </c>
    </row>
    <row r="1285" customFormat="false" ht="14.4" hidden="false" customHeight="false" outlineLevel="0" collapsed="false">
      <c r="Z1285" s="32" t="s">
        <v>4633</v>
      </c>
      <c r="AA1285" s="33" t="s">
        <v>2725</v>
      </c>
    </row>
    <row r="1286" customFormat="false" ht="14.4" hidden="false" customHeight="false" outlineLevel="0" collapsed="false">
      <c r="Z1286" s="32" t="s">
        <v>18</v>
      </c>
      <c r="AA1286" s="33" t="s">
        <v>2727</v>
      </c>
    </row>
    <row r="1287" customFormat="false" ht="14.4" hidden="false" customHeight="false" outlineLevel="0" collapsed="false">
      <c r="Z1287" s="32" t="s">
        <v>4634</v>
      </c>
      <c r="AA1287" s="33" t="s">
        <v>2729</v>
      </c>
    </row>
    <row r="1288" customFormat="false" ht="14.4" hidden="false" customHeight="false" outlineLevel="0" collapsed="false">
      <c r="Z1288" s="32" t="s">
        <v>4635</v>
      </c>
      <c r="AA1288" s="33" t="s">
        <v>2731</v>
      </c>
    </row>
    <row r="1289" customFormat="false" ht="14.4" hidden="false" customHeight="false" outlineLevel="0" collapsed="false">
      <c r="Z1289" s="32" t="s">
        <v>4636</v>
      </c>
      <c r="AA1289" s="33" t="s">
        <v>4637</v>
      </c>
    </row>
    <row r="1290" customFormat="false" ht="14.4" hidden="false" customHeight="false" outlineLevel="0" collapsed="false">
      <c r="Z1290" s="32" t="s">
        <v>4638</v>
      </c>
      <c r="AA1290" s="33" t="s">
        <v>2735</v>
      </c>
    </row>
    <row r="1291" customFormat="false" ht="14.4" hidden="false" customHeight="false" outlineLevel="0" collapsed="false">
      <c r="Z1291" s="32" t="s">
        <v>4639</v>
      </c>
      <c r="AA1291" s="33" t="s">
        <v>2737</v>
      </c>
    </row>
    <row r="1292" customFormat="false" ht="14.4" hidden="false" customHeight="false" outlineLevel="0" collapsed="false">
      <c r="Z1292" s="32" t="s">
        <v>4640</v>
      </c>
      <c r="AA1292" s="33" t="s">
        <v>2739</v>
      </c>
    </row>
    <row r="1293" customFormat="false" ht="14.4" hidden="false" customHeight="false" outlineLevel="0" collapsed="false">
      <c r="Z1293" s="32" t="s">
        <v>4641</v>
      </c>
      <c r="AA1293" s="33" t="s">
        <v>2741</v>
      </c>
    </row>
    <row r="1294" customFormat="false" ht="14.4" hidden="false" customHeight="false" outlineLevel="0" collapsed="false">
      <c r="Z1294" s="32" t="s">
        <v>4642</v>
      </c>
      <c r="AA1294" s="33" t="s">
        <v>2743</v>
      </c>
    </row>
    <row r="1295" customFormat="false" ht="14.4" hidden="false" customHeight="false" outlineLevel="0" collapsed="false">
      <c r="Z1295" s="32" t="s">
        <v>4643</v>
      </c>
      <c r="AA1295" s="33" t="s">
        <v>2745</v>
      </c>
    </row>
    <row r="1296" customFormat="false" ht="14.4" hidden="false" customHeight="false" outlineLevel="0" collapsed="false">
      <c r="Z1296" s="32" t="s">
        <v>4644</v>
      </c>
      <c r="AA1296" s="33" t="s">
        <v>2747</v>
      </c>
    </row>
    <row r="1297" customFormat="false" ht="14.4" hidden="false" customHeight="false" outlineLevel="0" collapsed="false">
      <c r="Z1297" s="32" t="s">
        <v>4645</v>
      </c>
      <c r="AA1297" s="33" t="s">
        <v>2749</v>
      </c>
    </row>
    <row r="1298" customFormat="false" ht="14.4" hidden="false" customHeight="false" outlineLevel="0" collapsed="false">
      <c r="Z1298" s="32" t="s">
        <v>4646</v>
      </c>
      <c r="AA1298" s="33" t="s">
        <v>4647</v>
      </c>
    </row>
    <row r="1299" customFormat="false" ht="14.4" hidden="false" customHeight="false" outlineLevel="0" collapsed="false">
      <c r="Z1299" s="32" t="s">
        <v>4648</v>
      </c>
      <c r="AA1299" s="33" t="s">
        <v>2751</v>
      </c>
    </row>
    <row r="1300" customFormat="false" ht="14.4" hidden="false" customHeight="false" outlineLevel="0" collapsed="false">
      <c r="Z1300" s="32" t="s">
        <v>4649</v>
      </c>
      <c r="AA1300" s="33" t="s">
        <v>2755</v>
      </c>
    </row>
    <row r="1301" customFormat="false" ht="14.4" hidden="false" customHeight="false" outlineLevel="0" collapsed="false">
      <c r="Z1301" s="32" t="s">
        <v>4650</v>
      </c>
      <c r="AA1301" s="33" t="s">
        <v>2757</v>
      </c>
    </row>
    <row r="1302" customFormat="false" ht="14.4" hidden="false" customHeight="false" outlineLevel="0" collapsed="false">
      <c r="Z1302" s="32" t="s">
        <v>4651</v>
      </c>
      <c r="AA1302" s="33" t="s">
        <v>2759</v>
      </c>
    </row>
    <row r="1303" customFormat="false" ht="14.4" hidden="false" customHeight="false" outlineLevel="0" collapsed="false">
      <c r="Z1303" s="32" t="s">
        <v>4652</v>
      </c>
      <c r="AA1303" s="33" t="s">
        <v>2761</v>
      </c>
    </row>
    <row r="1304" customFormat="false" ht="14.4" hidden="false" customHeight="false" outlineLevel="0" collapsed="false">
      <c r="Z1304" s="32" t="s">
        <v>4653</v>
      </c>
      <c r="AA1304" s="33" t="s">
        <v>2763</v>
      </c>
    </row>
    <row r="1305" customFormat="false" ht="14.4" hidden="false" customHeight="false" outlineLevel="0" collapsed="false">
      <c r="Z1305" s="32" t="s">
        <v>152</v>
      </c>
      <c r="AA1305" s="33" t="s">
        <v>2765</v>
      </c>
    </row>
    <row r="1306" customFormat="false" ht="14.4" hidden="false" customHeight="false" outlineLevel="0" collapsed="false">
      <c r="Z1306" s="32" t="s">
        <v>4654</v>
      </c>
      <c r="AA1306" s="33" t="s">
        <v>2767</v>
      </c>
    </row>
    <row r="1307" customFormat="false" ht="14.4" hidden="false" customHeight="false" outlineLevel="0" collapsed="false">
      <c r="Z1307" s="32" t="s">
        <v>4655</v>
      </c>
      <c r="AA1307" s="33" t="s">
        <v>2769</v>
      </c>
    </row>
    <row r="1308" customFormat="false" ht="14.4" hidden="false" customHeight="false" outlineLevel="0" collapsed="false">
      <c r="Z1308" s="32" t="s">
        <v>4656</v>
      </c>
      <c r="AA1308" s="33" t="s">
        <v>2771</v>
      </c>
    </row>
    <row r="1309" customFormat="false" ht="14.4" hidden="false" customHeight="false" outlineLevel="0" collapsed="false">
      <c r="Z1309" s="32" t="s">
        <v>186</v>
      </c>
      <c r="AA1309" s="33" t="s">
        <v>2773</v>
      </c>
    </row>
    <row r="1310" customFormat="false" ht="14.4" hidden="false" customHeight="false" outlineLevel="0" collapsed="false">
      <c r="Z1310" s="32" t="s">
        <v>4657</v>
      </c>
      <c r="AA1310" s="33" t="s">
        <v>2775</v>
      </c>
    </row>
    <row r="1311" customFormat="false" ht="14.4" hidden="false" customHeight="false" outlineLevel="0" collapsed="false">
      <c r="Z1311" s="32" t="s">
        <v>4658</v>
      </c>
      <c r="AA1311" s="33" t="s">
        <v>2777</v>
      </c>
    </row>
    <row r="1312" customFormat="false" ht="14.4" hidden="false" customHeight="false" outlineLevel="0" collapsed="false">
      <c r="Z1312" s="32" t="s">
        <v>4659</v>
      </c>
      <c r="AA1312" s="33" t="s">
        <v>2779</v>
      </c>
    </row>
    <row r="1313" customFormat="false" ht="14.4" hidden="false" customHeight="false" outlineLevel="0" collapsed="false">
      <c r="Z1313" s="32" t="s">
        <v>4660</v>
      </c>
      <c r="AA1313" s="33" t="s">
        <v>2781</v>
      </c>
    </row>
    <row r="1314" customFormat="false" ht="14.4" hidden="false" customHeight="false" outlineLevel="0" collapsed="false">
      <c r="Z1314" s="32" t="s">
        <v>4661</v>
      </c>
      <c r="AA1314" s="33" t="s">
        <v>2783</v>
      </c>
    </row>
    <row r="1315" customFormat="false" ht="14.4" hidden="false" customHeight="false" outlineLevel="0" collapsed="false">
      <c r="Z1315" s="32" t="s">
        <v>4662</v>
      </c>
      <c r="AA1315" s="33" t="s">
        <v>2785</v>
      </c>
    </row>
    <row r="1316" customFormat="false" ht="14.4" hidden="false" customHeight="false" outlineLevel="0" collapsed="false">
      <c r="Z1316" s="32" t="s">
        <v>4663</v>
      </c>
      <c r="AA1316" s="33" t="s">
        <v>2787</v>
      </c>
    </row>
    <row r="1317" customFormat="false" ht="14.4" hidden="false" customHeight="false" outlineLevel="0" collapsed="false">
      <c r="Z1317" s="32" t="s">
        <v>4664</v>
      </c>
      <c r="AA1317" s="33" t="s">
        <v>2789</v>
      </c>
    </row>
    <row r="1318" customFormat="false" ht="14.4" hidden="false" customHeight="false" outlineLevel="0" collapsed="false">
      <c r="Z1318" s="32" t="s">
        <v>4665</v>
      </c>
      <c r="AA1318" s="33" t="s">
        <v>2791</v>
      </c>
    </row>
    <row r="1319" customFormat="false" ht="14.4" hidden="false" customHeight="false" outlineLevel="0" collapsed="false">
      <c r="Z1319" s="32" t="s">
        <v>4666</v>
      </c>
      <c r="AA1319" s="33" t="s">
        <v>2793</v>
      </c>
    </row>
    <row r="1320" customFormat="false" ht="14.4" hidden="false" customHeight="false" outlineLevel="0" collapsed="false">
      <c r="Z1320" s="32" t="s">
        <v>4667</v>
      </c>
      <c r="AA1320" s="33" t="s">
        <v>4668</v>
      </c>
    </row>
    <row r="1321" customFormat="false" ht="14.4" hidden="false" customHeight="false" outlineLevel="0" collapsed="false">
      <c r="Z1321" s="32" t="s">
        <v>4669</v>
      </c>
      <c r="AA1321" s="33" t="s">
        <v>2797</v>
      </c>
    </row>
    <row r="1322" customFormat="false" ht="14.4" hidden="false" customHeight="false" outlineLevel="0" collapsed="false">
      <c r="Z1322" s="32" t="s">
        <v>4670</v>
      </c>
      <c r="AA1322" s="33" t="s">
        <v>2799</v>
      </c>
    </row>
    <row r="1323" customFormat="false" ht="14.4" hidden="false" customHeight="false" outlineLevel="0" collapsed="false">
      <c r="Z1323" s="32" t="s">
        <v>4671</v>
      </c>
      <c r="AA1323" s="33" t="s">
        <v>2801</v>
      </c>
    </row>
    <row r="1324" customFormat="false" ht="14.4" hidden="false" customHeight="false" outlineLevel="0" collapsed="false">
      <c r="Z1324" s="32" t="s">
        <v>4672</v>
      </c>
      <c r="AA1324" s="33" t="s">
        <v>2803</v>
      </c>
    </row>
    <row r="1325" customFormat="false" ht="14.4" hidden="false" customHeight="false" outlineLevel="0" collapsed="false">
      <c r="Z1325" s="32" t="s">
        <v>4673</v>
      </c>
      <c r="AA1325" s="33" t="s">
        <v>2805</v>
      </c>
    </row>
    <row r="1326" customFormat="false" ht="14.4" hidden="false" customHeight="false" outlineLevel="0" collapsed="false">
      <c r="Z1326" s="32" t="s">
        <v>4674</v>
      </c>
      <c r="AA1326" s="33" t="s">
        <v>2807</v>
      </c>
    </row>
    <row r="1327" customFormat="false" ht="14.4" hidden="false" customHeight="false" outlineLevel="0" collapsed="false">
      <c r="Z1327" s="32" t="s">
        <v>4675</v>
      </c>
      <c r="AA1327" s="33" t="s">
        <v>2809</v>
      </c>
    </row>
    <row r="1328" customFormat="false" ht="14.4" hidden="false" customHeight="false" outlineLevel="0" collapsed="false">
      <c r="Z1328" s="32" t="s">
        <v>4676</v>
      </c>
      <c r="AA1328" s="33" t="s">
        <v>2811</v>
      </c>
    </row>
    <row r="1329" customFormat="false" ht="14.4" hidden="false" customHeight="false" outlineLevel="0" collapsed="false">
      <c r="Z1329" s="32" t="s">
        <v>4677</v>
      </c>
      <c r="AA1329" s="33" t="s">
        <v>2813</v>
      </c>
    </row>
    <row r="1330" customFormat="false" ht="14.4" hidden="false" customHeight="false" outlineLevel="0" collapsed="false">
      <c r="Z1330" s="32" t="s">
        <v>4678</v>
      </c>
      <c r="AA1330" s="33" t="s">
        <v>2815</v>
      </c>
    </row>
    <row r="1331" customFormat="false" ht="14.4" hidden="false" customHeight="false" outlineLevel="0" collapsed="false">
      <c r="Z1331" s="32" t="s">
        <v>4679</v>
      </c>
      <c r="AA1331" s="33" t="s">
        <v>2817</v>
      </c>
    </row>
    <row r="1332" customFormat="false" ht="14.4" hidden="false" customHeight="false" outlineLevel="0" collapsed="false">
      <c r="Z1332" s="32" t="s">
        <v>4680</v>
      </c>
      <c r="AA1332" s="33" t="s">
        <v>2819</v>
      </c>
    </row>
    <row r="1333" customFormat="false" ht="14.4" hidden="false" customHeight="false" outlineLevel="0" collapsed="false">
      <c r="Z1333" s="32" t="s">
        <v>4681</v>
      </c>
      <c r="AA1333" s="33" t="s">
        <v>2821</v>
      </c>
    </row>
    <row r="1334" customFormat="false" ht="14.4" hidden="false" customHeight="false" outlineLevel="0" collapsed="false">
      <c r="Z1334" s="32" t="s">
        <v>4682</v>
      </c>
      <c r="AA1334" s="33" t="s">
        <v>2823</v>
      </c>
    </row>
    <row r="1335" customFormat="false" ht="14.4" hidden="false" customHeight="false" outlineLevel="0" collapsed="false">
      <c r="Z1335" s="32" t="s">
        <v>4683</v>
      </c>
      <c r="AA1335" s="33" t="s">
        <v>2825</v>
      </c>
    </row>
    <row r="1336" customFormat="false" ht="14.4" hidden="false" customHeight="false" outlineLevel="0" collapsed="false">
      <c r="Z1336" s="32" t="s">
        <v>4684</v>
      </c>
      <c r="AA1336" s="33" t="s">
        <v>2827</v>
      </c>
    </row>
    <row r="1337" customFormat="false" ht="14.4" hidden="false" customHeight="false" outlineLevel="0" collapsed="false">
      <c r="Z1337" s="32" t="s">
        <v>4685</v>
      </c>
      <c r="AA1337" s="33" t="s">
        <v>4686</v>
      </c>
    </row>
    <row r="1338" customFormat="false" ht="14.4" hidden="false" customHeight="false" outlineLevel="0" collapsed="false">
      <c r="Z1338" s="32" t="s">
        <v>4687</v>
      </c>
      <c r="AA1338" s="33" t="s">
        <v>2831</v>
      </c>
    </row>
    <row r="1339" customFormat="false" ht="14.4" hidden="false" customHeight="false" outlineLevel="0" collapsed="false">
      <c r="Z1339" s="32" t="s">
        <v>4688</v>
      </c>
      <c r="AA1339" s="33" t="s">
        <v>2833</v>
      </c>
    </row>
    <row r="1340" customFormat="false" ht="14.4" hidden="false" customHeight="false" outlineLevel="0" collapsed="false">
      <c r="Z1340" s="32" t="s">
        <v>4689</v>
      </c>
      <c r="AA1340" s="33" t="s">
        <v>2835</v>
      </c>
    </row>
    <row r="1341" customFormat="false" ht="14.4" hidden="false" customHeight="false" outlineLevel="0" collapsed="false">
      <c r="Z1341" s="32" t="s">
        <v>370</v>
      </c>
      <c r="AA1341" s="33" t="s">
        <v>2837</v>
      </c>
    </row>
    <row r="1342" customFormat="false" ht="14.4" hidden="false" customHeight="false" outlineLevel="0" collapsed="false">
      <c r="Z1342" s="32" t="s">
        <v>4690</v>
      </c>
      <c r="AA1342" s="33" t="s">
        <v>2839</v>
      </c>
    </row>
    <row r="1343" customFormat="false" ht="14.4" hidden="false" customHeight="false" outlineLevel="0" collapsed="false">
      <c r="Z1343" s="32" t="s">
        <v>4691</v>
      </c>
      <c r="AA1343" s="33" t="s">
        <v>2841</v>
      </c>
    </row>
    <row r="1344" customFormat="false" ht="14.4" hidden="false" customHeight="false" outlineLevel="0" collapsed="false">
      <c r="Z1344" s="32" t="s">
        <v>4692</v>
      </c>
      <c r="AA1344" s="33" t="s">
        <v>2843</v>
      </c>
    </row>
    <row r="1345" customFormat="false" ht="14.4" hidden="false" customHeight="false" outlineLevel="0" collapsed="false">
      <c r="Z1345" s="32" t="s">
        <v>4693</v>
      </c>
      <c r="AA1345" s="33" t="s">
        <v>2845</v>
      </c>
    </row>
    <row r="1346" customFormat="false" ht="14.4" hidden="false" customHeight="false" outlineLevel="0" collapsed="false">
      <c r="Z1346" s="32" t="s">
        <v>4694</v>
      </c>
      <c r="AA1346" s="33" t="s">
        <v>2847</v>
      </c>
    </row>
    <row r="1347" customFormat="false" ht="14.4" hidden="false" customHeight="false" outlineLevel="0" collapsed="false">
      <c r="Z1347" s="32" t="s">
        <v>4695</v>
      </c>
      <c r="AA1347" s="33" t="s">
        <v>2849</v>
      </c>
    </row>
    <row r="1348" customFormat="false" ht="14.4" hidden="false" customHeight="false" outlineLevel="0" collapsed="false">
      <c r="Z1348" s="32" t="s">
        <v>4696</v>
      </c>
      <c r="AA1348" s="33" t="s">
        <v>2851</v>
      </c>
    </row>
    <row r="1349" customFormat="false" ht="14.4" hidden="false" customHeight="false" outlineLevel="0" collapsed="false">
      <c r="Z1349" s="32" t="s">
        <v>4697</v>
      </c>
      <c r="AA1349" s="33" t="s">
        <v>2853</v>
      </c>
    </row>
    <row r="1350" customFormat="false" ht="14.4" hidden="false" customHeight="false" outlineLevel="0" collapsed="false">
      <c r="Z1350" s="32" t="s">
        <v>4698</v>
      </c>
      <c r="AA1350" s="33" t="s">
        <v>2855</v>
      </c>
    </row>
    <row r="1351" customFormat="false" ht="14.4" hidden="false" customHeight="false" outlineLevel="0" collapsed="false">
      <c r="Z1351" s="32" t="s">
        <v>4699</v>
      </c>
      <c r="AA1351" s="33" t="s">
        <v>2857</v>
      </c>
    </row>
    <row r="1352" customFormat="false" ht="14.4" hidden="false" customHeight="false" outlineLevel="0" collapsed="false">
      <c r="Z1352" s="32" t="s">
        <v>4700</v>
      </c>
      <c r="AA1352" s="33" t="s">
        <v>2859</v>
      </c>
    </row>
    <row r="1353" customFormat="false" ht="14.4" hidden="false" customHeight="false" outlineLevel="0" collapsed="false">
      <c r="Z1353" s="32" t="s">
        <v>4701</v>
      </c>
      <c r="AA1353" s="33" t="s">
        <v>2861</v>
      </c>
    </row>
    <row r="1354" customFormat="false" ht="14.4" hidden="false" customHeight="false" outlineLevel="0" collapsed="false">
      <c r="Z1354" s="32" t="s">
        <v>4702</v>
      </c>
      <c r="AA1354" s="33" t="s">
        <v>2863</v>
      </c>
    </row>
    <row r="1355" customFormat="false" ht="14.4" hidden="false" customHeight="false" outlineLevel="0" collapsed="false">
      <c r="Z1355" s="32" t="s">
        <v>4703</v>
      </c>
      <c r="AA1355" s="33" t="s">
        <v>2865</v>
      </c>
    </row>
    <row r="1356" customFormat="false" ht="14.4" hidden="false" customHeight="false" outlineLevel="0" collapsed="false">
      <c r="Z1356" s="32" t="s">
        <v>4704</v>
      </c>
      <c r="AA1356" s="33" t="s">
        <v>2867</v>
      </c>
    </row>
    <row r="1357" customFormat="false" ht="14.4" hidden="false" customHeight="false" outlineLevel="0" collapsed="false">
      <c r="Z1357" s="32" t="s">
        <v>4705</v>
      </c>
      <c r="AA1357" s="33" t="s">
        <v>2869</v>
      </c>
    </row>
    <row r="1358" customFormat="false" ht="14.4" hidden="false" customHeight="false" outlineLevel="0" collapsed="false">
      <c r="Z1358" s="32" t="s">
        <v>4706</v>
      </c>
      <c r="AA1358" s="33" t="s">
        <v>2871</v>
      </c>
    </row>
    <row r="1359" customFormat="false" ht="14.4" hidden="false" customHeight="false" outlineLevel="0" collapsed="false">
      <c r="Z1359" s="32" t="s">
        <v>178</v>
      </c>
      <c r="AA1359" s="33" t="s">
        <v>2873</v>
      </c>
    </row>
    <row r="1360" customFormat="false" ht="14.4" hidden="false" customHeight="false" outlineLevel="0" collapsed="false">
      <c r="Z1360" s="32" t="s">
        <v>4707</v>
      </c>
      <c r="AA1360" s="33" t="s">
        <v>2875</v>
      </c>
    </row>
    <row r="1361" customFormat="false" ht="14.4" hidden="false" customHeight="false" outlineLevel="0" collapsed="false">
      <c r="Z1361" s="32" t="s">
        <v>4708</v>
      </c>
      <c r="AA1361" s="33" t="s">
        <v>2877</v>
      </c>
    </row>
    <row r="1362" customFormat="false" ht="14.4" hidden="false" customHeight="false" outlineLevel="0" collapsed="false">
      <c r="Z1362" s="32" t="s">
        <v>4709</v>
      </c>
      <c r="AA1362" s="33" t="s">
        <v>2879</v>
      </c>
    </row>
    <row r="1363" customFormat="false" ht="14.4" hidden="false" customHeight="false" outlineLevel="0" collapsed="false">
      <c r="Z1363" s="32" t="s">
        <v>4710</v>
      </c>
      <c r="AA1363" s="33" t="s">
        <v>2881</v>
      </c>
    </row>
    <row r="1364" customFormat="false" ht="14.4" hidden="false" customHeight="false" outlineLevel="0" collapsed="false">
      <c r="Z1364" s="32" t="s">
        <v>4711</v>
      </c>
      <c r="AA1364" s="33" t="s">
        <v>2883</v>
      </c>
    </row>
    <row r="1365" customFormat="false" ht="14.4" hidden="false" customHeight="false" outlineLevel="0" collapsed="false">
      <c r="Z1365" s="32" t="s">
        <v>4712</v>
      </c>
      <c r="AA1365" s="33" t="s">
        <v>2885</v>
      </c>
    </row>
    <row r="1366" customFormat="false" ht="14.4" hidden="false" customHeight="false" outlineLevel="0" collapsed="false">
      <c r="Z1366" s="32" t="s">
        <v>4713</v>
      </c>
      <c r="AA1366" s="33" t="s">
        <v>2887</v>
      </c>
    </row>
    <row r="1367" customFormat="false" ht="14.4" hidden="false" customHeight="false" outlineLevel="0" collapsed="false">
      <c r="Z1367" s="32" t="s">
        <v>4714</v>
      </c>
      <c r="AA1367" s="33" t="s">
        <v>2889</v>
      </c>
    </row>
    <row r="1368" customFormat="false" ht="14.4" hidden="false" customHeight="false" outlineLevel="0" collapsed="false">
      <c r="Z1368" s="32" t="s">
        <v>4715</v>
      </c>
      <c r="AA1368" s="33" t="s">
        <v>4716</v>
      </c>
    </row>
    <row r="1369" customFormat="false" ht="14.4" hidden="false" customHeight="false" outlineLevel="0" collapsed="false">
      <c r="Z1369" s="32" t="s">
        <v>4717</v>
      </c>
      <c r="AA1369" s="33" t="s">
        <v>2893</v>
      </c>
    </row>
    <row r="1370" customFormat="false" ht="14.4" hidden="false" customHeight="false" outlineLevel="0" collapsed="false">
      <c r="Z1370" s="32" t="s">
        <v>4718</v>
      </c>
      <c r="AA1370" s="33" t="s">
        <v>2895</v>
      </c>
    </row>
    <row r="1371" customFormat="false" ht="14.4" hidden="false" customHeight="false" outlineLevel="0" collapsed="false">
      <c r="Z1371" s="32" t="s">
        <v>4719</v>
      </c>
      <c r="AA1371" s="33" t="s">
        <v>2897</v>
      </c>
    </row>
    <row r="1372" customFormat="false" ht="14.4" hidden="false" customHeight="false" outlineLevel="0" collapsed="false">
      <c r="Z1372" s="32" t="s">
        <v>4720</v>
      </c>
      <c r="AA1372" s="33" t="s">
        <v>2899</v>
      </c>
    </row>
    <row r="1373" customFormat="false" ht="14.4" hidden="false" customHeight="false" outlineLevel="0" collapsed="false">
      <c r="Z1373" s="32" t="s">
        <v>4721</v>
      </c>
      <c r="AA1373" s="33" t="s">
        <v>2901</v>
      </c>
    </row>
    <row r="1374" customFormat="false" ht="14.4" hidden="false" customHeight="false" outlineLevel="0" collapsed="false">
      <c r="Z1374" s="32" t="s">
        <v>4722</v>
      </c>
      <c r="AA1374" s="33" t="s">
        <v>2903</v>
      </c>
    </row>
    <row r="1375" customFormat="false" ht="14.4" hidden="false" customHeight="false" outlineLevel="0" collapsed="false">
      <c r="Z1375" s="32" t="s">
        <v>4723</v>
      </c>
      <c r="AA1375" s="33" t="s">
        <v>2905</v>
      </c>
    </row>
    <row r="1376" customFormat="false" ht="14.4" hidden="false" customHeight="false" outlineLevel="0" collapsed="false">
      <c r="Z1376" s="32" t="s">
        <v>4724</v>
      </c>
      <c r="AA1376" s="33" t="s">
        <v>2907</v>
      </c>
    </row>
    <row r="1377" customFormat="false" ht="14.4" hidden="false" customHeight="false" outlineLevel="0" collapsed="false">
      <c r="Z1377" s="32" t="s">
        <v>4725</v>
      </c>
      <c r="AA1377" s="33" t="s">
        <v>2909</v>
      </c>
    </row>
    <row r="1378" customFormat="false" ht="14.4" hidden="false" customHeight="false" outlineLevel="0" collapsed="false">
      <c r="Z1378" s="32" t="s">
        <v>4726</v>
      </c>
      <c r="AA1378" s="33" t="s">
        <v>2911</v>
      </c>
    </row>
    <row r="1379" customFormat="false" ht="14.4" hidden="false" customHeight="false" outlineLevel="0" collapsed="false">
      <c r="Z1379" s="32" t="s">
        <v>4727</v>
      </c>
      <c r="AA1379" s="33" t="s">
        <v>2913</v>
      </c>
    </row>
    <row r="1380" customFormat="false" ht="14.4" hidden="false" customHeight="false" outlineLevel="0" collapsed="false">
      <c r="Z1380" s="32" t="s">
        <v>156</v>
      </c>
      <c r="AA1380" s="33" t="s">
        <v>2915</v>
      </c>
    </row>
    <row r="1381" customFormat="false" ht="14.4" hidden="false" customHeight="false" outlineLevel="0" collapsed="false">
      <c r="Z1381" s="32" t="s">
        <v>4728</v>
      </c>
      <c r="AA1381" s="33" t="s">
        <v>2917</v>
      </c>
    </row>
    <row r="1382" customFormat="false" ht="14.4" hidden="false" customHeight="false" outlineLevel="0" collapsed="false">
      <c r="Z1382" s="32" t="s">
        <v>4729</v>
      </c>
      <c r="AA1382" s="33" t="s">
        <v>2919</v>
      </c>
    </row>
    <row r="1383" customFormat="false" ht="14.4" hidden="false" customHeight="false" outlineLevel="0" collapsed="false">
      <c r="Z1383" s="32" t="s">
        <v>4730</v>
      </c>
      <c r="AA1383" s="33" t="s">
        <v>2921</v>
      </c>
    </row>
    <row r="1384" customFormat="false" ht="14.4" hidden="false" customHeight="false" outlineLevel="0" collapsed="false">
      <c r="Z1384" s="32" t="s">
        <v>4731</v>
      </c>
      <c r="AA1384" s="33" t="s">
        <v>2923</v>
      </c>
    </row>
    <row r="1385" customFormat="false" ht="14.4" hidden="false" customHeight="false" outlineLevel="0" collapsed="false">
      <c r="Z1385" s="32" t="s">
        <v>4732</v>
      </c>
      <c r="AA1385" s="33" t="s">
        <v>4733</v>
      </c>
    </row>
    <row r="1386" customFormat="false" ht="14.4" hidden="false" customHeight="false" outlineLevel="0" collapsed="false">
      <c r="Z1386" s="32" t="s">
        <v>4734</v>
      </c>
      <c r="AA1386" s="33" t="s">
        <v>4735</v>
      </c>
    </row>
    <row r="1387" customFormat="false" ht="14.4" hidden="false" customHeight="false" outlineLevel="0" collapsed="false">
      <c r="Z1387" s="32" t="s">
        <v>4736</v>
      </c>
      <c r="AA1387" s="33" t="s">
        <v>2927</v>
      </c>
    </row>
    <row r="1388" customFormat="false" ht="14.4" hidden="false" customHeight="false" outlineLevel="0" collapsed="false">
      <c r="Z1388" s="32" t="s">
        <v>4737</v>
      </c>
      <c r="AA1388" s="33" t="s">
        <v>2929</v>
      </c>
    </row>
    <row r="1389" customFormat="false" ht="14.4" hidden="false" customHeight="false" outlineLevel="0" collapsed="false">
      <c r="Z1389" s="32" t="s">
        <v>4738</v>
      </c>
      <c r="AA1389" s="33" t="s">
        <v>2931</v>
      </c>
    </row>
    <row r="1390" customFormat="false" ht="14.4" hidden="false" customHeight="false" outlineLevel="0" collapsed="false">
      <c r="Z1390" s="32" t="s">
        <v>4739</v>
      </c>
      <c r="AA1390" s="33" t="s">
        <v>2933</v>
      </c>
    </row>
    <row r="1391" customFormat="false" ht="14.4" hidden="false" customHeight="false" outlineLevel="0" collapsed="false">
      <c r="Z1391" s="32" t="s">
        <v>4740</v>
      </c>
      <c r="AA1391" s="33" t="s">
        <v>2935</v>
      </c>
    </row>
    <row r="1392" customFormat="false" ht="14.4" hidden="false" customHeight="false" outlineLevel="0" collapsed="false">
      <c r="Z1392" s="32" t="s">
        <v>278</v>
      </c>
      <c r="AA1392" s="33" t="s">
        <v>2937</v>
      </c>
    </row>
    <row r="1393" customFormat="false" ht="14.4" hidden="false" customHeight="false" outlineLevel="0" collapsed="false">
      <c r="Z1393" s="32" t="s">
        <v>4741</v>
      </c>
      <c r="AA1393" s="33" t="s">
        <v>2939</v>
      </c>
    </row>
    <row r="1394" customFormat="false" ht="14.4" hidden="false" customHeight="false" outlineLevel="0" collapsed="false">
      <c r="Z1394" s="32" t="s">
        <v>4742</v>
      </c>
      <c r="AA1394" s="33" t="s">
        <v>2941</v>
      </c>
    </row>
    <row r="1395" customFormat="false" ht="14.4" hidden="false" customHeight="false" outlineLevel="0" collapsed="false">
      <c r="Z1395" s="32" t="s">
        <v>4743</v>
      </c>
      <c r="AA1395" s="33" t="s">
        <v>2943</v>
      </c>
    </row>
    <row r="1396" customFormat="false" ht="14.4" hidden="false" customHeight="false" outlineLevel="0" collapsed="false">
      <c r="Z1396" s="32" t="s">
        <v>4744</v>
      </c>
      <c r="AA1396" s="33" t="s">
        <v>2945</v>
      </c>
    </row>
    <row r="1397" customFormat="false" ht="14.4" hidden="false" customHeight="false" outlineLevel="0" collapsed="false">
      <c r="Z1397" s="32" t="s">
        <v>4745</v>
      </c>
      <c r="AA1397" s="33" t="s">
        <v>2947</v>
      </c>
    </row>
    <row r="1398" customFormat="false" ht="14.4" hidden="false" customHeight="false" outlineLevel="0" collapsed="false">
      <c r="Z1398" s="32" t="s">
        <v>4746</v>
      </c>
      <c r="AA1398" s="33" t="s">
        <v>2949</v>
      </c>
    </row>
    <row r="1399" customFormat="false" ht="14.4" hidden="false" customHeight="false" outlineLevel="0" collapsed="false">
      <c r="Z1399" s="32" t="s">
        <v>4747</v>
      </c>
      <c r="AA1399" s="33" t="s">
        <v>2951</v>
      </c>
    </row>
    <row r="1400" customFormat="false" ht="14.4" hidden="false" customHeight="false" outlineLevel="0" collapsed="false">
      <c r="Z1400" s="32" t="s">
        <v>4748</v>
      </c>
      <c r="AA1400" s="33" t="s">
        <v>2953</v>
      </c>
    </row>
    <row r="1401" customFormat="false" ht="14.4" hidden="false" customHeight="false" outlineLevel="0" collapsed="false">
      <c r="Z1401" s="32" t="s">
        <v>4749</v>
      </c>
      <c r="AA1401" s="33" t="s">
        <v>4750</v>
      </c>
    </row>
    <row r="1402" customFormat="false" ht="14.4" hidden="false" customHeight="false" outlineLevel="0" collapsed="false">
      <c r="Z1402" s="32" t="s">
        <v>4751</v>
      </c>
      <c r="AA1402" s="33" t="s">
        <v>2957</v>
      </c>
    </row>
    <row r="1403" customFormat="false" ht="14.4" hidden="false" customHeight="false" outlineLevel="0" collapsed="false">
      <c r="Z1403" s="32" t="s">
        <v>4752</v>
      </c>
      <c r="AA1403" s="33" t="s">
        <v>2959</v>
      </c>
    </row>
    <row r="1404" customFormat="false" ht="14.4" hidden="false" customHeight="false" outlineLevel="0" collapsed="false">
      <c r="Z1404" s="32" t="s">
        <v>4753</v>
      </c>
      <c r="AA1404" s="33" t="s">
        <v>2961</v>
      </c>
    </row>
    <row r="1405" customFormat="false" ht="14.4" hidden="false" customHeight="false" outlineLevel="0" collapsed="false">
      <c r="Z1405" s="32" t="s">
        <v>4754</v>
      </c>
      <c r="AA1405" s="33" t="s">
        <v>2963</v>
      </c>
    </row>
    <row r="1406" customFormat="false" ht="14.4" hidden="false" customHeight="false" outlineLevel="0" collapsed="false">
      <c r="Z1406" s="32" t="s">
        <v>4755</v>
      </c>
      <c r="AA1406" s="33" t="s">
        <v>2965</v>
      </c>
    </row>
    <row r="1407" customFormat="false" ht="14.4" hidden="false" customHeight="false" outlineLevel="0" collapsed="false">
      <c r="Z1407" s="32" t="s">
        <v>4756</v>
      </c>
      <c r="AA1407" s="33" t="s">
        <v>2967</v>
      </c>
    </row>
    <row r="1408" customFormat="false" ht="14.4" hidden="false" customHeight="false" outlineLevel="0" collapsed="false">
      <c r="Z1408" s="32" t="s">
        <v>4757</v>
      </c>
      <c r="AA1408" s="33" t="s">
        <v>2969</v>
      </c>
    </row>
    <row r="1409" customFormat="false" ht="14.4" hidden="false" customHeight="false" outlineLevel="0" collapsed="false">
      <c r="Z1409" s="32" t="s">
        <v>4758</v>
      </c>
      <c r="AA1409" s="33" t="s">
        <v>2971</v>
      </c>
    </row>
    <row r="1410" customFormat="false" ht="14.4" hidden="false" customHeight="false" outlineLevel="0" collapsed="false">
      <c r="Z1410" s="32" t="s">
        <v>4759</v>
      </c>
      <c r="AA1410" s="33" t="s">
        <v>2973</v>
      </c>
    </row>
    <row r="1411" customFormat="false" ht="14.4" hidden="false" customHeight="false" outlineLevel="0" collapsed="false">
      <c r="Z1411" s="32" t="s">
        <v>4760</v>
      </c>
      <c r="AA1411" s="33" t="s">
        <v>2975</v>
      </c>
    </row>
    <row r="1412" customFormat="false" ht="14.4" hidden="false" customHeight="false" outlineLevel="0" collapsed="false">
      <c r="Z1412" s="32" t="s">
        <v>4761</v>
      </c>
      <c r="AA1412" s="33" t="s">
        <v>2977</v>
      </c>
    </row>
    <row r="1413" customFormat="false" ht="14.4" hidden="false" customHeight="false" outlineLevel="0" collapsed="false">
      <c r="Z1413" s="32" t="s">
        <v>4762</v>
      </c>
      <c r="AA1413" s="33" t="s">
        <v>2979</v>
      </c>
    </row>
    <row r="1414" customFormat="false" ht="14.4" hidden="false" customHeight="false" outlineLevel="0" collapsed="false">
      <c r="Z1414" s="32" t="s">
        <v>4763</v>
      </c>
      <c r="AA1414" s="33" t="s">
        <v>2981</v>
      </c>
    </row>
    <row r="1415" customFormat="false" ht="14.4" hidden="false" customHeight="false" outlineLevel="0" collapsed="false">
      <c r="Z1415" s="32" t="s">
        <v>4764</v>
      </c>
      <c r="AA1415" s="33" t="s">
        <v>4765</v>
      </c>
    </row>
    <row r="1416" customFormat="false" ht="14.4" hidden="false" customHeight="false" outlineLevel="0" collapsed="false">
      <c r="Z1416" s="32" t="s">
        <v>4766</v>
      </c>
      <c r="AA1416" s="33" t="s">
        <v>2985</v>
      </c>
    </row>
    <row r="1417" customFormat="false" ht="14.4" hidden="false" customHeight="false" outlineLevel="0" collapsed="false">
      <c r="Z1417" s="32" t="s">
        <v>4767</v>
      </c>
      <c r="AA1417" s="33" t="s">
        <v>2987</v>
      </c>
    </row>
    <row r="1418" customFormat="false" ht="14.4" hidden="false" customHeight="false" outlineLevel="0" collapsed="false">
      <c r="Z1418" s="32" t="s">
        <v>4768</v>
      </c>
      <c r="AA1418" s="33" t="s">
        <v>2991</v>
      </c>
    </row>
    <row r="1419" customFormat="false" ht="14.4" hidden="false" customHeight="false" outlineLevel="0" collapsed="false">
      <c r="Z1419" s="32" t="s">
        <v>4769</v>
      </c>
      <c r="AA1419" s="33" t="s">
        <v>2993</v>
      </c>
    </row>
    <row r="1420" customFormat="false" ht="14.4" hidden="false" customHeight="false" outlineLevel="0" collapsed="false">
      <c r="Z1420" s="32" t="s">
        <v>4770</v>
      </c>
      <c r="AA1420" s="33" t="s">
        <v>2995</v>
      </c>
    </row>
    <row r="1421" customFormat="false" ht="14.4" hidden="false" customHeight="false" outlineLevel="0" collapsed="false">
      <c r="Z1421" s="32" t="s">
        <v>4771</v>
      </c>
      <c r="AA1421" s="33" t="s">
        <v>2997</v>
      </c>
    </row>
    <row r="1422" customFormat="false" ht="14.4" hidden="false" customHeight="false" outlineLevel="0" collapsed="false">
      <c r="Z1422" s="32" t="s">
        <v>4772</v>
      </c>
      <c r="AA1422" s="33" t="s">
        <v>2999</v>
      </c>
    </row>
    <row r="1423" customFormat="false" ht="14.4" hidden="false" customHeight="false" outlineLevel="0" collapsed="false">
      <c r="Z1423" s="32" t="s">
        <v>4773</v>
      </c>
      <c r="AA1423" s="33" t="s">
        <v>3001</v>
      </c>
    </row>
    <row r="1424" customFormat="false" ht="14.4" hidden="false" customHeight="false" outlineLevel="0" collapsed="false">
      <c r="Z1424" s="32" t="s">
        <v>4774</v>
      </c>
      <c r="AA1424" s="33" t="s">
        <v>3003</v>
      </c>
    </row>
    <row r="1425" customFormat="false" ht="14.4" hidden="false" customHeight="false" outlineLevel="0" collapsed="false">
      <c r="Z1425" s="32" t="s">
        <v>4775</v>
      </c>
      <c r="AA1425" s="33" t="s">
        <v>3005</v>
      </c>
    </row>
    <row r="1426" customFormat="false" ht="14.4" hidden="false" customHeight="false" outlineLevel="0" collapsed="false">
      <c r="Z1426" s="32" t="s">
        <v>4776</v>
      </c>
      <c r="AA1426" s="33" t="s">
        <v>3007</v>
      </c>
    </row>
    <row r="1427" customFormat="false" ht="14.4" hidden="false" customHeight="false" outlineLevel="0" collapsed="false">
      <c r="Z1427" s="32" t="s">
        <v>4777</v>
      </c>
      <c r="AA1427" s="33" t="s">
        <v>3009</v>
      </c>
    </row>
    <row r="1428" customFormat="false" ht="14.4" hidden="false" customHeight="false" outlineLevel="0" collapsed="false">
      <c r="Z1428" s="32" t="s">
        <v>4778</v>
      </c>
      <c r="AA1428" s="33" t="s">
        <v>3011</v>
      </c>
    </row>
    <row r="1429" customFormat="false" ht="14.4" hidden="false" customHeight="false" outlineLevel="0" collapsed="false">
      <c r="Z1429" s="32" t="s">
        <v>4779</v>
      </c>
      <c r="AA1429" s="33" t="s">
        <v>3013</v>
      </c>
    </row>
    <row r="1430" customFormat="false" ht="14.4" hidden="false" customHeight="false" outlineLevel="0" collapsed="false">
      <c r="Z1430" s="32" t="s">
        <v>4780</v>
      </c>
      <c r="AA1430" s="33" t="s">
        <v>3015</v>
      </c>
    </row>
    <row r="1431" customFormat="false" ht="14.4" hidden="false" customHeight="false" outlineLevel="0" collapsed="false">
      <c r="Z1431" s="32" t="s">
        <v>4781</v>
      </c>
      <c r="AA1431" s="33" t="s">
        <v>3017</v>
      </c>
    </row>
    <row r="1432" customFormat="false" ht="14.4" hidden="false" customHeight="false" outlineLevel="0" collapsed="false">
      <c r="Z1432" s="32" t="s">
        <v>4782</v>
      </c>
      <c r="AA1432" s="33" t="s">
        <v>3019</v>
      </c>
    </row>
    <row r="1433" customFormat="false" ht="14.4" hidden="false" customHeight="false" outlineLevel="0" collapsed="false">
      <c r="Z1433" s="32" t="s">
        <v>4783</v>
      </c>
      <c r="AA1433" s="33" t="s">
        <v>3021</v>
      </c>
    </row>
    <row r="1434" customFormat="false" ht="14.4" hidden="false" customHeight="false" outlineLevel="0" collapsed="false">
      <c r="Z1434" s="32" t="s">
        <v>4784</v>
      </c>
      <c r="AA1434" s="33" t="s">
        <v>3023</v>
      </c>
    </row>
    <row r="1435" customFormat="false" ht="14.4" hidden="false" customHeight="false" outlineLevel="0" collapsed="false">
      <c r="Z1435" s="32" t="s">
        <v>4785</v>
      </c>
      <c r="AA1435" s="33" t="s">
        <v>3025</v>
      </c>
    </row>
    <row r="1436" customFormat="false" ht="14.4" hidden="false" customHeight="false" outlineLevel="0" collapsed="false">
      <c r="Z1436" s="32" t="s">
        <v>4786</v>
      </c>
      <c r="AA1436" s="33" t="s">
        <v>3027</v>
      </c>
    </row>
    <row r="1437" customFormat="false" ht="14.4" hidden="false" customHeight="false" outlineLevel="0" collapsed="false">
      <c r="Z1437" s="32" t="s">
        <v>4787</v>
      </c>
      <c r="AA1437" s="33" t="s">
        <v>3029</v>
      </c>
    </row>
    <row r="1438" customFormat="false" ht="14.4" hidden="false" customHeight="false" outlineLevel="0" collapsed="false">
      <c r="Z1438" s="32" t="s">
        <v>4788</v>
      </c>
      <c r="AA1438" s="33" t="s">
        <v>3031</v>
      </c>
    </row>
    <row r="1439" customFormat="false" ht="14.4" hidden="false" customHeight="false" outlineLevel="0" collapsed="false">
      <c r="Z1439" s="32" t="s">
        <v>4789</v>
      </c>
      <c r="AA1439" s="33" t="s">
        <v>4790</v>
      </c>
    </row>
    <row r="1440" customFormat="false" ht="14.4" hidden="false" customHeight="false" outlineLevel="0" collapsed="false">
      <c r="Z1440" s="32" t="s">
        <v>4791</v>
      </c>
      <c r="AA1440" s="33" t="s">
        <v>3033</v>
      </c>
    </row>
    <row r="1441" customFormat="false" ht="14.4" hidden="false" customHeight="false" outlineLevel="0" collapsed="false">
      <c r="Z1441" s="32" t="s">
        <v>4792</v>
      </c>
      <c r="AA1441" s="33" t="s">
        <v>3035</v>
      </c>
    </row>
    <row r="1442" customFormat="false" ht="14.4" hidden="false" customHeight="false" outlineLevel="0" collapsed="false">
      <c r="Z1442" s="32" t="s">
        <v>4793</v>
      </c>
      <c r="AA1442" s="33" t="s">
        <v>4794</v>
      </c>
    </row>
    <row r="1443" customFormat="false" ht="14.4" hidden="false" customHeight="false" outlineLevel="0" collapsed="false">
      <c r="Z1443" s="32" t="s">
        <v>4795</v>
      </c>
      <c r="AA1443" s="33" t="s">
        <v>3039</v>
      </c>
    </row>
    <row r="1444" customFormat="false" ht="14.4" hidden="false" customHeight="false" outlineLevel="0" collapsed="false">
      <c r="Z1444" s="32" t="s">
        <v>4796</v>
      </c>
      <c r="AA1444" s="33" t="s">
        <v>3041</v>
      </c>
    </row>
    <row r="1445" customFormat="false" ht="14.4" hidden="false" customHeight="false" outlineLevel="0" collapsed="false">
      <c r="Z1445" s="32" t="s">
        <v>4797</v>
      </c>
      <c r="AA1445" s="33" t="s">
        <v>3043</v>
      </c>
    </row>
    <row r="1446" customFormat="false" ht="14.4" hidden="false" customHeight="false" outlineLevel="0" collapsed="false">
      <c r="Z1446" s="32" t="s">
        <v>4798</v>
      </c>
      <c r="AA1446" s="33" t="s">
        <v>3045</v>
      </c>
    </row>
    <row r="1447" customFormat="false" ht="14.4" hidden="false" customHeight="false" outlineLevel="0" collapsed="false">
      <c r="Z1447" s="32" t="s">
        <v>4799</v>
      </c>
      <c r="AA1447" s="33" t="s">
        <v>3047</v>
      </c>
    </row>
    <row r="1448" customFormat="false" ht="14.4" hidden="false" customHeight="false" outlineLevel="0" collapsed="false">
      <c r="Z1448" s="32" t="s">
        <v>4800</v>
      </c>
      <c r="AA1448" s="33" t="s">
        <v>4801</v>
      </c>
    </row>
    <row r="1449" customFormat="false" ht="14.4" hidden="false" customHeight="false" outlineLevel="0" collapsed="false">
      <c r="Z1449" s="32" t="s">
        <v>4802</v>
      </c>
      <c r="AA1449" s="33" t="s">
        <v>3051</v>
      </c>
    </row>
    <row r="1450" customFormat="false" ht="14.4" hidden="false" customHeight="false" outlineLevel="0" collapsed="false">
      <c r="Z1450" s="32" t="s">
        <v>160</v>
      </c>
      <c r="AA1450" s="33" t="s">
        <v>3053</v>
      </c>
    </row>
    <row r="1451" customFormat="false" ht="14.4" hidden="false" customHeight="false" outlineLevel="0" collapsed="false">
      <c r="Z1451" s="32" t="s">
        <v>4803</v>
      </c>
      <c r="AA1451" s="33" t="s">
        <v>3055</v>
      </c>
    </row>
    <row r="1452" customFormat="false" ht="14.4" hidden="false" customHeight="false" outlineLevel="0" collapsed="false">
      <c r="Z1452" s="32" t="s">
        <v>4804</v>
      </c>
      <c r="AA1452" s="33" t="s">
        <v>4805</v>
      </c>
    </row>
    <row r="1453" customFormat="false" ht="14.4" hidden="false" customHeight="false" outlineLevel="0" collapsed="false">
      <c r="Z1453" s="32" t="s">
        <v>4806</v>
      </c>
      <c r="AA1453" s="33" t="s">
        <v>3059</v>
      </c>
    </row>
    <row r="1454" customFormat="false" ht="14.4" hidden="false" customHeight="false" outlineLevel="0" collapsed="false">
      <c r="Z1454" s="32" t="s">
        <v>4807</v>
      </c>
      <c r="AA1454" s="33" t="s">
        <v>4808</v>
      </c>
    </row>
    <row r="1455" customFormat="false" ht="14.4" hidden="false" customHeight="false" outlineLevel="0" collapsed="false">
      <c r="Z1455" s="32" t="s">
        <v>4809</v>
      </c>
      <c r="AA1455" s="33" t="s">
        <v>3061</v>
      </c>
    </row>
    <row r="1456" customFormat="false" ht="14.4" hidden="false" customHeight="false" outlineLevel="0" collapsed="false">
      <c r="Z1456" s="32" t="s">
        <v>4810</v>
      </c>
      <c r="AA1456" s="33" t="s">
        <v>4811</v>
      </c>
    </row>
    <row r="1457" customFormat="false" ht="14.4" hidden="false" customHeight="false" outlineLevel="0" collapsed="false">
      <c r="Z1457" s="32" t="s">
        <v>4812</v>
      </c>
      <c r="AA1457" s="33" t="s">
        <v>3065</v>
      </c>
    </row>
    <row r="1458" customFormat="false" ht="14.4" hidden="false" customHeight="false" outlineLevel="0" collapsed="false">
      <c r="Z1458" s="32" t="s">
        <v>4813</v>
      </c>
      <c r="AA1458" s="33" t="s">
        <v>3067</v>
      </c>
    </row>
    <row r="1459" customFormat="false" ht="14.4" hidden="false" customHeight="false" outlineLevel="0" collapsed="false">
      <c r="Z1459" s="32" t="s">
        <v>4814</v>
      </c>
      <c r="AA1459" s="33" t="s">
        <v>3069</v>
      </c>
    </row>
    <row r="1460" customFormat="false" ht="14.4" hidden="false" customHeight="false" outlineLevel="0" collapsed="false">
      <c r="Z1460" s="32" t="s">
        <v>4815</v>
      </c>
      <c r="AA1460" s="33" t="s">
        <v>3071</v>
      </c>
    </row>
    <row r="1461" customFormat="false" ht="14.4" hidden="false" customHeight="false" outlineLevel="0" collapsed="false">
      <c r="Z1461" s="32" t="s">
        <v>4816</v>
      </c>
      <c r="AA1461" s="33" t="s">
        <v>3073</v>
      </c>
    </row>
    <row r="1462" customFormat="false" ht="14.4" hidden="false" customHeight="false" outlineLevel="0" collapsed="false">
      <c r="Z1462" s="32" t="s">
        <v>4817</v>
      </c>
      <c r="AA1462" s="33" t="s">
        <v>3075</v>
      </c>
    </row>
    <row r="1463" customFormat="false" ht="14.4" hidden="false" customHeight="false" outlineLevel="0" collapsed="false">
      <c r="Z1463" s="32" t="s">
        <v>4818</v>
      </c>
      <c r="AA1463" s="33" t="s">
        <v>3077</v>
      </c>
    </row>
    <row r="1464" customFormat="false" ht="14.4" hidden="false" customHeight="false" outlineLevel="0" collapsed="false">
      <c r="Z1464" s="32" t="s">
        <v>4819</v>
      </c>
      <c r="AA1464" s="33" t="s">
        <v>4820</v>
      </c>
    </row>
    <row r="1465" customFormat="false" ht="14.4" hidden="false" customHeight="false" outlineLevel="0" collapsed="false">
      <c r="Z1465" s="32" t="s">
        <v>4821</v>
      </c>
      <c r="AA1465" s="33" t="s">
        <v>3081</v>
      </c>
    </row>
    <row r="1466" customFormat="false" ht="14.4" hidden="false" customHeight="false" outlineLevel="0" collapsed="false">
      <c r="Z1466" s="32" t="s">
        <v>4822</v>
      </c>
      <c r="AA1466" s="33" t="s">
        <v>3083</v>
      </c>
    </row>
    <row r="1467" customFormat="false" ht="14.4" hidden="false" customHeight="false" outlineLevel="0" collapsed="false">
      <c r="Z1467" s="32" t="s">
        <v>4823</v>
      </c>
      <c r="AA1467" s="33" t="s">
        <v>3085</v>
      </c>
    </row>
    <row r="1468" customFormat="false" ht="14.4" hidden="false" customHeight="false" outlineLevel="0" collapsed="false">
      <c r="Z1468" s="32" t="s">
        <v>4824</v>
      </c>
      <c r="AA1468" s="33" t="s">
        <v>3087</v>
      </c>
    </row>
    <row r="1469" customFormat="false" ht="14.4" hidden="false" customHeight="false" outlineLevel="0" collapsed="false">
      <c r="Z1469" s="32" t="s">
        <v>4825</v>
      </c>
      <c r="AA1469" s="33" t="s">
        <v>3089</v>
      </c>
    </row>
    <row r="1470" customFormat="false" ht="14.4" hidden="false" customHeight="false" outlineLevel="0" collapsed="false">
      <c r="Z1470" s="32" t="s">
        <v>4826</v>
      </c>
      <c r="AA1470" s="33" t="s">
        <v>4827</v>
      </c>
    </row>
    <row r="1471" customFormat="false" ht="14.4" hidden="false" customHeight="false" outlineLevel="0" collapsed="false">
      <c r="Z1471" s="32" t="s">
        <v>4828</v>
      </c>
      <c r="AA1471" s="33" t="s">
        <v>4829</v>
      </c>
    </row>
    <row r="1472" customFormat="false" ht="14.4" hidden="false" customHeight="false" outlineLevel="0" collapsed="false">
      <c r="Z1472" s="32" t="s">
        <v>4830</v>
      </c>
      <c r="AA1472" s="33" t="s">
        <v>3093</v>
      </c>
    </row>
    <row r="1473" customFormat="false" ht="14.4" hidden="false" customHeight="false" outlineLevel="0" collapsed="false">
      <c r="Z1473" s="32" t="s">
        <v>4831</v>
      </c>
      <c r="AA1473" s="33" t="s">
        <v>4832</v>
      </c>
    </row>
    <row r="1474" customFormat="false" ht="14.4" hidden="false" customHeight="false" outlineLevel="0" collapsed="false">
      <c r="Z1474" s="32" t="s">
        <v>4833</v>
      </c>
      <c r="AA1474" s="33" t="s">
        <v>3097</v>
      </c>
    </row>
    <row r="1475" customFormat="false" ht="14.4" hidden="false" customHeight="false" outlineLevel="0" collapsed="false">
      <c r="Z1475" s="32" t="s">
        <v>4834</v>
      </c>
      <c r="AA1475" s="33" t="s">
        <v>3099</v>
      </c>
    </row>
    <row r="1476" customFormat="false" ht="14.4" hidden="false" customHeight="false" outlineLevel="0" collapsed="false">
      <c r="Z1476" s="32" t="s">
        <v>4835</v>
      </c>
      <c r="AA1476" s="33" t="s">
        <v>3101</v>
      </c>
    </row>
    <row r="1477" customFormat="false" ht="14.4" hidden="false" customHeight="false" outlineLevel="0" collapsed="false">
      <c r="Z1477" s="32" t="s">
        <v>4836</v>
      </c>
      <c r="AA1477" s="33" t="s">
        <v>3103</v>
      </c>
    </row>
    <row r="1478" customFormat="false" ht="14.4" hidden="false" customHeight="false" outlineLevel="0" collapsed="false">
      <c r="Z1478" s="32" t="s">
        <v>4837</v>
      </c>
      <c r="AA1478" s="33" t="s">
        <v>3105</v>
      </c>
    </row>
    <row r="1479" customFormat="false" ht="14.4" hidden="false" customHeight="false" outlineLevel="0" collapsed="false">
      <c r="Z1479" s="32" t="s">
        <v>4838</v>
      </c>
      <c r="AA1479" s="33" t="s">
        <v>3107</v>
      </c>
    </row>
    <row r="1480" customFormat="false" ht="14.4" hidden="false" customHeight="false" outlineLevel="0" collapsed="false">
      <c r="Z1480" s="32" t="s">
        <v>4839</v>
      </c>
      <c r="AA1480" s="33" t="s">
        <v>3109</v>
      </c>
    </row>
    <row r="1481" customFormat="false" ht="14.4" hidden="false" customHeight="false" outlineLevel="0" collapsed="false">
      <c r="Z1481" s="32" t="s">
        <v>4840</v>
      </c>
      <c r="AA1481" s="33" t="s">
        <v>3111</v>
      </c>
    </row>
    <row r="1482" customFormat="false" ht="14.4" hidden="false" customHeight="false" outlineLevel="0" collapsed="false">
      <c r="Z1482" s="32" t="s">
        <v>4841</v>
      </c>
      <c r="AA1482" s="33" t="s">
        <v>3113</v>
      </c>
    </row>
    <row r="1483" customFormat="false" ht="14.4" hidden="false" customHeight="false" outlineLevel="0" collapsed="false">
      <c r="Z1483" s="32" t="s">
        <v>4842</v>
      </c>
      <c r="AA1483" s="33" t="s">
        <v>3115</v>
      </c>
    </row>
    <row r="1484" customFormat="false" ht="14.4" hidden="false" customHeight="false" outlineLevel="0" collapsed="false">
      <c r="Z1484" s="32" t="s">
        <v>4843</v>
      </c>
      <c r="AA1484" s="33" t="s">
        <v>4844</v>
      </c>
    </row>
    <row r="1485" customFormat="false" ht="14.4" hidden="false" customHeight="false" outlineLevel="0" collapsed="false">
      <c r="Z1485" s="32" t="s">
        <v>4845</v>
      </c>
      <c r="AA1485" s="33" t="s">
        <v>3117</v>
      </c>
    </row>
    <row r="1486" customFormat="false" ht="14.4" hidden="false" customHeight="false" outlineLevel="0" collapsed="false">
      <c r="Z1486" s="32" t="s">
        <v>374</v>
      </c>
      <c r="AA1486" s="33" t="s">
        <v>3119</v>
      </c>
    </row>
    <row r="1487" customFormat="false" ht="14.4" hidden="false" customHeight="false" outlineLevel="0" collapsed="false">
      <c r="Z1487" s="32" t="s">
        <v>4846</v>
      </c>
      <c r="AA1487" s="33" t="s">
        <v>3121</v>
      </c>
    </row>
    <row r="1488" customFormat="false" ht="14.4" hidden="false" customHeight="false" outlineLevel="0" collapsed="false">
      <c r="Z1488" s="32" t="s">
        <v>4847</v>
      </c>
      <c r="AA1488" s="33" t="s">
        <v>3123</v>
      </c>
    </row>
    <row r="1489" customFormat="false" ht="14.4" hidden="false" customHeight="false" outlineLevel="0" collapsed="false">
      <c r="Z1489" s="32" t="s">
        <v>4848</v>
      </c>
      <c r="AA1489" s="33" t="s">
        <v>3125</v>
      </c>
    </row>
    <row r="1490" customFormat="false" ht="14.4" hidden="false" customHeight="false" outlineLevel="0" collapsed="false">
      <c r="Z1490" s="32" t="s">
        <v>4849</v>
      </c>
      <c r="AA1490" s="33" t="s">
        <v>3127</v>
      </c>
    </row>
    <row r="1491" customFormat="false" ht="14.4" hidden="false" customHeight="false" outlineLevel="0" collapsed="false">
      <c r="Z1491" s="32" t="s">
        <v>4850</v>
      </c>
      <c r="AA1491" s="33" t="s">
        <v>3129</v>
      </c>
    </row>
    <row r="1492" customFormat="false" ht="14.4" hidden="false" customHeight="false" outlineLevel="0" collapsed="false">
      <c r="Z1492" s="32" t="s">
        <v>4851</v>
      </c>
      <c r="AA1492" s="33" t="s">
        <v>3131</v>
      </c>
    </row>
    <row r="1493" customFormat="false" ht="14.4" hidden="false" customHeight="false" outlineLevel="0" collapsed="false">
      <c r="Z1493" s="32" t="s">
        <v>4852</v>
      </c>
      <c r="AA1493" s="33" t="s">
        <v>3133</v>
      </c>
    </row>
    <row r="1494" customFormat="false" ht="14.4" hidden="false" customHeight="false" outlineLevel="0" collapsed="false">
      <c r="Z1494" s="32" t="s">
        <v>4853</v>
      </c>
      <c r="AA1494" s="33" t="s">
        <v>3135</v>
      </c>
    </row>
    <row r="1495" customFormat="false" ht="14.4" hidden="false" customHeight="false" outlineLevel="0" collapsed="false">
      <c r="Z1495" s="32" t="s">
        <v>4854</v>
      </c>
      <c r="AA1495" s="33" t="s">
        <v>3137</v>
      </c>
    </row>
    <row r="1496" customFormat="false" ht="14.4" hidden="false" customHeight="false" outlineLevel="0" collapsed="false">
      <c r="Z1496" s="32" t="s">
        <v>4855</v>
      </c>
      <c r="AA1496" s="33" t="s">
        <v>3139</v>
      </c>
    </row>
    <row r="1497" customFormat="false" ht="14.4" hidden="false" customHeight="false" outlineLevel="0" collapsed="false">
      <c r="Z1497" s="32" t="s">
        <v>4856</v>
      </c>
      <c r="AA1497" s="33" t="s">
        <v>3141</v>
      </c>
    </row>
    <row r="1498" customFormat="false" ht="14.4" hidden="false" customHeight="false" outlineLevel="0" collapsed="false">
      <c r="Z1498" s="32" t="s">
        <v>4857</v>
      </c>
      <c r="AA1498" s="33" t="s">
        <v>3143</v>
      </c>
    </row>
    <row r="1499" customFormat="false" ht="14.4" hidden="false" customHeight="false" outlineLevel="0" collapsed="false">
      <c r="Z1499" s="32" t="s">
        <v>4858</v>
      </c>
      <c r="AA1499" s="33" t="s">
        <v>3145</v>
      </c>
    </row>
    <row r="1500" customFormat="false" ht="14.4" hidden="false" customHeight="false" outlineLevel="0" collapsed="false">
      <c r="Z1500" s="32" t="s">
        <v>4859</v>
      </c>
      <c r="AA1500" s="33" t="s">
        <v>3147</v>
      </c>
    </row>
    <row r="1501" customFormat="false" ht="14.4" hidden="false" customHeight="false" outlineLevel="0" collapsed="false">
      <c r="Z1501" s="32" t="s">
        <v>4860</v>
      </c>
      <c r="AA1501" s="33" t="s">
        <v>3149</v>
      </c>
    </row>
    <row r="1502" customFormat="false" ht="14.4" hidden="false" customHeight="false" outlineLevel="0" collapsed="false">
      <c r="Z1502" s="32" t="s">
        <v>4861</v>
      </c>
      <c r="AA1502" s="33" t="s">
        <v>3151</v>
      </c>
    </row>
    <row r="1503" customFormat="false" ht="14.4" hidden="false" customHeight="false" outlineLevel="0" collapsed="false">
      <c r="Z1503" s="32" t="s">
        <v>4862</v>
      </c>
      <c r="AA1503" s="33" t="s">
        <v>3153</v>
      </c>
    </row>
    <row r="1504" customFormat="false" ht="14.4" hidden="false" customHeight="false" outlineLevel="0" collapsed="false">
      <c r="Z1504" s="32" t="s">
        <v>4863</v>
      </c>
      <c r="AA1504" s="33" t="s">
        <v>3155</v>
      </c>
    </row>
    <row r="1505" customFormat="false" ht="14.4" hidden="false" customHeight="false" outlineLevel="0" collapsed="false">
      <c r="Z1505" s="32" t="s">
        <v>4864</v>
      </c>
      <c r="AA1505" s="33" t="s">
        <v>4865</v>
      </c>
    </row>
    <row r="1506" customFormat="false" ht="14.4" hidden="false" customHeight="false" outlineLevel="0" collapsed="false">
      <c r="Z1506" s="32" t="s">
        <v>4866</v>
      </c>
      <c r="AA1506" s="33" t="s">
        <v>3157</v>
      </c>
    </row>
    <row r="1507" customFormat="false" ht="14.4" hidden="false" customHeight="false" outlineLevel="0" collapsed="false">
      <c r="Z1507" s="32" t="s">
        <v>4867</v>
      </c>
      <c r="AA1507" s="33" t="s">
        <v>3159</v>
      </c>
    </row>
    <row r="1508" customFormat="false" ht="14.4" hidden="false" customHeight="false" outlineLevel="0" collapsed="false">
      <c r="Z1508" s="32" t="s">
        <v>4868</v>
      </c>
      <c r="AA1508" s="33" t="s">
        <v>3161</v>
      </c>
    </row>
    <row r="1509" customFormat="false" ht="14.4" hidden="false" customHeight="false" outlineLevel="0" collapsed="false">
      <c r="Z1509" s="32" t="s">
        <v>4869</v>
      </c>
      <c r="AA1509" s="33" t="s">
        <v>3163</v>
      </c>
    </row>
    <row r="1510" customFormat="false" ht="14.4" hidden="false" customHeight="false" outlineLevel="0" collapsed="false">
      <c r="Z1510" s="32" t="s">
        <v>4870</v>
      </c>
      <c r="AA1510" s="33" t="s">
        <v>3165</v>
      </c>
    </row>
    <row r="1511" customFormat="false" ht="14.4" hidden="false" customHeight="false" outlineLevel="0" collapsed="false">
      <c r="Z1511" s="32" t="s">
        <v>4871</v>
      </c>
      <c r="AA1511" s="33" t="s">
        <v>4872</v>
      </c>
    </row>
    <row r="1512" customFormat="false" ht="14.4" hidden="false" customHeight="false" outlineLevel="0" collapsed="false">
      <c r="Z1512" s="32" t="s">
        <v>4873</v>
      </c>
      <c r="AA1512" s="33" t="s">
        <v>3169</v>
      </c>
    </row>
    <row r="1513" customFormat="false" ht="14.4" hidden="false" customHeight="false" outlineLevel="0" collapsed="false">
      <c r="Z1513" s="32" t="s">
        <v>4874</v>
      </c>
      <c r="AA1513" s="33" t="s">
        <v>3171</v>
      </c>
    </row>
    <row r="1514" customFormat="false" ht="14.4" hidden="false" customHeight="false" outlineLevel="0" collapsed="false">
      <c r="Z1514" s="32" t="s">
        <v>4875</v>
      </c>
      <c r="AA1514" s="33" t="s">
        <v>3173</v>
      </c>
    </row>
    <row r="1515" customFormat="false" ht="14.4" hidden="false" customHeight="false" outlineLevel="0" collapsed="false">
      <c r="Z1515" s="32" t="s">
        <v>224</v>
      </c>
      <c r="AA1515" s="33" t="s">
        <v>4876</v>
      </c>
    </row>
    <row r="1516" customFormat="false" ht="14.4" hidden="false" customHeight="false" outlineLevel="0" collapsed="false">
      <c r="Z1516" s="32" t="s">
        <v>4877</v>
      </c>
      <c r="AA1516" s="33" t="s">
        <v>3177</v>
      </c>
    </row>
    <row r="1517" customFormat="false" ht="14.4" hidden="false" customHeight="false" outlineLevel="0" collapsed="false">
      <c r="Z1517" s="32" t="s">
        <v>4878</v>
      </c>
      <c r="AA1517" s="33" t="s">
        <v>3179</v>
      </c>
    </row>
    <row r="1518" customFormat="false" ht="14.4" hidden="false" customHeight="false" outlineLevel="0" collapsed="false">
      <c r="Z1518" s="32" t="s">
        <v>4879</v>
      </c>
      <c r="AA1518" s="33" t="s">
        <v>4880</v>
      </c>
    </row>
    <row r="1519" customFormat="false" ht="14.4" hidden="false" customHeight="false" outlineLevel="0" collapsed="false">
      <c r="Z1519" s="32" t="s">
        <v>4881</v>
      </c>
      <c r="AA1519" s="33" t="s">
        <v>3181</v>
      </c>
    </row>
    <row r="1520" customFormat="false" ht="14.4" hidden="false" customHeight="false" outlineLevel="0" collapsed="false">
      <c r="Z1520" s="32" t="s">
        <v>4882</v>
      </c>
      <c r="AA1520" s="33" t="s">
        <v>3183</v>
      </c>
    </row>
    <row r="1521" customFormat="false" ht="14.4" hidden="false" customHeight="false" outlineLevel="0" collapsed="false">
      <c r="Z1521" s="32" t="s">
        <v>4883</v>
      </c>
      <c r="AA1521" s="33" t="s">
        <v>3185</v>
      </c>
    </row>
    <row r="1522" customFormat="false" ht="14.4" hidden="false" customHeight="false" outlineLevel="0" collapsed="false">
      <c r="Z1522" s="32" t="s">
        <v>4884</v>
      </c>
      <c r="AA1522" s="33" t="s">
        <v>3187</v>
      </c>
    </row>
    <row r="1523" customFormat="false" ht="14.4" hidden="false" customHeight="false" outlineLevel="0" collapsed="false">
      <c r="Z1523" s="32" t="s">
        <v>4885</v>
      </c>
      <c r="AA1523" s="33" t="s">
        <v>3189</v>
      </c>
    </row>
    <row r="1524" customFormat="false" ht="14.4" hidden="false" customHeight="false" outlineLevel="0" collapsed="false">
      <c r="Z1524" s="32" t="s">
        <v>4886</v>
      </c>
      <c r="AA1524" s="33" t="s">
        <v>3191</v>
      </c>
    </row>
    <row r="1525" customFormat="false" ht="14.4" hidden="false" customHeight="false" outlineLevel="0" collapsed="false">
      <c r="Z1525" s="32" t="s">
        <v>395</v>
      </c>
      <c r="AA1525" s="33" t="s">
        <v>3193</v>
      </c>
    </row>
    <row r="1526" customFormat="false" ht="14.4" hidden="false" customHeight="false" outlineLevel="0" collapsed="false">
      <c r="Z1526" s="32" t="s">
        <v>4887</v>
      </c>
      <c r="AA1526" s="33" t="s">
        <v>3195</v>
      </c>
    </row>
    <row r="1527" customFormat="false" ht="14.4" hidden="false" customHeight="false" outlineLevel="0" collapsed="false">
      <c r="Z1527" s="32" t="s">
        <v>4888</v>
      </c>
      <c r="AA1527" s="33" t="s">
        <v>3197</v>
      </c>
    </row>
    <row r="1528" customFormat="false" ht="14.4" hidden="false" customHeight="false" outlineLevel="0" collapsed="false">
      <c r="Z1528" s="32" t="s">
        <v>4889</v>
      </c>
      <c r="AA1528" s="33" t="s">
        <v>3199</v>
      </c>
    </row>
    <row r="1529" customFormat="false" ht="14.4" hidden="false" customHeight="false" outlineLevel="0" collapsed="false">
      <c r="Z1529" s="32" t="s">
        <v>4890</v>
      </c>
      <c r="AA1529" s="33" t="s">
        <v>3201</v>
      </c>
    </row>
    <row r="1530" customFormat="false" ht="14.4" hidden="false" customHeight="false" outlineLevel="0" collapsed="false">
      <c r="Z1530" s="32" t="s">
        <v>4891</v>
      </c>
      <c r="AA1530" s="33" t="s">
        <v>3203</v>
      </c>
    </row>
    <row r="1531" customFormat="false" ht="14.4" hidden="false" customHeight="false" outlineLevel="0" collapsed="false">
      <c r="Z1531" s="32" t="s">
        <v>4892</v>
      </c>
      <c r="AA1531" s="33" t="s">
        <v>3205</v>
      </c>
    </row>
    <row r="1532" customFormat="false" ht="14.4" hidden="false" customHeight="false" outlineLevel="0" collapsed="false">
      <c r="Z1532" s="32" t="s">
        <v>4893</v>
      </c>
      <c r="AA1532" s="33" t="s">
        <v>3207</v>
      </c>
    </row>
    <row r="1533" customFormat="false" ht="14.4" hidden="false" customHeight="false" outlineLevel="0" collapsed="false">
      <c r="Z1533" s="32" t="s">
        <v>4894</v>
      </c>
      <c r="AA1533" s="33" t="s">
        <v>3209</v>
      </c>
    </row>
    <row r="1534" customFormat="false" ht="14.4" hidden="false" customHeight="false" outlineLevel="0" collapsed="false">
      <c r="Z1534" s="32" t="s">
        <v>4895</v>
      </c>
      <c r="AA1534" s="33" t="s">
        <v>3213</v>
      </c>
    </row>
    <row r="1535" customFormat="false" ht="14.4" hidden="false" customHeight="false" outlineLevel="0" collapsed="false">
      <c r="Z1535" s="32" t="s">
        <v>4896</v>
      </c>
      <c r="AA1535" s="33" t="s">
        <v>3211</v>
      </c>
    </row>
    <row r="1536" customFormat="false" ht="14.4" hidden="false" customHeight="false" outlineLevel="0" collapsed="false">
      <c r="Z1536" s="32" t="s">
        <v>4897</v>
      </c>
      <c r="AA1536" s="33" t="s">
        <v>4898</v>
      </c>
    </row>
    <row r="1537" customFormat="false" ht="14.4" hidden="false" customHeight="false" outlineLevel="0" collapsed="false">
      <c r="Z1537" s="32" t="s">
        <v>4899</v>
      </c>
      <c r="AA1537" s="33" t="s">
        <v>3215</v>
      </c>
    </row>
    <row r="1538" customFormat="false" ht="14.4" hidden="false" customHeight="false" outlineLevel="0" collapsed="false">
      <c r="Z1538" s="32" t="s">
        <v>4900</v>
      </c>
      <c r="AA1538" s="33" t="s">
        <v>3217</v>
      </c>
    </row>
    <row r="1539" customFormat="false" ht="14.4" hidden="false" customHeight="false" outlineLevel="0" collapsed="false">
      <c r="Z1539" s="32" t="s">
        <v>4901</v>
      </c>
      <c r="AA1539" s="33" t="s">
        <v>3219</v>
      </c>
    </row>
    <row r="1540" customFormat="false" ht="14.4" hidden="false" customHeight="false" outlineLevel="0" collapsed="false">
      <c r="Z1540" s="32" t="s">
        <v>4902</v>
      </c>
      <c r="AA1540" s="33" t="s">
        <v>3221</v>
      </c>
    </row>
    <row r="1541" customFormat="false" ht="14.4" hidden="false" customHeight="false" outlineLevel="0" collapsed="false">
      <c r="Z1541" s="32" t="s">
        <v>4903</v>
      </c>
      <c r="AA1541" s="33" t="s">
        <v>3223</v>
      </c>
    </row>
    <row r="1542" customFormat="false" ht="14.4" hidden="false" customHeight="false" outlineLevel="0" collapsed="false">
      <c r="Z1542" s="32" t="s">
        <v>4904</v>
      </c>
      <c r="AA1542" s="33" t="s">
        <v>3225</v>
      </c>
    </row>
    <row r="1543" customFormat="false" ht="14.4" hidden="false" customHeight="false" outlineLevel="0" collapsed="false">
      <c r="Z1543" s="32" t="s">
        <v>4905</v>
      </c>
      <c r="AA1543" s="33" t="s">
        <v>3227</v>
      </c>
    </row>
    <row r="1544" customFormat="false" ht="14.4" hidden="false" customHeight="false" outlineLevel="0" collapsed="false">
      <c r="Z1544" s="32" t="s">
        <v>4906</v>
      </c>
      <c r="AA1544" s="33" t="s">
        <v>3229</v>
      </c>
    </row>
  </sheetData>
  <sheetProtection sheet="true" password="cb5f" objects="true" scenarios="true" formatColumns="false" formatRows="false" sort="false" autoFilter="false"/>
  <mergeCells count="1">
    <mergeCell ref="A8:D30"/>
  </mergeCells>
  <conditionalFormatting sqref="B3">
    <cfRule type="expression" priority="2" aboveAverage="0" equalAverage="0" bottom="0" percent="0" rank="0" text="" dxfId="0">
      <formula>LEN(TRIM(B3))=0</formula>
    </cfRule>
  </conditionalFormatting>
  <conditionalFormatting sqref="C2:C3">
    <cfRule type="expression" priority="3" aboveAverage="0" equalAverage="0" bottom="0" percent="0" rank="0" text="" dxfId="1">
      <formula>ISERROR(C2)</formula>
    </cfRule>
  </conditionalFormatting>
  <conditionalFormatting sqref="A31:A147 A6:A8">
    <cfRule type="expression" priority="4" aboveAverage="0" equalAverage="0" bottom="0" percent="0" rank="0" text="" dxfId="2">
      <formula>E31=""</formula>
    </cfRule>
    <cfRule type="expression" priority="5" aboveAverage="0" equalAverage="0" bottom="0" percent="0" rank="0" text="" dxfId="3">
      <formula>LEN(TRIM(A31))=0</formula>
    </cfRule>
  </conditionalFormatting>
  <conditionalFormatting sqref="D31:D147 D6:D7">
    <cfRule type="expression" priority="6" aboveAverage="0" equalAverage="0" bottom="0" percent="0" rank="0" text="" dxfId="4">
      <formula>E31=""</formula>
    </cfRule>
    <cfRule type="expression" priority="7" aboveAverage="0" equalAverage="0" bottom="0" percent="0" rank="0" text="" dxfId="5">
      <formula>LEN(TRIM(D31))=0</formula>
    </cfRule>
  </conditionalFormatting>
  <conditionalFormatting sqref="C31:C147 C6:C7">
    <cfRule type="expression" priority="8" aboveAverage="0" equalAverage="0" bottom="0" percent="0" rank="0" text="" dxfId="6">
      <formula>E31=""</formula>
    </cfRule>
    <cfRule type="expression" priority="9" aboveAverage="0" equalAverage="0" bottom="0" percent="0" rank="0" text="" dxfId="7">
      <formula>LEN(TRIM(C31))=0</formula>
    </cfRule>
  </conditionalFormatting>
  <conditionalFormatting sqref="B31:B147 B6:B7">
    <cfRule type="expression" priority="10" aboveAverage="0" equalAverage="0" bottom="0" percent="0" rank="0" text="" dxfId="8">
      <formula>E31=""</formula>
    </cfRule>
    <cfRule type="expression" priority="11" aboveAverage="0" equalAverage="0" bottom="0" percent="0" rank="0" text="" dxfId="9">
      <formula>LEN(TRIM(B31))=0</formula>
    </cfRule>
  </conditionalFormatting>
  <dataValidations count="7">
    <dataValidation allowBlank="true" errorStyle="stop" errorTitle="Formato non valido" operator="equal" showDropDown="false" showErrorMessage="true" showInputMessage="false" sqref="B2" type="whole">
      <formula1>B1+1</formula1>
      <formula2>0</formula2>
    </dataValidation>
    <dataValidation allowBlank="true" errorStyle="stop" operator="greaterThanOrEqual" showDropDown="false" showErrorMessage="true" showInputMessage="false" sqref="B5:B7 B31:B147" type="none">
      <formula1>0</formula1>
      <formula2>0</formula2>
    </dataValidation>
    <dataValidation allowBlank="true" error="Inserire un codice NUMERICO possibilmente progressivo, come per esempio: 1,2,3,..." errorStyle="stop" errorTitle="Inserire un codice NUMERICO" operator="greaterThanOrEqual" showDropDown="false" showErrorMessage="true" showInputMessage="false" sqref="B148:B170" type="whole">
      <formula1>0</formula1>
      <formula2>0</formula2>
    </dataValidation>
    <dataValidation allowBlank="true" errorStyle="stop" operator="between" promptTitle="Ente gestore" showDropDown="false" showErrorMessage="true" showInputMessage="true" sqref="A174" type="none">
      <formula1>0</formula1>
      <formula2>0</formula2>
    </dataValidation>
    <dataValidation allowBlank="true" errorStyle="stop" operator="between" prompt="Inserire la denominazione dell'Ente gestore titolare del servizio" promptTitle="Ente gestore" showDropDown="false" showErrorMessage="true" showInputMessage="true" sqref="A290:A296" type="none">
      <formula1>0</formula1>
      <formula2>0</formula2>
    </dataValidation>
    <dataValidation allowBlank="true" error="Inserire un codice NUMERICO possibilmente progressivo, come per esempio: 1,2,3,..." errorStyle="stop" errorTitle="Inserire un codice NUMERICO" operator="greaterThanOrEqual" prompt="Inserire un codice NUMERICO possibilmente progressivo, come per esempio: 1,2,3,..." promptTitle="Inserire un codice NUMERICO" showDropDown="false" showErrorMessage="true" showInputMessage="true" sqref="B171:B174 B290:B296" type="whole">
      <formula1>0</formula1>
      <formula2>0</formula2>
    </dataValidation>
    <dataValidation allowBlank="true" error="Selezionale il nominativo dell'Ambito dal menù a tendina" errorStyle="stop" errorTitle="Formato non valido" operator="between" prompt="Selezionale il nominativo dell'Ambito dal menù a tendina" promptTitle="Denominazione Ambito" showDropDown="false" showErrorMessage="true" showInputMessage="true" sqref="B3" type="list">
      <formula1>Denominazione_Ambito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641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7" activeCellId="0" sqref="A7"/>
    </sheetView>
  </sheetViews>
  <sheetFormatPr defaultColWidth="9.1015625" defaultRowHeight="13.2" customHeight="true" zeroHeight="false" outlineLevelRow="0" outlineLevelCol="0"/>
  <cols>
    <col collapsed="false" customWidth="true" hidden="false" outlineLevel="0" max="2" min="1" style="54" width="25.77"/>
    <col collapsed="false" customWidth="true" hidden="false" outlineLevel="0" max="6" min="3" style="54" width="24.1"/>
    <col collapsed="false" customWidth="true" hidden="false" outlineLevel="0" max="7" min="7" style="54" width="23.43"/>
    <col collapsed="false" customWidth="true" hidden="false" outlineLevel="0" max="16" min="8" style="54" width="18.76"/>
    <col collapsed="false" customWidth="true" hidden="false" outlineLevel="0" max="19" min="17" style="54" width="17.76"/>
    <col collapsed="false" customWidth="true" hidden="true" outlineLevel="0" max="21" min="20" style="55" width="17.55"/>
    <col collapsed="false" customWidth="true" hidden="false" outlineLevel="0" max="22" min="22" style="55" width="18.1"/>
    <col collapsed="false" customWidth="false" hidden="false" outlineLevel="0" max="257" min="23" style="54" width="9.1"/>
  </cols>
  <sheetData>
    <row r="1" customFormat="false" ht="15.15" hidden="false" customHeight="true" outlineLevel="0" collapsed="false">
      <c r="A1" s="56" t="s">
        <v>3294</v>
      </c>
      <c r="B1" s="57" t="n">
        <f aca="false">Ambito!B1</f>
        <v>2024</v>
      </c>
      <c r="C1" s="57"/>
      <c r="D1" s="57"/>
      <c r="E1" s="57"/>
      <c r="F1" s="57"/>
    </row>
    <row r="2" customFormat="false" ht="13.8" hidden="false" customHeight="false" outlineLevel="0" collapsed="false">
      <c r="A2" s="56" t="s">
        <v>3296</v>
      </c>
      <c r="B2" s="57" t="str">
        <f aca="false">Ambito!B3</f>
        <v>Asola</v>
      </c>
      <c r="C2" s="58" t="e">
        <f aca="false">IF(B2,"null","ATTENZIONE!!! MANCA LA DENOMINAZIONE DELL'AMBITO - Selezionarlo dal menù a tendina nel foglio Ambito")</f>
        <v>#VALUE!</v>
      </c>
      <c r="D2" s="57"/>
      <c r="E2" s="57"/>
      <c r="F2" s="57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60"/>
      <c r="U2" s="60"/>
      <c r="V2" s="60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3.8" hidden="false" customHeight="false" outlineLevel="0" collapsed="false">
      <c r="A3" s="56" t="s">
        <v>3297</v>
      </c>
      <c r="B3" s="57" t="n">
        <f aca="false">Ambito!B4</f>
        <v>50048</v>
      </c>
      <c r="C3" s="57"/>
      <c r="D3" s="57"/>
      <c r="E3" s="57"/>
      <c r="F3" s="57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62"/>
      <c r="U3" s="62"/>
      <c r="V3" s="62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3.8" hidden="false" customHeight="false" outlineLevel="0" collapsed="false">
      <c r="A4" s="56" t="s">
        <v>4907</v>
      </c>
      <c r="B4" s="64" t="s">
        <v>4908</v>
      </c>
      <c r="C4" s="65" t="s">
        <v>4909</v>
      </c>
      <c r="D4" s="66"/>
      <c r="E4" s="66"/>
      <c r="F4" s="66"/>
      <c r="G4" s="67" t="n">
        <f aca="false">SUM(G7:G300)</f>
        <v>0</v>
      </c>
      <c r="H4" s="67" t="n">
        <f aca="false">SUM(H7:H300)</f>
        <v>0</v>
      </c>
      <c r="I4" s="67" t="n">
        <f aca="false">SUM(I7:I300)</f>
        <v>0</v>
      </c>
      <c r="J4" s="67" t="n">
        <f aca="false">SUM(J7:J300)</f>
        <v>0</v>
      </c>
      <c r="K4" s="67" t="n">
        <f aca="false">SUM(K7:K300)</f>
        <v>0</v>
      </c>
      <c r="L4" s="67" t="n">
        <f aca="false">SUM(L7:L300)</f>
        <v>0</v>
      </c>
      <c r="M4" s="67" t="n">
        <f aca="false">SUM(M7:M300)</f>
        <v>0</v>
      </c>
      <c r="N4" s="67" t="n">
        <f aca="false">SUM(N7:N300)</f>
        <v>0</v>
      </c>
      <c r="O4" s="67" t="n">
        <f aca="false">SUM(O7:O300)</f>
        <v>0</v>
      </c>
      <c r="P4" s="67" t="n">
        <f aca="false">SUM(P7:P300)</f>
        <v>0</v>
      </c>
      <c r="Q4" s="67" t="n">
        <f aca="false">SUM(Q7:Q300)</f>
        <v>0</v>
      </c>
      <c r="R4" s="67" t="n">
        <f aca="false">SUM(R7:R300)</f>
        <v>0</v>
      </c>
      <c r="S4" s="67" t="n">
        <f aca="false">SUM(S7:S300)</f>
        <v>0</v>
      </c>
      <c r="T4" s="67" t="n">
        <f aca="false">SUM(T7:T300)</f>
        <v>0</v>
      </c>
      <c r="U4" s="67" t="n">
        <f aca="false">SUM(U7:U300)</f>
        <v>0</v>
      </c>
      <c r="V4" s="62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6.1" hidden="false" customHeight="true" outlineLevel="0" collapsed="false">
      <c r="A5" s="68" t="s">
        <v>4910</v>
      </c>
      <c r="B5" s="68"/>
      <c r="C5" s="68"/>
      <c r="D5" s="68"/>
      <c r="E5" s="68"/>
      <c r="F5" s="68"/>
      <c r="G5" s="69" t="s">
        <v>4911</v>
      </c>
      <c r="H5" s="69"/>
      <c r="I5" s="68" t="s">
        <v>4912</v>
      </c>
      <c r="J5" s="68"/>
      <c r="K5" s="68"/>
      <c r="L5" s="68"/>
      <c r="M5" s="68"/>
      <c r="N5" s="68"/>
      <c r="O5" s="68"/>
      <c r="P5" s="70" t="str">
        <f aca="false">CONCATENATE("Fondo Sociale Regionale riparto ",Ambito!B2)</f>
        <v>Fondo Sociale Regionale riparto 2025</v>
      </c>
      <c r="Q5" s="71" t="s">
        <v>4913</v>
      </c>
      <c r="R5" s="71"/>
      <c r="S5" s="71"/>
      <c r="T5" s="72"/>
      <c r="U5" s="72"/>
      <c r="V5" s="72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100.8" hidden="false" customHeight="false" outlineLevel="0" collapsed="false">
      <c r="A6" s="74" t="s">
        <v>4914</v>
      </c>
      <c r="B6" s="74" t="s">
        <v>4915</v>
      </c>
      <c r="C6" s="74" t="s">
        <v>4916</v>
      </c>
      <c r="D6" s="74" t="s">
        <v>4917</v>
      </c>
      <c r="E6" s="74" t="s">
        <v>4918</v>
      </c>
      <c r="F6" s="75" t="s">
        <v>4919</v>
      </c>
      <c r="G6" s="76" t="s">
        <v>4920</v>
      </c>
      <c r="H6" s="77" t="s">
        <v>4921</v>
      </c>
      <c r="I6" s="76" t="s">
        <v>4922</v>
      </c>
      <c r="J6" s="76" t="s">
        <v>4923</v>
      </c>
      <c r="K6" s="76" t="s">
        <v>4924</v>
      </c>
      <c r="L6" s="78" t="s">
        <v>4925</v>
      </c>
      <c r="M6" s="76" t="s">
        <v>4926</v>
      </c>
      <c r="N6" s="76" t="s">
        <v>4927</v>
      </c>
      <c r="O6" s="77" t="s">
        <v>4928</v>
      </c>
      <c r="P6" s="70"/>
      <c r="Q6" s="79" t="s">
        <v>4929</v>
      </c>
      <c r="R6" s="76" t="s">
        <v>4930</v>
      </c>
      <c r="S6" s="80" t="s">
        <v>4931</v>
      </c>
      <c r="T6" s="72"/>
      <c r="U6" s="72"/>
      <c r="V6" s="72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81"/>
      <c r="B7" s="82"/>
      <c r="C7" s="83"/>
      <c r="D7" s="82"/>
      <c r="E7" s="84"/>
      <c r="F7" s="82"/>
      <c r="G7" s="85"/>
      <c r="H7" s="85"/>
      <c r="I7" s="85"/>
      <c r="J7" s="85"/>
      <c r="K7" s="85"/>
      <c r="L7" s="85"/>
      <c r="M7" s="85"/>
      <c r="N7" s="85"/>
      <c r="O7" s="85"/>
      <c r="P7" s="85"/>
      <c r="Q7" s="86" t="n">
        <f aca="false">SUM(G7:H7)</f>
        <v>0</v>
      </c>
      <c r="R7" s="86" t="n">
        <f aca="false">SUM(I7:K7)</f>
        <v>0</v>
      </c>
      <c r="S7" s="86" t="n">
        <f aca="false">SUM(L7:O7)</f>
        <v>0</v>
      </c>
      <c r="T7" s="87" t="str">
        <f aca="false">IF(AND((U7=FALSE()),OR(COUNTBLANK(A7:P7)&lt;&gt;COLUMNS(A7:P7))),"KO","")</f>
        <v/>
      </c>
      <c r="U7" s="55" t="n">
        <f aca="false">IF(OR(ISBLANK(A7),ISBLANK(E7),ISBLANK(F7),ISBLANK(G7),ISBLANK(P7)),FALSE(),TRUE())</f>
        <v>0</v>
      </c>
      <c r="V7" s="88" t="str">
        <f aca="false">IF(AND(T7="KO",OR(COUNTBLANK(A7:P7)&lt;&gt;COLUMNS(A7:P7))),"ATTENZIONE!!! NON TUTTI I CAMPI OBBLIGATORI SONO STATI COMPILATI","")</f>
        <v/>
      </c>
      <c r="W7" s="89"/>
    </row>
    <row r="8" customFormat="false" ht="12.75" hidden="false" customHeight="true" outlineLevel="0" collapsed="false">
      <c r="A8" s="81"/>
      <c r="B8" s="82"/>
      <c r="C8" s="83"/>
      <c r="D8" s="82"/>
      <c r="E8" s="84"/>
      <c r="F8" s="82"/>
      <c r="G8" s="85"/>
      <c r="H8" s="85"/>
      <c r="I8" s="85"/>
      <c r="J8" s="85"/>
      <c r="K8" s="85"/>
      <c r="L8" s="85"/>
      <c r="M8" s="85"/>
      <c r="N8" s="85"/>
      <c r="O8" s="85"/>
      <c r="P8" s="85"/>
      <c r="Q8" s="86" t="n">
        <f aca="false">SUM(G8:H8)</f>
        <v>0</v>
      </c>
      <c r="R8" s="86" t="n">
        <f aca="false">SUM(I8:K8)</f>
        <v>0</v>
      </c>
      <c r="S8" s="86" t="n">
        <f aca="false">SUM(L8:O8)</f>
        <v>0</v>
      </c>
      <c r="T8" s="87" t="str">
        <f aca="false">IF(AND((U8=FALSE()),OR(COUNTBLANK(A8:P8)&lt;&gt;COLUMNS(A8:P8))),"KO","")</f>
        <v/>
      </c>
      <c r="U8" s="55" t="n">
        <f aca="false">IF(OR(ISBLANK(A8),ISBLANK(E8),ISBLANK(F8),ISBLANK(G8),ISBLANK(P8)),FALSE(),TRUE())</f>
        <v>0</v>
      </c>
      <c r="V8" s="88" t="str">
        <f aca="false">IF(AND(T8="KO",OR(COUNTBLANK(A8:P8)&lt;&gt;COLUMNS(A8:P8))),"ATTENZIONE!!! NON TUTTI I CAMPI OBBLIGATORI SONO STATI COMPILATI","")</f>
        <v/>
      </c>
      <c r="W8" s="89"/>
    </row>
    <row r="9" customFormat="false" ht="12.75" hidden="false" customHeight="true" outlineLevel="0" collapsed="false">
      <c r="A9" s="81"/>
      <c r="B9" s="82"/>
      <c r="C9" s="83"/>
      <c r="D9" s="82"/>
      <c r="E9" s="84"/>
      <c r="F9" s="82"/>
      <c r="G9" s="85"/>
      <c r="H9" s="85"/>
      <c r="I9" s="85"/>
      <c r="J9" s="85"/>
      <c r="K9" s="85"/>
      <c r="L9" s="85"/>
      <c r="M9" s="85"/>
      <c r="N9" s="85"/>
      <c r="O9" s="85"/>
      <c r="P9" s="85"/>
      <c r="Q9" s="86" t="n">
        <f aca="false">SUM(G9:H9)</f>
        <v>0</v>
      </c>
      <c r="R9" s="86" t="n">
        <f aca="false">SUM(I9:K9)</f>
        <v>0</v>
      </c>
      <c r="S9" s="86" t="n">
        <f aca="false">SUM(L9:O9)</f>
        <v>0</v>
      </c>
      <c r="T9" s="87" t="str">
        <f aca="false">IF(AND((U9=FALSE()),OR(COUNTBLANK(A9:P9)&lt;&gt;COLUMNS(A9:P9))),"KO","")</f>
        <v/>
      </c>
      <c r="U9" s="55" t="n">
        <f aca="false">IF(OR(ISBLANK(A9),ISBLANK(E9),ISBLANK(F9),ISBLANK(G9),ISBLANK(P9)),FALSE(),TRUE())</f>
        <v>0</v>
      </c>
      <c r="V9" s="88" t="str">
        <f aca="false">IF(AND(T9="KO",OR(COUNTBLANK(A9:P9)&lt;&gt;COLUMNS(A9:P9))),"ATTENZIONE!!! NON TUTTI I CAMPI OBBLIGATORI SONO STATI COMPILATI","")</f>
        <v/>
      </c>
    </row>
    <row r="10" customFormat="false" ht="12.75" hidden="false" customHeight="true" outlineLevel="0" collapsed="false">
      <c r="A10" s="81"/>
      <c r="B10" s="82"/>
      <c r="C10" s="83"/>
      <c r="D10" s="82"/>
      <c r="E10" s="84"/>
      <c r="F10" s="82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6" t="n">
        <f aca="false">SUM(G10:H10)</f>
        <v>0</v>
      </c>
      <c r="R10" s="86" t="n">
        <f aca="false">SUM(I10:K10)</f>
        <v>0</v>
      </c>
      <c r="S10" s="86" t="n">
        <f aca="false">SUM(L10:O10)</f>
        <v>0</v>
      </c>
      <c r="T10" s="87" t="str">
        <f aca="false">IF(AND((U10=FALSE()),OR(COUNTBLANK(A10:P10)&lt;&gt;COLUMNS(A10:P10))),"KO","")</f>
        <v/>
      </c>
      <c r="U10" s="55" t="n">
        <f aca="false">IF(OR(ISBLANK(A10),ISBLANK(E10),ISBLANK(F10),ISBLANK(G10),ISBLANK(P10)),FALSE(),TRUE())</f>
        <v>0</v>
      </c>
      <c r="V10" s="88" t="str">
        <f aca="false">IF(AND(T10="KO",OR(COUNTBLANK(A10:P10)&lt;&gt;COLUMNS(A10:P10))),"ATTENZIONE!!! NON TUTTI I CAMPI OBBLIGATORI SONO STATI COMPILATI","")</f>
        <v/>
      </c>
    </row>
    <row r="11" customFormat="false" ht="12.75" hidden="false" customHeight="true" outlineLevel="0" collapsed="false">
      <c r="A11" s="81"/>
      <c r="B11" s="82"/>
      <c r="C11" s="83"/>
      <c r="D11" s="82"/>
      <c r="E11" s="84"/>
      <c r="F11" s="82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6" t="n">
        <f aca="false">SUM(G11:H11)</f>
        <v>0</v>
      </c>
      <c r="R11" s="86" t="n">
        <f aca="false">SUM(I11:K11)</f>
        <v>0</v>
      </c>
      <c r="S11" s="86" t="n">
        <f aca="false">SUM(L11:O11)</f>
        <v>0</v>
      </c>
      <c r="T11" s="87" t="str">
        <f aca="false">IF(AND((U11=FALSE()),OR(COUNTBLANK(A11:P11)&lt;&gt;COLUMNS(A11:P11))),"KO","")</f>
        <v/>
      </c>
      <c r="U11" s="55" t="n">
        <f aca="false">IF(OR(ISBLANK(A11),ISBLANK(E11),ISBLANK(F11),ISBLANK(G11),ISBLANK(P11)),FALSE(),TRUE())</f>
        <v>0</v>
      </c>
      <c r="V11" s="88" t="str">
        <f aca="false">IF(AND(T11="KO",OR(COUNTBLANK(A11:P11)&lt;&gt;COLUMNS(A11:P11))),"ATTENZIONE!!! NON TUTTI I CAMPI OBBLIGATORI SONO STATI COMPILATI","")</f>
        <v/>
      </c>
    </row>
    <row r="12" customFormat="false" ht="12.75" hidden="false" customHeight="true" outlineLevel="0" collapsed="false">
      <c r="A12" s="81"/>
      <c r="B12" s="82"/>
      <c r="C12" s="83"/>
      <c r="D12" s="82"/>
      <c r="E12" s="84"/>
      <c r="F12" s="82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6" t="n">
        <f aca="false">SUM(G12:H12)</f>
        <v>0</v>
      </c>
      <c r="R12" s="86" t="n">
        <f aca="false">SUM(I12:K12)</f>
        <v>0</v>
      </c>
      <c r="S12" s="86" t="n">
        <f aca="false">SUM(L12:O12)</f>
        <v>0</v>
      </c>
      <c r="T12" s="87" t="str">
        <f aca="false">IF(AND((U12=FALSE()),OR(COUNTBLANK(A12:P12)&lt;&gt;COLUMNS(A12:P12))),"KO","")</f>
        <v/>
      </c>
      <c r="U12" s="55" t="n">
        <f aca="false">IF(OR(ISBLANK(A12),ISBLANK(E12),ISBLANK(F12),ISBLANK(G12),ISBLANK(P12)),FALSE(),TRUE())</f>
        <v>0</v>
      </c>
      <c r="V12" s="88" t="str">
        <f aca="false">IF(AND(T12="KO",OR(COUNTBLANK(A12:P12)&lt;&gt;COLUMNS(A12:P12))),"ATTENZIONE!!! NON TUTTI I CAMPI OBBLIGATORI SONO STATI COMPILATI","")</f>
        <v/>
      </c>
    </row>
    <row r="13" customFormat="false" ht="12.75" hidden="false" customHeight="true" outlineLevel="0" collapsed="false">
      <c r="A13" s="81"/>
      <c r="B13" s="82"/>
      <c r="C13" s="83"/>
      <c r="D13" s="82"/>
      <c r="E13" s="84"/>
      <c r="F13" s="82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6" t="n">
        <f aca="false">SUM(G13:H13)</f>
        <v>0</v>
      </c>
      <c r="R13" s="86" t="n">
        <f aca="false">SUM(I13:K13)</f>
        <v>0</v>
      </c>
      <c r="S13" s="86" t="n">
        <f aca="false">SUM(L13:O13)</f>
        <v>0</v>
      </c>
      <c r="T13" s="87" t="str">
        <f aca="false">IF(AND((U13=FALSE()),OR(COUNTBLANK(A13:P13)&lt;&gt;COLUMNS(A13:P13))),"KO","")</f>
        <v/>
      </c>
      <c r="U13" s="55" t="n">
        <f aca="false">IF(OR(ISBLANK(A13),ISBLANK(E13),ISBLANK(F13),ISBLANK(G13),ISBLANK(P13)),FALSE(),TRUE())</f>
        <v>0</v>
      </c>
      <c r="V13" s="88" t="str">
        <f aca="false">IF(AND(T13="KO",OR(COUNTBLANK(A13:P13)&lt;&gt;COLUMNS(A13:P13))),"ATTENZIONE!!! NON TUTTI I CAMPI OBBLIGATORI SONO STATI COMPILATI","")</f>
        <v/>
      </c>
    </row>
    <row r="14" customFormat="false" ht="12.75" hidden="false" customHeight="true" outlineLevel="0" collapsed="false">
      <c r="A14" s="81"/>
      <c r="B14" s="82"/>
      <c r="C14" s="83"/>
      <c r="D14" s="82"/>
      <c r="E14" s="84"/>
      <c r="F14" s="82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6" t="n">
        <f aca="false">SUM(G14:H14)</f>
        <v>0</v>
      </c>
      <c r="R14" s="86" t="n">
        <f aca="false">SUM(I14:K14)</f>
        <v>0</v>
      </c>
      <c r="S14" s="86" t="n">
        <f aca="false">SUM(L14:O14)</f>
        <v>0</v>
      </c>
      <c r="T14" s="87" t="str">
        <f aca="false">IF(AND((U14=FALSE()),OR(COUNTBLANK(A14:P14)&lt;&gt;COLUMNS(A14:P14))),"KO","")</f>
        <v/>
      </c>
      <c r="U14" s="55" t="n">
        <f aca="false">IF(OR(ISBLANK(A14),ISBLANK(E14),ISBLANK(F14),ISBLANK(G14),ISBLANK(P14)),FALSE(),TRUE())</f>
        <v>0</v>
      </c>
      <c r="V14" s="88" t="str">
        <f aca="false">IF(AND(T14="KO",OR(COUNTBLANK(A14:P14)&lt;&gt;COLUMNS(A14:P14))),"ATTENZIONE!!! NON TUTTI I CAMPI OBBLIGATORI SONO STATI COMPILATI","")</f>
        <v/>
      </c>
    </row>
    <row r="15" customFormat="false" ht="12.75" hidden="false" customHeight="true" outlineLevel="0" collapsed="false">
      <c r="A15" s="81"/>
      <c r="B15" s="82"/>
      <c r="C15" s="83"/>
      <c r="D15" s="82"/>
      <c r="E15" s="84"/>
      <c r="F15" s="82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6" t="n">
        <f aca="false">SUM(G15:H15)</f>
        <v>0</v>
      </c>
      <c r="R15" s="86" t="n">
        <f aca="false">SUM(I15:K15)</f>
        <v>0</v>
      </c>
      <c r="S15" s="86" t="n">
        <f aca="false">SUM(L15:O15)</f>
        <v>0</v>
      </c>
      <c r="T15" s="87" t="str">
        <f aca="false">IF(AND((U15=FALSE()),OR(COUNTBLANK(A15:P15)&lt;&gt;COLUMNS(A15:P15))),"KO","")</f>
        <v/>
      </c>
      <c r="U15" s="55" t="n">
        <f aca="false">IF(OR(ISBLANK(A15),ISBLANK(E15),ISBLANK(F15),ISBLANK(G15),ISBLANK(P15)),FALSE(),TRUE())</f>
        <v>0</v>
      </c>
      <c r="V15" s="88" t="str">
        <f aca="false">IF(AND(T15="KO",OR(COUNTBLANK(A15:P15)&lt;&gt;COLUMNS(A15:P15))),"ATTENZIONE!!! NON TUTTI I CAMPI OBBLIGATORI SONO STATI COMPILATI","")</f>
        <v/>
      </c>
    </row>
    <row r="16" customFormat="false" ht="12.75" hidden="false" customHeight="true" outlineLevel="0" collapsed="false">
      <c r="A16" s="81"/>
      <c r="B16" s="82"/>
      <c r="C16" s="83"/>
      <c r="D16" s="82"/>
      <c r="E16" s="84"/>
      <c r="F16" s="82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6" t="n">
        <f aca="false">SUM(G16:H16)</f>
        <v>0</v>
      </c>
      <c r="R16" s="86" t="n">
        <f aca="false">SUM(I16:K16)</f>
        <v>0</v>
      </c>
      <c r="S16" s="86" t="n">
        <f aca="false">SUM(L16:O16)</f>
        <v>0</v>
      </c>
      <c r="T16" s="87" t="str">
        <f aca="false">IF(AND((U16=FALSE()),OR(COUNTBLANK(A16:P16)&lt;&gt;COLUMNS(A16:P16))),"KO","")</f>
        <v/>
      </c>
      <c r="U16" s="55" t="n">
        <f aca="false">IF(OR(ISBLANK(A16),ISBLANK(E16),ISBLANK(F16),ISBLANK(G16),ISBLANK(P16)),FALSE(),TRUE())</f>
        <v>0</v>
      </c>
      <c r="V16" s="88" t="str">
        <f aca="false">IF(AND(T16="KO",OR(COUNTBLANK(A16:P16)&lt;&gt;COLUMNS(A16:P16))),"ATTENZIONE!!! NON TUTTI I CAMPI OBBLIGATORI SONO STATI COMPILATI","")</f>
        <v/>
      </c>
    </row>
    <row r="17" customFormat="false" ht="12.75" hidden="false" customHeight="true" outlineLevel="0" collapsed="false">
      <c r="A17" s="81"/>
      <c r="B17" s="82"/>
      <c r="C17" s="83"/>
      <c r="D17" s="82"/>
      <c r="E17" s="84"/>
      <c r="F17" s="82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6" t="n">
        <f aca="false">SUM(G17:H17)</f>
        <v>0</v>
      </c>
      <c r="R17" s="86" t="n">
        <f aca="false">SUM(I17:K17)</f>
        <v>0</v>
      </c>
      <c r="S17" s="86" t="n">
        <f aca="false">SUM(L17:O17)</f>
        <v>0</v>
      </c>
      <c r="T17" s="87" t="str">
        <f aca="false">IF(AND((U17=FALSE()),OR(COUNTBLANK(A17:P17)&lt;&gt;COLUMNS(A17:P17))),"KO","")</f>
        <v/>
      </c>
      <c r="U17" s="55" t="n">
        <f aca="false">IF(OR(ISBLANK(A17),ISBLANK(E17),ISBLANK(F17),ISBLANK(G17),ISBLANK(P17)),FALSE(),TRUE())</f>
        <v>0</v>
      </c>
      <c r="V17" s="88" t="str">
        <f aca="false">IF(AND(T17="KO",OR(COUNTBLANK(A17:P17)&lt;&gt;COLUMNS(A17:P17))),"ATTENZIONE!!! NON TUTTI I CAMPI OBBLIGATORI SONO STATI COMPILATI","")</f>
        <v/>
      </c>
    </row>
    <row r="18" customFormat="false" ht="12.75" hidden="false" customHeight="true" outlineLevel="0" collapsed="false">
      <c r="A18" s="81"/>
      <c r="B18" s="82"/>
      <c r="C18" s="83"/>
      <c r="D18" s="82"/>
      <c r="E18" s="84"/>
      <c r="F18" s="82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 t="n">
        <f aca="false">SUM(G18:H18)</f>
        <v>0</v>
      </c>
      <c r="R18" s="86" t="n">
        <f aca="false">SUM(I18:K18)</f>
        <v>0</v>
      </c>
      <c r="S18" s="86" t="n">
        <f aca="false">SUM(L18:O18)</f>
        <v>0</v>
      </c>
      <c r="T18" s="87" t="str">
        <f aca="false">IF(AND((U18=FALSE()),OR(COUNTBLANK(A18:P18)&lt;&gt;COLUMNS(A18:P18))),"KO","")</f>
        <v/>
      </c>
      <c r="U18" s="55" t="n">
        <f aca="false">IF(OR(ISBLANK(A18),ISBLANK(E18),ISBLANK(F18),ISBLANK(G18),ISBLANK(P18)),FALSE(),TRUE())</f>
        <v>0</v>
      </c>
      <c r="V18" s="88" t="str">
        <f aca="false">IF(AND(T18="KO",OR(COUNTBLANK(A18:P18)&lt;&gt;COLUMNS(A18:P18))),"ATTENZIONE!!! NON TUTTI I CAMPI OBBLIGATORI SONO STATI COMPILATI","")</f>
        <v/>
      </c>
    </row>
    <row r="19" customFormat="false" ht="12.75" hidden="false" customHeight="true" outlineLevel="0" collapsed="false">
      <c r="A19" s="81"/>
      <c r="B19" s="82"/>
      <c r="C19" s="83"/>
      <c r="D19" s="82"/>
      <c r="E19" s="84"/>
      <c r="F19" s="82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6" t="n">
        <f aca="false">SUM(G19:H19)</f>
        <v>0</v>
      </c>
      <c r="R19" s="86" t="n">
        <f aca="false">SUM(I19:K19)</f>
        <v>0</v>
      </c>
      <c r="S19" s="86" t="n">
        <f aca="false">SUM(L19:O19)</f>
        <v>0</v>
      </c>
      <c r="T19" s="87" t="str">
        <f aca="false">IF(AND((U19=FALSE()),OR(COUNTBLANK(A19:P19)&lt;&gt;COLUMNS(A19:P19))),"KO","")</f>
        <v/>
      </c>
      <c r="U19" s="55" t="n">
        <f aca="false">IF(OR(ISBLANK(A19),ISBLANK(E19),ISBLANK(F19),ISBLANK(G19),ISBLANK(P19)),FALSE(),TRUE())</f>
        <v>0</v>
      </c>
      <c r="V19" s="88" t="str">
        <f aca="false">IF(AND(T19="KO",OR(COUNTBLANK(A19:P19)&lt;&gt;COLUMNS(A19:P19))),"ATTENZIONE!!! NON TUTTI I CAMPI OBBLIGATORI SONO STATI COMPILATI","")</f>
        <v/>
      </c>
    </row>
    <row r="20" customFormat="false" ht="12.75" hidden="false" customHeight="true" outlineLevel="0" collapsed="false">
      <c r="A20" s="81"/>
      <c r="B20" s="82"/>
      <c r="C20" s="83"/>
      <c r="D20" s="82"/>
      <c r="E20" s="84"/>
      <c r="F20" s="82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 t="n">
        <f aca="false">SUM(G20:H20)</f>
        <v>0</v>
      </c>
      <c r="R20" s="86" t="n">
        <f aca="false">SUM(I20:K20)</f>
        <v>0</v>
      </c>
      <c r="S20" s="86" t="n">
        <f aca="false">SUM(L20:O20)</f>
        <v>0</v>
      </c>
      <c r="T20" s="87" t="str">
        <f aca="false">IF(AND((U20=FALSE()),OR(COUNTBLANK(A20:P20)&lt;&gt;COLUMNS(A20:P20))),"KO","")</f>
        <v/>
      </c>
      <c r="U20" s="55" t="n">
        <f aca="false">IF(OR(ISBLANK(A20),ISBLANK(E20),ISBLANK(F20),ISBLANK(G20),ISBLANK(P20)),FALSE(),TRUE())</f>
        <v>0</v>
      </c>
      <c r="V20" s="88" t="str">
        <f aca="false">IF(AND(T20="KO",OR(COUNTBLANK(A20:P20)&lt;&gt;COLUMNS(A20:P20))),"ATTENZIONE!!! NON TUTTI I CAMPI OBBLIGATORI SONO STATI COMPILATI","")</f>
        <v/>
      </c>
    </row>
    <row r="21" customFormat="false" ht="12.75" hidden="false" customHeight="true" outlineLevel="0" collapsed="false">
      <c r="A21" s="81"/>
      <c r="B21" s="82"/>
      <c r="C21" s="83"/>
      <c r="D21" s="82"/>
      <c r="E21" s="84"/>
      <c r="F21" s="82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6" t="n">
        <f aca="false">SUM(G21:H21)</f>
        <v>0</v>
      </c>
      <c r="R21" s="86" t="n">
        <f aca="false">SUM(I21:K21)</f>
        <v>0</v>
      </c>
      <c r="S21" s="86" t="n">
        <f aca="false">SUM(L21:O21)</f>
        <v>0</v>
      </c>
      <c r="T21" s="87" t="str">
        <f aca="false">IF(AND((U21=FALSE()),OR(COUNTBLANK(A21:P21)&lt;&gt;COLUMNS(A21:P21))),"KO","")</f>
        <v/>
      </c>
      <c r="U21" s="55" t="n">
        <f aca="false">IF(OR(ISBLANK(A21),ISBLANK(E21),ISBLANK(F21),ISBLANK(G21),ISBLANK(P21)),FALSE(),TRUE())</f>
        <v>0</v>
      </c>
      <c r="V21" s="88" t="str">
        <f aca="false">IF(AND(T21="KO",OR(COUNTBLANK(A21:P21)&lt;&gt;COLUMNS(A21:P21))),"ATTENZIONE!!! NON TUTTI I CAMPI OBBLIGATORI SONO STATI COMPILATI","")</f>
        <v/>
      </c>
    </row>
    <row r="22" customFormat="false" ht="12.75" hidden="false" customHeight="true" outlineLevel="0" collapsed="false">
      <c r="A22" s="81"/>
      <c r="B22" s="82"/>
      <c r="C22" s="83"/>
      <c r="D22" s="82"/>
      <c r="E22" s="84"/>
      <c r="F22" s="82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 t="n">
        <f aca="false">SUM(G22:H22)</f>
        <v>0</v>
      </c>
      <c r="R22" s="86" t="n">
        <f aca="false">SUM(I22:K22)</f>
        <v>0</v>
      </c>
      <c r="S22" s="86" t="n">
        <f aca="false">SUM(L22:O22)</f>
        <v>0</v>
      </c>
      <c r="T22" s="87" t="str">
        <f aca="false">IF(AND((U22=FALSE()),OR(COUNTBLANK(A22:P22)&lt;&gt;COLUMNS(A22:P22))),"KO","")</f>
        <v/>
      </c>
      <c r="U22" s="55" t="n">
        <f aca="false">IF(OR(ISBLANK(A22),ISBLANK(E22),ISBLANK(F22),ISBLANK(G22),ISBLANK(P22)),FALSE(),TRUE())</f>
        <v>0</v>
      </c>
      <c r="V22" s="88" t="str">
        <f aca="false">IF(AND(T22="KO",OR(COUNTBLANK(A22:P22)&lt;&gt;COLUMNS(A22:P22))),"ATTENZIONE!!! NON TUTTI I CAMPI OBBLIGATORI SONO STATI COMPILATI","")</f>
        <v/>
      </c>
    </row>
    <row r="23" customFormat="false" ht="12.75" hidden="false" customHeight="true" outlineLevel="0" collapsed="false">
      <c r="A23" s="81"/>
      <c r="B23" s="82"/>
      <c r="C23" s="83"/>
      <c r="D23" s="82"/>
      <c r="E23" s="84"/>
      <c r="F23" s="82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6" t="n">
        <f aca="false">SUM(G23:H23)</f>
        <v>0</v>
      </c>
      <c r="R23" s="86" t="n">
        <f aca="false">SUM(I23:K23)</f>
        <v>0</v>
      </c>
      <c r="S23" s="86" t="n">
        <f aca="false">SUM(L23:O23)</f>
        <v>0</v>
      </c>
      <c r="T23" s="87" t="str">
        <f aca="false">IF(AND((U23=FALSE()),OR(COUNTBLANK(A23:P23)&lt;&gt;COLUMNS(A23:P23))),"KO","")</f>
        <v/>
      </c>
      <c r="U23" s="55" t="n">
        <f aca="false">IF(OR(ISBLANK(A23),ISBLANK(E23),ISBLANK(F23),ISBLANK(G23),ISBLANK(P23)),FALSE(),TRUE())</f>
        <v>0</v>
      </c>
      <c r="V23" s="88" t="str">
        <f aca="false">IF(AND(T23="KO",OR(COUNTBLANK(A23:P23)&lt;&gt;COLUMNS(A23:P23))),"ATTENZIONE!!! NON TUTTI I CAMPI OBBLIGATORI SONO STATI COMPILATI","")</f>
        <v/>
      </c>
    </row>
    <row r="24" customFormat="false" ht="12.75" hidden="false" customHeight="true" outlineLevel="0" collapsed="false">
      <c r="A24" s="81"/>
      <c r="B24" s="82"/>
      <c r="C24" s="83"/>
      <c r="D24" s="82"/>
      <c r="E24" s="84"/>
      <c r="F24" s="82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6" t="n">
        <f aca="false">SUM(G24:H24)</f>
        <v>0</v>
      </c>
      <c r="R24" s="86" t="n">
        <f aca="false">SUM(I24:K24)</f>
        <v>0</v>
      </c>
      <c r="S24" s="86" t="n">
        <f aca="false">SUM(L24:O24)</f>
        <v>0</v>
      </c>
      <c r="T24" s="87" t="str">
        <f aca="false">IF(AND((U24=FALSE()),OR(COUNTBLANK(A24:P24)&lt;&gt;COLUMNS(A24:P24))),"KO","")</f>
        <v/>
      </c>
      <c r="U24" s="55" t="n">
        <f aca="false">IF(OR(ISBLANK(A24),ISBLANK(E24),ISBLANK(F24),ISBLANK(G24),ISBLANK(P24)),FALSE(),TRUE())</f>
        <v>0</v>
      </c>
      <c r="V24" s="88" t="str">
        <f aca="false">IF(AND(T24="KO",OR(COUNTBLANK(A24:P24)&lt;&gt;COLUMNS(A24:P24))),"ATTENZIONE!!! NON TUTTI I CAMPI OBBLIGATORI SONO STATI COMPILATI","")</f>
        <v/>
      </c>
    </row>
    <row r="25" customFormat="false" ht="12.75" hidden="false" customHeight="true" outlineLevel="0" collapsed="false">
      <c r="A25" s="81"/>
      <c r="B25" s="82"/>
      <c r="C25" s="83"/>
      <c r="D25" s="82"/>
      <c r="E25" s="84"/>
      <c r="F25" s="82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6" t="n">
        <f aca="false">SUM(G25:H25)</f>
        <v>0</v>
      </c>
      <c r="R25" s="86" t="n">
        <f aca="false">SUM(I25:K25)</f>
        <v>0</v>
      </c>
      <c r="S25" s="86" t="n">
        <f aca="false">SUM(L25:O25)</f>
        <v>0</v>
      </c>
      <c r="T25" s="87" t="str">
        <f aca="false">IF(AND((U25=FALSE()),OR(COUNTBLANK(A25:P25)&lt;&gt;COLUMNS(A25:P25))),"KO","")</f>
        <v/>
      </c>
      <c r="U25" s="55" t="n">
        <f aca="false">IF(OR(ISBLANK(A25),ISBLANK(E25),ISBLANK(F25),ISBLANK(G25),ISBLANK(P25)),FALSE(),TRUE())</f>
        <v>0</v>
      </c>
      <c r="V25" s="88" t="str">
        <f aca="false">IF(AND(T25="KO",OR(COUNTBLANK(A25:P25)&lt;&gt;COLUMNS(A25:P25))),"ATTENZIONE!!! NON TUTTI I CAMPI OBBLIGATORI SONO STATI COMPILATI","")</f>
        <v/>
      </c>
    </row>
    <row r="26" customFormat="false" ht="12.75" hidden="false" customHeight="true" outlineLevel="0" collapsed="false">
      <c r="A26" s="81"/>
      <c r="B26" s="82"/>
      <c r="C26" s="83"/>
      <c r="D26" s="82"/>
      <c r="E26" s="84"/>
      <c r="F26" s="82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6" t="n">
        <f aca="false">SUM(G26:H26)</f>
        <v>0</v>
      </c>
      <c r="R26" s="86" t="n">
        <f aca="false">SUM(I26:K26)</f>
        <v>0</v>
      </c>
      <c r="S26" s="86" t="n">
        <f aca="false">SUM(L26:O26)</f>
        <v>0</v>
      </c>
      <c r="T26" s="87" t="str">
        <f aca="false">IF(AND((U26=FALSE()),OR(COUNTBLANK(A26:P26)&lt;&gt;COLUMNS(A26:P26))),"KO","")</f>
        <v/>
      </c>
      <c r="U26" s="55" t="n">
        <f aca="false">IF(OR(ISBLANK(A26),ISBLANK(E26),ISBLANK(F26),ISBLANK(G26),ISBLANK(P26)),FALSE(),TRUE())</f>
        <v>0</v>
      </c>
      <c r="V26" s="88" t="str">
        <f aca="false">IF(AND(T26="KO",OR(COUNTBLANK(A26:P26)&lt;&gt;COLUMNS(A26:P26))),"ATTENZIONE!!! NON TUTTI I CAMPI OBBLIGATORI SONO STATI COMPILATI","")</f>
        <v/>
      </c>
    </row>
    <row r="27" customFormat="false" ht="12.75" hidden="false" customHeight="true" outlineLevel="0" collapsed="false">
      <c r="A27" s="81"/>
      <c r="B27" s="82"/>
      <c r="C27" s="83"/>
      <c r="D27" s="82"/>
      <c r="E27" s="84"/>
      <c r="F27" s="82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6" t="n">
        <f aca="false">SUM(G27:H27)</f>
        <v>0</v>
      </c>
      <c r="R27" s="86" t="n">
        <f aca="false">SUM(I27:K27)</f>
        <v>0</v>
      </c>
      <c r="S27" s="86" t="n">
        <f aca="false">SUM(L27:O27)</f>
        <v>0</v>
      </c>
      <c r="T27" s="87" t="str">
        <f aca="false">IF(AND((U27=FALSE()),OR(COUNTBLANK(A27:P27)&lt;&gt;COLUMNS(A27:P27))),"KO","")</f>
        <v/>
      </c>
      <c r="U27" s="55" t="n">
        <f aca="false">IF(OR(ISBLANK(A27),ISBLANK(E27),ISBLANK(F27),ISBLANK(G27),ISBLANK(P27)),FALSE(),TRUE())</f>
        <v>0</v>
      </c>
      <c r="V27" s="88" t="str">
        <f aca="false">IF(AND(T27="KO",OR(COUNTBLANK(A27:P27)&lt;&gt;COLUMNS(A27:P27))),"ATTENZIONE!!! NON TUTTI I CAMPI OBBLIGATORI SONO STATI COMPILATI","")</f>
        <v/>
      </c>
    </row>
    <row r="28" customFormat="false" ht="12.75" hidden="false" customHeight="true" outlineLevel="0" collapsed="false">
      <c r="A28" s="81"/>
      <c r="B28" s="82"/>
      <c r="C28" s="83"/>
      <c r="D28" s="82"/>
      <c r="E28" s="84"/>
      <c r="F28" s="82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 t="n">
        <f aca="false">SUM(G28:H28)</f>
        <v>0</v>
      </c>
      <c r="R28" s="86" t="n">
        <f aca="false">SUM(I28:K28)</f>
        <v>0</v>
      </c>
      <c r="S28" s="86" t="n">
        <f aca="false">SUM(L28:O28)</f>
        <v>0</v>
      </c>
      <c r="T28" s="87" t="str">
        <f aca="false">IF(AND((U28=FALSE()),OR(COUNTBLANK(A28:P28)&lt;&gt;COLUMNS(A28:P28))),"KO","")</f>
        <v/>
      </c>
      <c r="U28" s="55" t="n">
        <f aca="false">IF(OR(ISBLANK(A28),ISBLANK(E28),ISBLANK(F28),ISBLANK(G28),ISBLANK(P28)),FALSE(),TRUE())</f>
        <v>0</v>
      </c>
      <c r="V28" s="88" t="str">
        <f aca="false">IF(AND(T28="KO",OR(COUNTBLANK(A28:P28)&lt;&gt;COLUMNS(A28:P28))),"ATTENZIONE!!! NON TUTTI I CAMPI OBBLIGATORI SONO STATI COMPILATI","")</f>
        <v/>
      </c>
    </row>
    <row r="29" customFormat="false" ht="12.75" hidden="false" customHeight="true" outlineLevel="0" collapsed="false">
      <c r="A29" s="81"/>
      <c r="B29" s="82"/>
      <c r="C29" s="83"/>
      <c r="D29" s="82"/>
      <c r="E29" s="84"/>
      <c r="F29" s="82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6" t="n">
        <f aca="false">SUM(G29:H29)</f>
        <v>0</v>
      </c>
      <c r="R29" s="86" t="n">
        <f aca="false">SUM(I29:K29)</f>
        <v>0</v>
      </c>
      <c r="S29" s="86" t="n">
        <f aca="false">SUM(L29:O29)</f>
        <v>0</v>
      </c>
      <c r="T29" s="87" t="str">
        <f aca="false">IF(AND((U29=FALSE()),OR(COUNTBLANK(A29:P29)&lt;&gt;COLUMNS(A29:P29))),"KO","")</f>
        <v/>
      </c>
      <c r="U29" s="55" t="n">
        <f aca="false">IF(OR(ISBLANK(A29),ISBLANK(E29),ISBLANK(F29),ISBLANK(G29),ISBLANK(P29)),FALSE(),TRUE())</f>
        <v>0</v>
      </c>
      <c r="V29" s="88" t="str">
        <f aca="false">IF(AND(T29="KO",OR(COUNTBLANK(A29:P29)&lt;&gt;COLUMNS(A29:P29))),"ATTENZIONE!!! NON TUTTI I CAMPI OBBLIGATORI SONO STATI COMPILATI","")</f>
        <v/>
      </c>
    </row>
    <row r="30" customFormat="false" ht="12.75" hidden="false" customHeight="true" outlineLevel="0" collapsed="false">
      <c r="A30" s="81"/>
      <c r="B30" s="82"/>
      <c r="C30" s="83"/>
      <c r="D30" s="82"/>
      <c r="E30" s="84"/>
      <c r="F30" s="82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6" t="n">
        <f aca="false">SUM(G30:H30)</f>
        <v>0</v>
      </c>
      <c r="R30" s="86" t="n">
        <f aca="false">SUM(I30:K30)</f>
        <v>0</v>
      </c>
      <c r="S30" s="86" t="n">
        <f aca="false">SUM(L30:O30)</f>
        <v>0</v>
      </c>
      <c r="T30" s="87" t="str">
        <f aca="false">IF(AND((U30=FALSE()),OR(COUNTBLANK(A30:P30)&lt;&gt;COLUMNS(A30:P30))),"KO","")</f>
        <v/>
      </c>
      <c r="U30" s="55" t="n">
        <f aca="false">IF(OR(ISBLANK(A30),ISBLANK(E30),ISBLANK(F30),ISBLANK(G30),ISBLANK(P30)),FALSE(),TRUE())</f>
        <v>0</v>
      </c>
      <c r="V30" s="88" t="str">
        <f aca="false">IF(AND(T30="KO",OR(COUNTBLANK(A30:P30)&lt;&gt;COLUMNS(A30:P30))),"ATTENZIONE!!! NON TUTTI I CAMPI OBBLIGATORI SONO STATI COMPILATI","")</f>
        <v/>
      </c>
    </row>
    <row r="31" customFormat="false" ht="12.75" hidden="false" customHeight="true" outlineLevel="0" collapsed="false">
      <c r="A31" s="81"/>
      <c r="B31" s="82"/>
      <c r="C31" s="83"/>
      <c r="D31" s="82"/>
      <c r="E31" s="84"/>
      <c r="F31" s="82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6" t="n">
        <f aca="false">SUM(G31:H31)</f>
        <v>0</v>
      </c>
      <c r="R31" s="86" t="n">
        <f aca="false">SUM(I31:K31)</f>
        <v>0</v>
      </c>
      <c r="S31" s="86" t="n">
        <f aca="false">SUM(L31:O31)</f>
        <v>0</v>
      </c>
      <c r="T31" s="87" t="str">
        <f aca="false">IF(AND((U31=FALSE()),OR(COUNTBLANK(A31:P31)&lt;&gt;COLUMNS(A31:P31))),"KO","")</f>
        <v/>
      </c>
      <c r="U31" s="55" t="n">
        <f aca="false">IF(OR(ISBLANK(A31),ISBLANK(E31),ISBLANK(F31),ISBLANK(G31),ISBLANK(P31)),FALSE(),TRUE())</f>
        <v>0</v>
      </c>
      <c r="V31" s="88" t="str">
        <f aca="false">IF(AND(T31="KO",OR(COUNTBLANK(A31:P31)&lt;&gt;COLUMNS(A31:P31))),"ATTENZIONE!!! NON TUTTI I CAMPI OBBLIGATORI SONO STATI COMPILATI","")</f>
        <v/>
      </c>
    </row>
    <row r="32" customFormat="false" ht="12.75" hidden="false" customHeight="true" outlineLevel="0" collapsed="false">
      <c r="A32" s="81"/>
      <c r="B32" s="82"/>
      <c r="C32" s="83"/>
      <c r="D32" s="82"/>
      <c r="E32" s="84"/>
      <c r="F32" s="82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 t="n">
        <f aca="false">SUM(G32:H32)</f>
        <v>0</v>
      </c>
      <c r="R32" s="86" t="n">
        <f aca="false">SUM(I32:K32)</f>
        <v>0</v>
      </c>
      <c r="S32" s="86" t="n">
        <f aca="false">SUM(L32:O32)</f>
        <v>0</v>
      </c>
      <c r="T32" s="87" t="str">
        <f aca="false">IF(AND((U32=FALSE()),OR(COUNTBLANK(A32:P32)&lt;&gt;COLUMNS(A32:P32))),"KO","")</f>
        <v/>
      </c>
      <c r="U32" s="55" t="n">
        <f aca="false">IF(OR(ISBLANK(A32),ISBLANK(E32),ISBLANK(F32),ISBLANK(G32),ISBLANK(P32)),FALSE(),TRUE())</f>
        <v>0</v>
      </c>
      <c r="V32" s="88" t="str">
        <f aca="false">IF(AND(T32="KO",OR(COUNTBLANK(A32:P32)&lt;&gt;COLUMNS(A32:P32))),"ATTENZIONE!!! NON TUTTI I CAMPI OBBLIGATORI SONO STATI COMPILATI","")</f>
        <v/>
      </c>
    </row>
    <row r="33" customFormat="false" ht="12.75" hidden="false" customHeight="true" outlineLevel="0" collapsed="false">
      <c r="A33" s="81"/>
      <c r="B33" s="82"/>
      <c r="C33" s="83"/>
      <c r="D33" s="82"/>
      <c r="E33" s="84"/>
      <c r="F33" s="82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6" t="n">
        <f aca="false">SUM(G33:H33)</f>
        <v>0</v>
      </c>
      <c r="R33" s="86" t="n">
        <f aca="false">SUM(I33:K33)</f>
        <v>0</v>
      </c>
      <c r="S33" s="86" t="n">
        <f aca="false">SUM(L33:O33)</f>
        <v>0</v>
      </c>
      <c r="T33" s="87" t="str">
        <f aca="false">IF(AND((U33=FALSE()),OR(COUNTBLANK(A33:P33)&lt;&gt;COLUMNS(A33:P33))),"KO","")</f>
        <v/>
      </c>
      <c r="U33" s="55" t="n">
        <f aca="false">IF(OR(ISBLANK(A33),ISBLANK(E33),ISBLANK(F33),ISBLANK(G33),ISBLANK(P33)),FALSE(),TRUE())</f>
        <v>0</v>
      </c>
      <c r="V33" s="88" t="str">
        <f aca="false">IF(AND(T33="KO",OR(COUNTBLANK(A33:P33)&lt;&gt;COLUMNS(A33:P33))),"ATTENZIONE!!! NON TUTTI I CAMPI OBBLIGATORI SONO STATI COMPILATI","")</f>
        <v/>
      </c>
    </row>
    <row r="34" customFormat="false" ht="12.75" hidden="false" customHeight="true" outlineLevel="0" collapsed="false">
      <c r="A34" s="81"/>
      <c r="B34" s="82"/>
      <c r="C34" s="83"/>
      <c r="D34" s="82"/>
      <c r="E34" s="84"/>
      <c r="F34" s="82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6" t="n">
        <f aca="false">SUM(G34:H34)</f>
        <v>0</v>
      </c>
      <c r="R34" s="86" t="n">
        <f aca="false">SUM(I34:K34)</f>
        <v>0</v>
      </c>
      <c r="S34" s="86" t="n">
        <f aca="false">SUM(L34:O34)</f>
        <v>0</v>
      </c>
      <c r="T34" s="87" t="str">
        <f aca="false">IF(AND((U34=FALSE()),OR(COUNTBLANK(A34:P34)&lt;&gt;COLUMNS(A34:P34))),"KO","")</f>
        <v/>
      </c>
      <c r="U34" s="55" t="n">
        <f aca="false">IF(OR(ISBLANK(A34),ISBLANK(E34),ISBLANK(F34),ISBLANK(G34),ISBLANK(P34)),FALSE(),TRUE())</f>
        <v>0</v>
      </c>
      <c r="V34" s="88" t="str">
        <f aca="false">IF(AND(T34="KO",OR(COUNTBLANK(A34:P34)&lt;&gt;COLUMNS(A34:P34))),"ATTENZIONE!!! NON TUTTI I CAMPI OBBLIGATORI SONO STATI COMPILATI","")</f>
        <v/>
      </c>
    </row>
    <row r="35" customFormat="false" ht="12.75" hidden="false" customHeight="true" outlineLevel="0" collapsed="false">
      <c r="A35" s="81"/>
      <c r="B35" s="82"/>
      <c r="C35" s="83"/>
      <c r="D35" s="82"/>
      <c r="E35" s="84"/>
      <c r="F35" s="82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6" t="n">
        <f aca="false">SUM(G35:H35)</f>
        <v>0</v>
      </c>
      <c r="R35" s="86" t="n">
        <f aca="false">SUM(I35:K35)</f>
        <v>0</v>
      </c>
      <c r="S35" s="86" t="n">
        <f aca="false">SUM(L35:O35)</f>
        <v>0</v>
      </c>
      <c r="T35" s="87" t="str">
        <f aca="false">IF(AND((U35=FALSE()),OR(COUNTBLANK(A35:P35)&lt;&gt;COLUMNS(A35:P35))),"KO","")</f>
        <v/>
      </c>
      <c r="U35" s="55" t="n">
        <f aca="false">IF(OR(ISBLANK(A35),ISBLANK(E35),ISBLANK(F35),ISBLANK(G35),ISBLANK(P35)),FALSE(),TRUE())</f>
        <v>0</v>
      </c>
      <c r="V35" s="88" t="str">
        <f aca="false">IF(AND(T35="KO",OR(COUNTBLANK(A35:P35)&lt;&gt;COLUMNS(A35:P35))),"ATTENZIONE!!! NON TUTTI I CAMPI OBBLIGATORI SONO STATI COMPILATI","")</f>
        <v/>
      </c>
    </row>
    <row r="36" customFormat="false" ht="12.75" hidden="false" customHeight="true" outlineLevel="0" collapsed="false">
      <c r="A36" s="81"/>
      <c r="B36" s="82"/>
      <c r="C36" s="83"/>
      <c r="D36" s="82"/>
      <c r="E36" s="84"/>
      <c r="F36" s="82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 t="n">
        <f aca="false">SUM(G36:H36)</f>
        <v>0</v>
      </c>
      <c r="R36" s="86" t="n">
        <f aca="false">SUM(I36:K36)</f>
        <v>0</v>
      </c>
      <c r="S36" s="86" t="n">
        <f aca="false">SUM(L36:O36)</f>
        <v>0</v>
      </c>
      <c r="T36" s="87" t="str">
        <f aca="false">IF(AND((U36=FALSE()),OR(COUNTBLANK(A36:P36)&lt;&gt;COLUMNS(A36:P36))),"KO","")</f>
        <v/>
      </c>
      <c r="U36" s="55" t="n">
        <f aca="false">IF(OR(ISBLANK(A36),ISBLANK(E36),ISBLANK(F36),ISBLANK(G36),ISBLANK(P36)),FALSE(),TRUE())</f>
        <v>0</v>
      </c>
      <c r="V36" s="88" t="str">
        <f aca="false">IF(AND(T36="KO",OR(COUNTBLANK(A36:P36)&lt;&gt;COLUMNS(A36:P36))),"ATTENZIONE!!! NON TUTTI I CAMPI OBBLIGATORI SONO STATI COMPILATI","")</f>
        <v/>
      </c>
    </row>
    <row r="37" customFormat="false" ht="12.75" hidden="false" customHeight="true" outlineLevel="0" collapsed="false">
      <c r="A37" s="81"/>
      <c r="B37" s="82"/>
      <c r="C37" s="83"/>
      <c r="D37" s="82"/>
      <c r="E37" s="84"/>
      <c r="F37" s="82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6" t="n">
        <f aca="false">SUM(G37:H37)</f>
        <v>0</v>
      </c>
      <c r="R37" s="86" t="n">
        <f aca="false">SUM(I37:K37)</f>
        <v>0</v>
      </c>
      <c r="S37" s="86" t="n">
        <f aca="false">SUM(L37:O37)</f>
        <v>0</v>
      </c>
      <c r="T37" s="87" t="str">
        <f aca="false">IF(AND((U37=FALSE()),OR(COUNTBLANK(A37:P37)&lt;&gt;COLUMNS(A37:P37))),"KO","")</f>
        <v/>
      </c>
      <c r="U37" s="55" t="n">
        <f aca="false">IF(OR(ISBLANK(A37),ISBLANK(E37),ISBLANK(F37),ISBLANK(G37),ISBLANK(P37)),FALSE(),TRUE())</f>
        <v>0</v>
      </c>
      <c r="V37" s="88" t="str">
        <f aca="false">IF(AND(T37="KO",OR(COUNTBLANK(A37:P37)&lt;&gt;COLUMNS(A37:P37))),"ATTENZIONE!!! NON TUTTI I CAMPI OBBLIGATORI SONO STATI COMPILATI","")</f>
        <v/>
      </c>
    </row>
    <row r="38" customFormat="false" ht="12.75" hidden="false" customHeight="true" outlineLevel="0" collapsed="false">
      <c r="A38" s="81"/>
      <c r="B38" s="82"/>
      <c r="C38" s="83"/>
      <c r="D38" s="82"/>
      <c r="E38" s="84"/>
      <c r="F38" s="82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6" t="n">
        <f aca="false">SUM(G38:H38)</f>
        <v>0</v>
      </c>
      <c r="R38" s="86" t="n">
        <f aca="false">SUM(I38:K38)</f>
        <v>0</v>
      </c>
      <c r="S38" s="86" t="n">
        <f aca="false">SUM(L38:O38)</f>
        <v>0</v>
      </c>
      <c r="T38" s="87" t="str">
        <f aca="false">IF(AND((U38=FALSE()),OR(COUNTBLANK(A38:P38)&lt;&gt;COLUMNS(A38:P38))),"KO","")</f>
        <v/>
      </c>
      <c r="U38" s="55" t="n">
        <f aca="false">IF(OR(ISBLANK(A38),ISBLANK(E38),ISBLANK(F38),ISBLANK(G38),ISBLANK(P38)),FALSE(),TRUE())</f>
        <v>0</v>
      </c>
      <c r="V38" s="88" t="str">
        <f aca="false">IF(AND(T38="KO",OR(COUNTBLANK(A38:P38)&lt;&gt;COLUMNS(A38:P38))),"ATTENZIONE!!! NON TUTTI I CAMPI OBBLIGATORI SONO STATI COMPILATI","")</f>
        <v/>
      </c>
    </row>
    <row r="39" customFormat="false" ht="12.75" hidden="false" customHeight="true" outlineLevel="0" collapsed="false">
      <c r="A39" s="81"/>
      <c r="B39" s="82"/>
      <c r="C39" s="83"/>
      <c r="D39" s="82"/>
      <c r="E39" s="84"/>
      <c r="F39" s="82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6" t="n">
        <f aca="false">SUM(G39:H39)</f>
        <v>0</v>
      </c>
      <c r="R39" s="86" t="n">
        <f aca="false">SUM(I39:K39)</f>
        <v>0</v>
      </c>
      <c r="S39" s="86" t="n">
        <f aca="false">SUM(L39:O39)</f>
        <v>0</v>
      </c>
      <c r="T39" s="87" t="str">
        <f aca="false">IF(AND((U39=FALSE()),OR(COUNTBLANK(A39:P39)&lt;&gt;COLUMNS(A39:P39))),"KO","")</f>
        <v/>
      </c>
      <c r="U39" s="55" t="n">
        <f aca="false">IF(OR(ISBLANK(A39),ISBLANK(E39),ISBLANK(F39),ISBLANK(G39),ISBLANK(P39)),FALSE(),TRUE())</f>
        <v>0</v>
      </c>
      <c r="V39" s="88" t="str">
        <f aca="false">IF(AND(T39="KO",OR(COUNTBLANK(A39:P39)&lt;&gt;COLUMNS(A39:P39))),"ATTENZIONE!!! NON TUTTI I CAMPI OBBLIGATORI SONO STATI COMPILATI","")</f>
        <v/>
      </c>
    </row>
    <row r="40" customFormat="false" ht="12.75" hidden="false" customHeight="true" outlineLevel="0" collapsed="false">
      <c r="A40" s="81"/>
      <c r="B40" s="82"/>
      <c r="C40" s="83"/>
      <c r="D40" s="82"/>
      <c r="E40" s="84"/>
      <c r="F40" s="82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6" t="n">
        <f aca="false">SUM(G40:H40)</f>
        <v>0</v>
      </c>
      <c r="R40" s="86" t="n">
        <f aca="false">SUM(I40:K40)</f>
        <v>0</v>
      </c>
      <c r="S40" s="86" t="n">
        <f aca="false">SUM(L40:O40)</f>
        <v>0</v>
      </c>
      <c r="T40" s="87" t="str">
        <f aca="false">IF(AND((U40=FALSE()),OR(COUNTBLANK(A40:P40)&lt;&gt;COLUMNS(A40:P40))),"KO","")</f>
        <v/>
      </c>
      <c r="U40" s="55" t="n">
        <f aca="false">IF(OR(ISBLANK(A40),ISBLANK(E40),ISBLANK(F40),ISBLANK(G40),ISBLANK(P40)),FALSE(),TRUE())</f>
        <v>0</v>
      </c>
      <c r="V40" s="88" t="str">
        <f aca="false">IF(AND(T40="KO",OR(COUNTBLANK(A40:P40)&lt;&gt;COLUMNS(A40:P40))),"ATTENZIONE!!! NON TUTTI I CAMPI OBBLIGATORI SONO STATI COMPILATI","")</f>
        <v/>
      </c>
    </row>
    <row r="41" customFormat="false" ht="12.75" hidden="false" customHeight="true" outlineLevel="0" collapsed="false">
      <c r="A41" s="81"/>
      <c r="B41" s="82"/>
      <c r="C41" s="83"/>
      <c r="D41" s="82"/>
      <c r="E41" s="84"/>
      <c r="F41" s="82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6" t="n">
        <f aca="false">SUM(G41:H41)</f>
        <v>0</v>
      </c>
      <c r="R41" s="86" t="n">
        <f aca="false">SUM(I41:K41)</f>
        <v>0</v>
      </c>
      <c r="S41" s="86" t="n">
        <f aca="false">SUM(L41:O41)</f>
        <v>0</v>
      </c>
      <c r="T41" s="87" t="str">
        <f aca="false">IF(AND((U41=FALSE()),OR(COUNTBLANK(A41:P41)&lt;&gt;COLUMNS(A41:P41))),"KO","")</f>
        <v/>
      </c>
      <c r="U41" s="55" t="n">
        <f aca="false">IF(OR(ISBLANK(A41),ISBLANK(E41),ISBLANK(F41),ISBLANK(G41),ISBLANK(P41)),FALSE(),TRUE())</f>
        <v>0</v>
      </c>
      <c r="V41" s="88" t="str">
        <f aca="false">IF(AND(T41="KO",OR(COUNTBLANK(A41:P41)&lt;&gt;COLUMNS(A41:P41))),"ATTENZIONE!!! NON TUTTI I CAMPI OBBLIGATORI SONO STATI COMPILATI","")</f>
        <v/>
      </c>
    </row>
    <row r="42" customFormat="false" ht="12.75" hidden="false" customHeight="true" outlineLevel="0" collapsed="false">
      <c r="A42" s="81"/>
      <c r="B42" s="82"/>
      <c r="C42" s="83"/>
      <c r="D42" s="82"/>
      <c r="E42" s="84"/>
      <c r="F42" s="82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6" t="n">
        <f aca="false">SUM(G42:H42)</f>
        <v>0</v>
      </c>
      <c r="R42" s="86" t="n">
        <f aca="false">SUM(I42:K42)</f>
        <v>0</v>
      </c>
      <c r="S42" s="86" t="n">
        <f aca="false">SUM(L42:O42)</f>
        <v>0</v>
      </c>
      <c r="T42" s="87" t="str">
        <f aca="false">IF(AND((U42=FALSE()),OR(COUNTBLANK(A42:P42)&lt;&gt;COLUMNS(A42:P42))),"KO","")</f>
        <v/>
      </c>
      <c r="U42" s="55" t="n">
        <f aca="false">IF(OR(ISBLANK(A42),ISBLANK(E42),ISBLANK(F42),ISBLANK(G42),ISBLANK(P42)),FALSE(),TRUE())</f>
        <v>0</v>
      </c>
      <c r="V42" s="88" t="str">
        <f aca="false">IF(AND(T42="KO",OR(COUNTBLANK(A42:P42)&lt;&gt;COLUMNS(A42:P42))),"ATTENZIONE!!! NON TUTTI I CAMPI OBBLIGATORI SONO STATI COMPILATI","")</f>
        <v/>
      </c>
    </row>
    <row r="43" customFormat="false" ht="12.75" hidden="false" customHeight="true" outlineLevel="0" collapsed="false">
      <c r="A43" s="81"/>
      <c r="B43" s="82"/>
      <c r="C43" s="83"/>
      <c r="D43" s="82"/>
      <c r="E43" s="84"/>
      <c r="F43" s="82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6" t="n">
        <f aca="false">SUM(G43:H43)</f>
        <v>0</v>
      </c>
      <c r="R43" s="86" t="n">
        <f aca="false">SUM(I43:K43)</f>
        <v>0</v>
      </c>
      <c r="S43" s="86" t="n">
        <f aca="false">SUM(L43:O43)</f>
        <v>0</v>
      </c>
      <c r="T43" s="87" t="str">
        <f aca="false">IF(AND((U43=FALSE()),OR(COUNTBLANK(A43:P43)&lt;&gt;COLUMNS(A43:P43))),"KO","")</f>
        <v/>
      </c>
      <c r="U43" s="55" t="n">
        <f aca="false">IF(OR(ISBLANK(A43),ISBLANK(E43),ISBLANK(F43),ISBLANK(G43),ISBLANK(P43)),FALSE(),TRUE())</f>
        <v>0</v>
      </c>
      <c r="V43" s="88" t="str">
        <f aca="false">IF(AND(T43="KO",OR(COUNTBLANK(A43:P43)&lt;&gt;COLUMNS(A43:P43))),"ATTENZIONE!!! NON TUTTI I CAMPI OBBLIGATORI SONO STATI COMPILATI","")</f>
        <v/>
      </c>
    </row>
    <row r="44" customFormat="false" ht="12.75" hidden="false" customHeight="true" outlineLevel="0" collapsed="false">
      <c r="A44" s="81"/>
      <c r="B44" s="82"/>
      <c r="C44" s="83"/>
      <c r="D44" s="82"/>
      <c r="E44" s="84"/>
      <c r="F44" s="82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6" t="n">
        <f aca="false">SUM(G44:H44)</f>
        <v>0</v>
      </c>
      <c r="R44" s="86" t="n">
        <f aca="false">SUM(I44:K44)</f>
        <v>0</v>
      </c>
      <c r="S44" s="86" t="n">
        <f aca="false">SUM(L44:O44)</f>
        <v>0</v>
      </c>
      <c r="T44" s="87" t="str">
        <f aca="false">IF(AND((U44=FALSE()),OR(COUNTBLANK(A44:P44)&lt;&gt;COLUMNS(A44:P44))),"KO","")</f>
        <v/>
      </c>
      <c r="U44" s="55" t="n">
        <f aca="false">IF(OR(ISBLANK(A44),ISBLANK(E44),ISBLANK(F44),ISBLANK(G44),ISBLANK(P44)),FALSE(),TRUE())</f>
        <v>0</v>
      </c>
      <c r="V44" s="88" t="str">
        <f aca="false">IF(AND(T44="KO",OR(COUNTBLANK(A44:P44)&lt;&gt;COLUMNS(A44:P44))),"ATTENZIONE!!! NON TUTTI I CAMPI OBBLIGATORI SONO STATI COMPILATI","")</f>
        <v/>
      </c>
    </row>
    <row r="45" customFormat="false" ht="12.75" hidden="false" customHeight="true" outlineLevel="0" collapsed="false">
      <c r="A45" s="81"/>
      <c r="B45" s="82"/>
      <c r="C45" s="83"/>
      <c r="D45" s="82"/>
      <c r="E45" s="84"/>
      <c r="F45" s="82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6" t="n">
        <f aca="false">SUM(G45:H45)</f>
        <v>0</v>
      </c>
      <c r="R45" s="86" t="n">
        <f aca="false">SUM(I45:K45)</f>
        <v>0</v>
      </c>
      <c r="S45" s="86" t="n">
        <f aca="false">SUM(L45:O45)</f>
        <v>0</v>
      </c>
      <c r="T45" s="87" t="str">
        <f aca="false">IF(AND((U45=FALSE()),OR(COUNTBLANK(A45:P45)&lt;&gt;COLUMNS(A45:P45))),"KO","")</f>
        <v/>
      </c>
      <c r="U45" s="55" t="n">
        <f aca="false">IF(OR(ISBLANK(A45),ISBLANK(E45),ISBLANK(F45),ISBLANK(G45),ISBLANK(P45)),FALSE(),TRUE())</f>
        <v>0</v>
      </c>
      <c r="V45" s="88" t="str">
        <f aca="false">IF(AND(T45="KO",OR(COUNTBLANK(A45:P45)&lt;&gt;COLUMNS(A45:P45))),"ATTENZIONE!!! NON TUTTI I CAMPI OBBLIGATORI SONO STATI COMPILATI","")</f>
        <v/>
      </c>
    </row>
    <row r="46" customFormat="false" ht="12.75" hidden="false" customHeight="true" outlineLevel="0" collapsed="false">
      <c r="A46" s="81"/>
      <c r="B46" s="82"/>
      <c r="C46" s="83"/>
      <c r="D46" s="82"/>
      <c r="E46" s="84"/>
      <c r="F46" s="82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6" t="n">
        <f aca="false">SUM(G46:H46)</f>
        <v>0</v>
      </c>
      <c r="R46" s="86" t="n">
        <f aca="false">SUM(I46:K46)</f>
        <v>0</v>
      </c>
      <c r="S46" s="86" t="n">
        <f aca="false">SUM(L46:O46)</f>
        <v>0</v>
      </c>
      <c r="T46" s="87" t="str">
        <f aca="false">IF(AND((U46=FALSE()),OR(COUNTBLANK(A46:P46)&lt;&gt;COLUMNS(A46:P46))),"KO","")</f>
        <v/>
      </c>
      <c r="U46" s="55" t="n">
        <f aca="false">IF(OR(ISBLANK(A46),ISBLANK(E46),ISBLANK(F46),ISBLANK(G46),ISBLANK(P46)),FALSE(),TRUE())</f>
        <v>0</v>
      </c>
      <c r="V46" s="88" t="str">
        <f aca="false">IF(AND(T46="KO",OR(COUNTBLANK(A46:P46)&lt;&gt;COLUMNS(A46:P46))),"ATTENZIONE!!! NON TUTTI I CAMPI OBBLIGATORI SONO STATI COMPILATI","")</f>
        <v/>
      </c>
    </row>
    <row r="47" customFormat="false" ht="12.75" hidden="false" customHeight="true" outlineLevel="0" collapsed="false">
      <c r="A47" s="81"/>
      <c r="B47" s="82"/>
      <c r="C47" s="83"/>
      <c r="D47" s="82"/>
      <c r="E47" s="84"/>
      <c r="F47" s="82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6" t="n">
        <f aca="false">SUM(G47:H47)</f>
        <v>0</v>
      </c>
      <c r="R47" s="86" t="n">
        <f aca="false">SUM(I47:K47)</f>
        <v>0</v>
      </c>
      <c r="S47" s="86" t="n">
        <f aca="false">SUM(L47:O47)</f>
        <v>0</v>
      </c>
      <c r="T47" s="87" t="str">
        <f aca="false">IF(AND((U47=FALSE()),OR(COUNTBLANK(A47:P47)&lt;&gt;COLUMNS(A47:P47))),"KO","")</f>
        <v/>
      </c>
      <c r="U47" s="55" t="n">
        <f aca="false">IF(OR(ISBLANK(A47),ISBLANK(E47),ISBLANK(F47),ISBLANK(G47),ISBLANK(P47)),FALSE(),TRUE())</f>
        <v>0</v>
      </c>
      <c r="V47" s="88" t="str">
        <f aca="false">IF(AND(T47="KO",OR(COUNTBLANK(A47:P47)&lt;&gt;COLUMNS(A47:P47))),"ATTENZIONE!!! NON TUTTI I CAMPI OBBLIGATORI SONO STATI COMPILATI","")</f>
        <v/>
      </c>
    </row>
    <row r="48" customFormat="false" ht="12.75" hidden="false" customHeight="true" outlineLevel="0" collapsed="false">
      <c r="A48" s="81"/>
      <c r="B48" s="82"/>
      <c r="C48" s="83"/>
      <c r="D48" s="82"/>
      <c r="E48" s="84"/>
      <c r="F48" s="82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6" t="n">
        <f aca="false">SUM(G48:H48)</f>
        <v>0</v>
      </c>
      <c r="R48" s="86" t="n">
        <f aca="false">SUM(I48:K48)</f>
        <v>0</v>
      </c>
      <c r="S48" s="86" t="n">
        <f aca="false">SUM(L48:O48)</f>
        <v>0</v>
      </c>
      <c r="T48" s="87" t="str">
        <f aca="false">IF(AND((U48=FALSE()),OR(COUNTBLANK(A48:P48)&lt;&gt;COLUMNS(A48:P48))),"KO","")</f>
        <v/>
      </c>
      <c r="U48" s="55" t="n">
        <f aca="false">IF(OR(ISBLANK(A48),ISBLANK(E48),ISBLANK(F48),ISBLANK(G48),ISBLANK(P48)),FALSE(),TRUE())</f>
        <v>0</v>
      </c>
      <c r="V48" s="88" t="str">
        <f aca="false">IF(AND(T48="KO",OR(COUNTBLANK(A48:P48)&lt;&gt;COLUMNS(A48:P48))),"ATTENZIONE!!! NON TUTTI I CAMPI OBBLIGATORI SONO STATI COMPILATI","")</f>
        <v/>
      </c>
    </row>
    <row r="49" customFormat="false" ht="12.75" hidden="false" customHeight="true" outlineLevel="0" collapsed="false">
      <c r="A49" s="81"/>
      <c r="B49" s="82"/>
      <c r="C49" s="83"/>
      <c r="D49" s="82"/>
      <c r="E49" s="84"/>
      <c r="F49" s="82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6" t="n">
        <f aca="false">SUM(G49:H49)</f>
        <v>0</v>
      </c>
      <c r="R49" s="86" t="n">
        <f aca="false">SUM(I49:K49)</f>
        <v>0</v>
      </c>
      <c r="S49" s="86" t="n">
        <f aca="false">SUM(L49:O49)</f>
        <v>0</v>
      </c>
      <c r="T49" s="87" t="str">
        <f aca="false">IF(AND((U49=FALSE()),OR(COUNTBLANK(A49:P49)&lt;&gt;COLUMNS(A49:P49))),"KO","")</f>
        <v/>
      </c>
      <c r="U49" s="55" t="n">
        <f aca="false">IF(OR(ISBLANK(A49),ISBLANK(E49),ISBLANK(F49),ISBLANK(G49),ISBLANK(P49)),FALSE(),TRUE())</f>
        <v>0</v>
      </c>
      <c r="V49" s="88" t="str">
        <f aca="false">IF(AND(T49="KO",OR(COUNTBLANK(A49:P49)&lt;&gt;COLUMNS(A49:P49))),"ATTENZIONE!!! NON TUTTI I CAMPI OBBLIGATORI SONO STATI COMPILATI","")</f>
        <v/>
      </c>
    </row>
    <row r="50" customFormat="false" ht="12.75" hidden="false" customHeight="true" outlineLevel="0" collapsed="false">
      <c r="A50" s="81"/>
      <c r="B50" s="82"/>
      <c r="C50" s="83"/>
      <c r="D50" s="82"/>
      <c r="E50" s="84"/>
      <c r="F50" s="82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6" t="n">
        <f aca="false">SUM(G50:H50)</f>
        <v>0</v>
      </c>
      <c r="R50" s="86" t="n">
        <f aca="false">SUM(I50:K50)</f>
        <v>0</v>
      </c>
      <c r="S50" s="86" t="n">
        <f aca="false">SUM(L50:O50)</f>
        <v>0</v>
      </c>
      <c r="T50" s="87" t="str">
        <f aca="false">IF(AND((U50=FALSE()),OR(COUNTBLANK(A50:P50)&lt;&gt;COLUMNS(A50:P50))),"KO","")</f>
        <v/>
      </c>
      <c r="U50" s="55" t="n">
        <f aca="false">IF(OR(ISBLANK(A50),ISBLANK(E50),ISBLANK(F50),ISBLANK(G50),ISBLANK(P50)),FALSE(),TRUE())</f>
        <v>0</v>
      </c>
      <c r="V50" s="88" t="str">
        <f aca="false">IF(AND(T50="KO",OR(COUNTBLANK(A50:P50)&lt;&gt;COLUMNS(A50:P50))),"ATTENZIONE!!! NON TUTTI I CAMPI OBBLIGATORI SONO STATI COMPILATI","")</f>
        <v/>
      </c>
    </row>
    <row r="51" customFormat="false" ht="12.75" hidden="false" customHeight="true" outlineLevel="0" collapsed="false">
      <c r="A51" s="81"/>
      <c r="B51" s="82"/>
      <c r="C51" s="83"/>
      <c r="D51" s="82"/>
      <c r="E51" s="84"/>
      <c r="F51" s="82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6" t="n">
        <f aca="false">SUM(G51:H51)</f>
        <v>0</v>
      </c>
      <c r="R51" s="86" t="n">
        <f aca="false">SUM(I51:K51)</f>
        <v>0</v>
      </c>
      <c r="S51" s="86" t="n">
        <f aca="false">SUM(L51:O51)</f>
        <v>0</v>
      </c>
      <c r="T51" s="87" t="str">
        <f aca="false">IF(AND((U51=FALSE()),OR(COUNTBLANK(A51:P51)&lt;&gt;COLUMNS(A51:P51))),"KO","")</f>
        <v/>
      </c>
      <c r="U51" s="55" t="n">
        <f aca="false">IF(OR(ISBLANK(A51),ISBLANK(E51),ISBLANK(F51),ISBLANK(G51),ISBLANK(P51)),FALSE(),TRUE())</f>
        <v>0</v>
      </c>
      <c r="V51" s="88" t="str">
        <f aca="false">IF(AND(T51="KO",OR(COUNTBLANK(A51:P51)&lt;&gt;COLUMNS(A51:P51))),"ATTENZIONE!!! NON TUTTI I CAMPI OBBLIGATORI SONO STATI COMPILATI","")</f>
        <v/>
      </c>
    </row>
    <row r="52" customFormat="false" ht="12.75" hidden="false" customHeight="true" outlineLevel="0" collapsed="false">
      <c r="A52" s="81"/>
      <c r="B52" s="82"/>
      <c r="C52" s="83"/>
      <c r="D52" s="82"/>
      <c r="E52" s="84"/>
      <c r="F52" s="82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6" t="n">
        <f aca="false">SUM(G52:H52)</f>
        <v>0</v>
      </c>
      <c r="R52" s="86" t="n">
        <f aca="false">SUM(I52:K52)</f>
        <v>0</v>
      </c>
      <c r="S52" s="86" t="n">
        <f aca="false">SUM(L52:O52)</f>
        <v>0</v>
      </c>
      <c r="T52" s="87" t="str">
        <f aca="false">IF(AND((U52=FALSE()),OR(COUNTBLANK(A52:P52)&lt;&gt;COLUMNS(A52:P52))),"KO","")</f>
        <v/>
      </c>
      <c r="U52" s="55" t="n">
        <f aca="false">IF(OR(ISBLANK(A52),ISBLANK(E52),ISBLANK(F52),ISBLANK(G52),ISBLANK(P52)),FALSE(),TRUE())</f>
        <v>0</v>
      </c>
      <c r="V52" s="88" t="str">
        <f aca="false">IF(AND(T52="KO",OR(COUNTBLANK(A52:P52)&lt;&gt;COLUMNS(A52:P52))),"ATTENZIONE!!! NON TUTTI I CAMPI OBBLIGATORI SONO STATI COMPILATI","")</f>
        <v/>
      </c>
    </row>
    <row r="53" customFormat="false" ht="12.75" hidden="false" customHeight="true" outlineLevel="0" collapsed="false">
      <c r="A53" s="81"/>
      <c r="B53" s="82"/>
      <c r="C53" s="83"/>
      <c r="D53" s="82"/>
      <c r="E53" s="84"/>
      <c r="F53" s="82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6" t="n">
        <f aca="false">SUM(G53:H53)</f>
        <v>0</v>
      </c>
      <c r="R53" s="86" t="n">
        <f aca="false">SUM(I53:K53)</f>
        <v>0</v>
      </c>
      <c r="S53" s="86" t="n">
        <f aca="false">SUM(L53:O53)</f>
        <v>0</v>
      </c>
      <c r="T53" s="87" t="str">
        <f aca="false">IF(AND((U53=FALSE()),OR(COUNTBLANK(A53:P53)&lt;&gt;COLUMNS(A53:P53))),"KO","")</f>
        <v/>
      </c>
      <c r="U53" s="55" t="n">
        <f aca="false">IF(OR(ISBLANK(A53),ISBLANK(E53),ISBLANK(F53),ISBLANK(G53),ISBLANK(P53)),FALSE(),TRUE())</f>
        <v>0</v>
      </c>
      <c r="V53" s="88" t="str">
        <f aca="false">IF(AND(T53="KO",OR(COUNTBLANK(A53:P53)&lt;&gt;COLUMNS(A53:P53))),"ATTENZIONE!!! NON TUTTI I CAMPI OBBLIGATORI SONO STATI COMPILATI","")</f>
        <v/>
      </c>
    </row>
    <row r="54" customFormat="false" ht="12.75" hidden="false" customHeight="true" outlineLevel="0" collapsed="false">
      <c r="A54" s="81"/>
      <c r="B54" s="82"/>
      <c r="C54" s="83"/>
      <c r="D54" s="82"/>
      <c r="E54" s="84"/>
      <c r="F54" s="82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6" t="n">
        <f aca="false">SUM(G54:H54)</f>
        <v>0</v>
      </c>
      <c r="R54" s="86" t="n">
        <f aca="false">SUM(I54:K54)</f>
        <v>0</v>
      </c>
      <c r="S54" s="86" t="n">
        <f aca="false">SUM(L54:O54)</f>
        <v>0</v>
      </c>
      <c r="T54" s="87" t="str">
        <f aca="false">IF(AND((U54=FALSE()),OR(COUNTBLANK(A54:P54)&lt;&gt;COLUMNS(A54:P54))),"KO","")</f>
        <v/>
      </c>
      <c r="U54" s="55" t="n">
        <f aca="false">IF(OR(ISBLANK(A54),ISBLANK(E54),ISBLANK(F54),ISBLANK(G54),ISBLANK(P54)),FALSE(),TRUE())</f>
        <v>0</v>
      </c>
      <c r="V54" s="88" t="str">
        <f aca="false">IF(AND(T54="KO",OR(COUNTBLANK(A54:P54)&lt;&gt;COLUMNS(A54:P54))),"ATTENZIONE!!! NON TUTTI I CAMPI OBBLIGATORI SONO STATI COMPILATI","")</f>
        <v/>
      </c>
    </row>
    <row r="55" customFormat="false" ht="12.75" hidden="false" customHeight="true" outlineLevel="0" collapsed="false">
      <c r="A55" s="81"/>
      <c r="B55" s="82"/>
      <c r="C55" s="83"/>
      <c r="D55" s="82"/>
      <c r="E55" s="84"/>
      <c r="F55" s="82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6" t="n">
        <f aca="false">SUM(G55:H55)</f>
        <v>0</v>
      </c>
      <c r="R55" s="86" t="n">
        <f aca="false">SUM(I55:K55)</f>
        <v>0</v>
      </c>
      <c r="S55" s="86" t="n">
        <f aca="false">SUM(L55:O55)</f>
        <v>0</v>
      </c>
      <c r="T55" s="87" t="str">
        <f aca="false">IF(AND((U55=FALSE()),OR(COUNTBLANK(A55:P55)&lt;&gt;COLUMNS(A55:P55))),"KO","")</f>
        <v/>
      </c>
      <c r="U55" s="55" t="n">
        <f aca="false">IF(OR(ISBLANK(A55),ISBLANK(E55),ISBLANK(F55),ISBLANK(G55),ISBLANK(P55)),FALSE(),TRUE())</f>
        <v>0</v>
      </c>
      <c r="V55" s="88" t="str">
        <f aca="false">IF(AND(T55="KO",OR(COUNTBLANK(A55:P55)&lt;&gt;COLUMNS(A55:P55))),"ATTENZIONE!!! NON TUTTI I CAMPI OBBLIGATORI SONO STATI COMPILATI","")</f>
        <v/>
      </c>
    </row>
    <row r="56" customFormat="false" ht="12.75" hidden="false" customHeight="true" outlineLevel="0" collapsed="false">
      <c r="A56" s="81"/>
      <c r="B56" s="82"/>
      <c r="C56" s="83"/>
      <c r="D56" s="82"/>
      <c r="E56" s="84"/>
      <c r="F56" s="82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6" t="n">
        <f aca="false">SUM(G56:H56)</f>
        <v>0</v>
      </c>
      <c r="R56" s="86" t="n">
        <f aca="false">SUM(I56:K56)</f>
        <v>0</v>
      </c>
      <c r="S56" s="86" t="n">
        <f aca="false">SUM(L56:O56)</f>
        <v>0</v>
      </c>
      <c r="T56" s="87" t="str">
        <f aca="false">IF(AND((U56=FALSE()),OR(COUNTBLANK(A56:P56)&lt;&gt;COLUMNS(A56:P56))),"KO","")</f>
        <v/>
      </c>
      <c r="U56" s="55" t="n">
        <f aca="false">IF(OR(ISBLANK(A56),ISBLANK(E56),ISBLANK(F56),ISBLANK(G56),ISBLANK(P56)),FALSE(),TRUE())</f>
        <v>0</v>
      </c>
      <c r="V56" s="88" t="str">
        <f aca="false">IF(AND(T56="KO",OR(COUNTBLANK(A56:P56)&lt;&gt;COLUMNS(A56:P56))),"ATTENZIONE!!! NON TUTTI I CAMPI OBBLIGATORI SONO STATI COMPILATI","")</f>
        <v/>
      </c>
    </row>
    <row r="57" customFormat="false" ht="12.75" hidden="false" customHeight="true" outlineLevel="0" collapsed="false">
      <c r="A57" s="81"/>
      <c r="B57" s="82"/>
      <c r="C57" s="83"/>
      <c r="D57" s="82"/>
      <c r="E57" s="84"/>
      <c r="F57" s="82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6" t="n">
        <f aca="false">SUM(G57:H57)</f>
        <v>0</v>
      </c>
      <c r="R57" s="86" t="n">
        <f aca="false">SUM(I57:K57)</f>
        <v>0</v>
      </c>
      <c r="S57" s="86" t="n">
        <f aca="false">SUM(L57:O57)</f>
        <v>0</v>
      </c>
      <c r="T57" s="87" t="str">
        <f aca="false">IF(AND((U57=FALSE()),OR(COUNTBLANK(A57:P57)&lt;&gt;COLUMNS(A57:P57))),"KO","")</f>
        <v/>
      </c>
      <c r="U57" s="55" t="n">
        <f aca="false">IF(OR(ISBLANK(A57),ISBLANK(E57),ISBLANK(F57),ISBLANK(G57),ISBLANK(P57)),FALSE(),TRUE())</f>
        <v>0</v>
      </c>
      <c r="V57" s="88" t="str">
        <f aca="false">IF(AND(T57="KO",OR(COUNTBLANK(A57:P57)&lt;&gt;COLUMNS(A57:P57))),"ATTENZIONE!!! NON TUTTI I CAMPI OBBLIGATORI SONO STATI COMPILATI","")</f>
        <v/>
      </c>
    </row>
    <row r="58" customFormat="false" ht="12.75" hidden="false" customHeight="true" outlineLevel="0" collapsed="false">
      <c r="A58" s="81"/>
      <c r="B58" s="82"/>
      <c r="C58" s="83"/>
      <c r="D58" s="82"/>
      <c r="E58" s="84"/>
      <c r="F58" s="82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6" t="n">
        <f aca="false">SUM(G58:H58)</f>
        <v>0</v>
      </c>
      <c r="R58" s="86" t="n">
        <f aca="false">SUM(I58:K58)</f>
        <v>0</v>
      </c>
      <c r="S58" s="86" t="n">
        <f aca="false">SUM(L58:O58)</f>
        <v>0</v>
      </c>
      <c r="T58" s="87" t="str">
        <f aca="false">IF(AND((U58=FALSE()),OR(COUNTBLANK(A58:P58)&lt;&gt;COLUMNS(A58:P58))),"KO","")</f>
        <v/>
      </c>
      <c r="U58" s="55" t="n">
        <f aca="false">IF(OR(ISBLANK(A58),ISBLANK(E58),ISBLANK(F58),ISBLANK(G58),ISBLANK(P58)),FALSE(),TRUE())</f>
        <v>0</v>
      </c>
      <c r="V58" s="88" t="str">
        <f aca="false">IF(AND(T58="KO",OR(COUNTBLANK(A58:P58)&lt;&gt;COLUMNS(A58:P58))),"ATTENZIONE!!! NON TUTTI I CAMPI OBBLIGATORI SONO STATI COMPILATI","")</f>
        <v/>
      </c>
    </row>
    <row r="59" customFormat="false" ht="12.75" hidden="false" customHeight="true" outlineLevel="0" collapsed="false">
      <c r="A59" s="81"/>
      <c r="B59" s="82"/>
      <c r="C59" s="83"/>
      <c r="D59" s="82"/>
      <c r="E59" s="84"/>
      <c r="F59" s="82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6" t="n">
        <f aca="false">SUM(G59:H59)</f>
        <v>0</v>
      </c>
      <c r="R59" s="86" t="n">
        <f aca="false">SUM(I59:K59)</f>
        <v>0</v>
      </c>
      <c r="S59" s="86" t="n">
        <f aca="false">SUM(L59:O59)</f>
        <v>0</v>
      </c>
      <c r="T59" s="87" t="str">
        <f aca="false">IF(AND((U59=FALSE()),OR(COUNTBLANK(A59:P59)&lt;&gt;COLUMNS(A59:P59))),"KO","")</f>
        <v/>
      </c>
      <c r="U59" s="55" t="n">
        <f aca="false">IF(OR(ISBLANK(A59),ISBLANK(E59),ISBLANK(F59),ISBLANK(G59),ISBLANK(P59)),FALSE(),TRUE())</f>
        <v>0</v>
      </c>
      <c r="V59" s="88" t="str">
        <f aca="false">IF(AND(T59="KO",OR(COUNTBLANK(A59:P59)&lt;&gt;COLUMNS(A59:P59))),"ATTENZIONE!!! NON TUTTI I CAMPI OBBLIGATORI SONO STATI COMPILATI","")</f>
        <v/>
      </c>
    </row>
    <row r="60" customFormat="false" ht="12.75" hidden="false" customHeight="true" outlineLevel="0" collapsed="false">
      <c r="A60" s="81"/>
      <c r="B60" s="82"/>
      <c r="C60" s="83"/>
      <c r="D60" s="82"/>
      <c r="E60" s="84"/>
      <c r="F60" s="82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6" t="n">
        <f aca="false">SUM(G60:H60)</f>
        <v>0</v>
      </c>
      <c r="R60" s="86" t="n">
        <f aca="false">SUM(I60:K60)</f>
        <v>0</v>
      </c>
      <c r="S60" s="86" t="n">
        <f aca="false">SUM(L60:O60)</f>
        <v>0</v>
      </c>
      <c r="T60" s="87" t="str">
        <f aca="false">IF(AND((U60=FALSE()),OR(COUNTBLANK(A60:P60)&lt;&gt;COLUMNS(A60:P60))),"KO","")</f>
        <v/>
      </c>
      <c r="U60" s="55" t="n">
        <f aca="false">IF(OR(ISBLANK(A60),ISBLANK(E60),ISBLANK(F60),ISBLANK(G60),ISBLANK(P60)),FALSE(),TRUE())</f>
        <v>0</v>
      </c>
      <c r="V60" s="88" t="str">
        <f aca="false">IF(AND(T60="KO",OR(COUNTBLANK(A60:P60)&lt;&gt;COLUMNS(A60:P60))),"ATTENZIONE!!! NON TUTTI I CAMPI OBBLIGATORI SONO STATI COMPILATI","")</f>
        <v/>
      </c>
    </row>
    <row r="61" customFormat="false" ht="12.75" hidden="false" customHeight="true" outlineLevel="0" collapsed="false">
      <c r="A61" s="81"/>
      <c r="B61" s="82"/>
      <c r="C61" s="83"/>
      <c r="D61" s="82"/>
      <c r="E61" s="84"/>
      <c r="F61" s="82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6" t="n">
        <f aca="false">SUM(G61:H61)</f>
        <v>0</v>
      </c>
      <c r="R61" s="86" t="n">
        <f aca="false">SUM(I61:K61)</f>
        <v>0</v>
      </c>
      <c r="S61" s="86" t="n">
        <f aca="false">SUM(L61:O61)</f>
        <v>0</v>
      </c>
      <c r="T61" s="87" t="str">
        <f aca="false">IF(AND((U61=FALSE()),OR(COUNTBLANK(A61:P61)&lt;&gt;COLUMNS(A61:P61))),"KO","")</f>
        <v/>
      </c>
      <c r="U61" s="55" t="n">
        <f aca="false">IF(OR(ISBLANK(A61),ISBLANK(E61),ISBLANK(F61),ISBLANK(G61),ISBLANK(P61)),FALSE(),TRUE())</f>
        <v>0</v>
      </c>
      <c r="V61" s="88" t="str">
        <f aca="false">IF(AND(T61="KO",OR(COUNTBLANK(A61:P61)&lt;&gt;COLUMNS(A61:P61))),"ATTENZIONE!!! NON TUTTI I CAMPI OBBLIGATORI SONO STATI COMPILATI","")</f>
        <v/>
      </c>
    </row>
    <row r="62" customFormat="false" ht="12.75" hidden="false" customHeight="true" outlineLevel="0" collapsed="false">
      <c r="A62" s="81"/>
      <c r="B62" s="82"/>
      <c r="C62" s="83"/>
      <c r="D62" s="82"/>
      <c r="E62" s="84"/>
      <c r="F62" s="82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6" t="n">
        <f aca="false">SUM(G62:H62)</f>
        <v>0</v>
      </c>
      <c r="R62" s="86" t="n">
        <f aca="false">SUM(I62:K62)</f>
        <v>0</v>
      </c>
      <c r="S62" s="86" t="n">
        <f aca="false">SUM(L62:O62)</f>
        <v>0</v>
      </c>
      <c r="T62" s="87" t="str">
        <f aca="false">IF(AND((U62=FALSE()),OR(COUNTBLANK(A62:P62)&lt;&gt;COLUMNS(A62:P62))),"KO","")</f>
        <v/>
      </c>
      <c r="U62" s="55" t="n">
        <f aca="false">IF(OR(ISBLANK(A62),ISBLANK(E62),ISBLANK(F62),ISBLANK(G62),ISBLANK(P62)),FALSE(),TRUE())</f>
        <v>0</v>
      </c>
      <c r="V62" s="88" t="str">
        <f aca="false">IF(AND(T62="KO",OR(COUNTBLANK(A62:P62)&lt;&gt;COLUMNS(A62:P62))),"ATTENZIONE!!! NON TUTTI I CAMPI OBBLIGATORI SONO STATI COMPILATI","")</f>
        <v/>
      </c>
    </row>
    <row r="63" customFormat="false" ht="12.75" hidden="false" customHeight="true" outlineLevel="0" collapsed="false">
      <c r="A63" s="81"/>
      <c r="B63" s="82"/>
      <c r="C63" s="83"/>
      <c r="D63" s="82"/>
      <c r="E63" s="84"/>
      <c r="F63" s="82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6" t="n">
        <f aca="false">SUM(G63:H63)</f>
        <v>0</v>
      </c>
      <c r="R63" s="86" t="n">
        <f aca="false">SUM(I63:K63)</f>
        <v>0</v>
      </c>
      <c r="S63" s="86" t="n">
        <f aca="false">SUM(L63:O63)</f>
        <v>0</v>
      </c>
      <c r="T63" s="87" t="str">
        <f aca="false">IF(AND((U63=FALSE()),OR(COUNTBLANK(A63:P63)&lt;&gt;COLUMNS(A63:P63))),"KO","")</f>
        <v/>
      </c>
      <c r="U63" s="55" t="n">
        <f aca="false">IF(OR(ISBLANK(A63),ISBLANK(E63),ISBLANK(F63),ISBLANK(G63),ISBLANK(P63)),FALSE(),TRUE())</f>
        <v>0</v>
      </c>
      <c r="V63" s="88" t="str">
        <f aca="false">IF(AND(T63="KO",OR(COUNTBLANK(A63:P63)&lt;&gt;COLUMNS(A63:P63))),"ATTENZIONE!!! NON TUTTI I CAMPI OBBLIGATORI SONO STATI COMPILATI","")</f>
        <v/>
      </c>
    </row>
    <row r="64" customFormat="false" ht="12.75" hidden="false" customHeight="true" outlineLevel="0" collapsed="false">
      <c r="A64" s="81"/>
      <c r="B64" s="82"/>
      <c r="C64" s="83"/>
      <c r="D64" s="82"/>
      <c r="E64" s="84"/>
      <c r="F64" s="82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6" t="n">
        <f aca="false">SUM(G64:H64)</f>
        <v>0</v>
      </c>
      <c r="R64" s="86" t="n">
        <f aca="false">SUM(I64:K64)</f>
        <v>0</v>
      </c>
      <c r="S64" s="86" t="n">
        <f aca="false">SUM(L64:O64)</f>
        <v>0</v>
      </c>
      <c r="T64" s="87" t="str">
        <f aca="false">IF(AND((U64=FALSE()),OR(COUNTBLANK(A64:P64)&lt;&gt;COLUMNS(A64:P64))),"KO","")</f>
        <v/>
      </c>
      <c r="U64" s="55" t="n">
        <f aca="false">IF(OR(ISBLANK(A64),ISBLANK(E64),ISBLANK(F64),ISBLANK(G64),ISBLANK(P64)),FALSE(),TRUE())</f>
        <v>0</v>
      </c>
      <c r="V64" s="88" t="str">
        <f aca="false">IF(AND(T64="KO",OR(COUNTBLANK(A64:P64)&lt;&gt;COLUMNS(A64:P64))),"ATTENZIONE!!! NON TUTTI I CAMPI OBBLIGATORI SONO STATI COMPILATI","")</f>
        <v/>
      </c>
    </row>
    <row r="65" customFormat="false" ht="12.75" hidden="false" customHeight="true" outlineLevel="0" collapsed="false">
      <c r="A65" s="81"/>
      <c r="B65" s="82"/>
      <c r="C65" s="83"/>
      <c r="D65" s="82"/>
      <c r="E65" s="84"/>
      <c r="F65" s="82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6" t="n">
        <f aca="false">SUM(G65:H65)</f>
        <v>0</v>
      </c>
      <c r="R65" s="86" t="n">
        <f aca="false">SUM(I65:K65)</f>
        <v>0</v>
      </c>
      <c r="S65" s="86" t="n">
        <f aca="false">SUM(L65:O65)</f>
        <v>0</v>
      </c>
      <c r="T65" s="87" t="str">
        <f aca="false">IF(AND((U65=FALSE()),OR(COUNTBLANK(A65:P65)&lt;&gt;COLUMNS(A65:P65))),"KO","")</f>
        <v/>
      </c>
      <c r="U65" s="55" t="n">
        <f aca="false">IF(OR(ISBLANK(A65),ISBLANK(E65),ISBLANK(F65),ISBLANK(G65),ISBLANK(P65)),FALSE(),TRUE())</f>
        <v>0</v>
      </c>
      <c r="V65" s="88" t="str">
        <f aca="false">IF(AND(T65="KO",OR(COUNTBLANK(A65:P65)&lt;&gt;COLUMNS(A65:P65))),"ATTENZIONE!!! NON TUTTI I CAMPI OBBLIGATORI SONO STATI COMPILATI","")</f>
        <v/>
      </c>
    </row>
    <row r="66" customFormat="false" ht="12.75" hidden="false" customHeight="true" outlineLevel="0" collapsed="false">
      <c r="A66" s="81"/>
      <c r="B66" s="82"/>
      <c r="C66" s="83"/>
      <c r="D66" s="82"/>
      <c r="E66" s="84"/>
      <c r="F66" s="82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6" t="n">
        <f aca="false">SUM(G66:H66)</f>
        <v>0</v>
      </c>
      <c r="R66" s="86" t="n">
        <f aca="false">SUM(I66:K66)</f>
        <v>0</v>
      </c>
      <c r="S66" s="86" t="n">
        <f aca="false">SUM(L66:O66)</f>
        <v>0</v>
      </c>
      <c r="T66" s="87" t="str">
        <f aca="false">IF(AND((U66=FALSE()),OR(COUNTBLANK(A66:P66)&lt;&gt;COLUMNS(A66:P66))),"KO","")</f>
        <v/>
      </c>
      <c r="U66" s="55" t="n">
        <f aca="false">IF(OR(ISBLANK(A66),ISBLANK(E66),ISBLANK(F66),ISBLANK(G66),ISBLANK(P66)),FALSE(),TRUE())</f>
        <v>0</v>
      </c>
      <c r="V66" s="88" t="str">
        <f aca="false">IF(AND(T66="KO",OR(COUNTBLANK(A66:P66)&lt;&gt;COLUMNS(A66:P66))),"ATTENZIONE!!! NON TUTTI I CAMPI OBBLIGATORI SONO STATI COMPILATI","")</f>
        <v/>
      </c>
    </row>
    <row r="67" customFormat="false" ht="12.75" hidden="false" customHeight="true" outlineLevel="0" collapsed="false">
      <c r="A67" s="81"/>
      <c r="B67" s="82"/>
      <c r="C67" s="83"/>
      <c r="D67" s="82"/>
      <c r="E67" s="84"/>
      <c r="F67" s="82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6" t="n">
        <f aca="false">SUM(G67:H67)</f>
        <v>0</v>
      </c>
      <c r="R67" s="86" t="n">
        <f aca="false">SUM(I67:K67)</f>
        <v>0</v>
      </c>
      <c r="S67" s="86" t="n">
        <f aca="false">SUM(L67:O67)</f>
        <v>0</v>
      </c>
      <c r="T67" s="87" t="str">
        <f aca="false">IF(AND((U67=FALSE()),OR(COUNTBLANK(A67:P67)&lt;&gt;COLUMNS(A67:P67))),"KO","")</f>
        <v/>
      </c>
      <c r="U67" s="55" t="n">
        <f aca="false">IF(OR(ISBLANK(A67),ISBLANK(E67),ISBLANK(F67),ISBLANK(G67),ISBLANK(P67)),FALSE(),TRUE())</f>
        <v>0</v>
      </c>
      <c r="V67" s="88" t="str">
        <f aca="false">IF(AND(T67="KO",OR(COUNTBLANK(A67:P67)&lt;&gt;COLUMNS(A67:P67))),"ATTENZIONE!!! NON TUTTI I CAMPI OBBLIGATORI SONO STATI COMPILATI","")</f>
        <v/>
      </c>
    </row>
    <row r="68" customFormat="false" ht="12.75" hidden="false" customHeight="true" outlineLevel="0" collapsed="false">
      <c r="A68" s="81"/>
      <c r="B68" s="82"/>
      <c r="C68" s="83"/>
      <c r="D68" s="82"/>
      <c r="E68" s="84"/>
      <c r="F68" s="82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6" t="n">
        <f aca="false">SUM(G68:H68)</f>
        <v>0</v>
      </c>
      <c r="R68" s="86" t="n">
        <f aca="false">SUM(I68:K68)</f>
        <v>0</v>
      </c>
      <c r="S68" s="86" t="n">
        <f aca="false">SUM(L68:O68)</f>
        <v>0</v>
      </c>
      <c r="T68" s="87" t="str">
        <f aca="false">IF(AND((U68=FALSE()),OR(COUNTBLANK(A68:P68)&lt;&gt;COLUMNS(A68:P68))),"KO","")</f>
        <v/>
      </c>
      <c r="U68" s="55" t="n">
        <f aca="false">IF(OR(ISBLANK(A68),ISBLANK(E68),ISBLANK(F68),ISBLANK(G68),ISBLANK(P68)),FALSE(),TRUE())</f>
        <v>0</v>
      </c>
      <c r="V68" s="88" t="str">
        <f aca="false">IF(AND(T68="KO",OR(COUNTBLANK(A68:P68)&lt;&gt;COLUMNS(A68:P68))),"ATTENZIONE!!! NON TUTTI I CAMPI OBBLIGATORI SONO STATI COMPILATI","")</f>
        <v/>
      </c>
    </row>
    <row r="69" customFormat="false" ht="12.75" hidden="false" customHeight="true" outlineLevel="0" collapsed="false">
      <c r="A69" s="81"/>
      <c r="B69" s="82"/>
      <c r="C69" s="83"/>
      <c r="D69" s="82"/>
      <c r="E69" s="84"/>
      <c r="F69" s="82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6" t="n">
        <f aca="false">SUM(G69:H69)</f>
        <v>0</v>
      </c>
      <c r="R69" s="86" t="n">
        <f aca="false">SUM(I69:K69)</f>
        <v>0</v>
      </c>
      <c r="S69" s="86" t="n">
        <f aca="false">SUM(L69:O69)</f>
        <v>0</v>
      </c>
      <c r="T69" s="87" t="str">
        <f aca="false">IF(AND((U69=FALSE()),OR(COUNTBLANK(A69:P69)&lt;&gt;COLUMNS(A69:P69))),"KO","")</f>
        <v/>
      </c>
      <c r="U69" s="55" t="n">
        <f aca="false">IF(OR(ISBLANK(A69),ISBLANK(E69),ISBLANK(F69),ISBLANK(G69),ISBLANK(P69)),FALSE(),TRUE())</f>
        <v>0</v>
      </c>
      <c r="V69" s="88" t="str">
        <f aca="false">IF(AND(T69="KO",OR(COUNTBLANK(A69:P69)&lt;&gt;COLUMNS(A69:P69))),"ATTENZIONE!!! NON TUTTI I CAMPI OBBLIGATORI SONO STATI COMPILATI","")</f>
        <v/>
      </c>
    </row>
    <row r="70" customFormat="false" ht="12.75" hidden="false" customHeight="true" outlineLevel="0" collapsed="false">
      <c r="A70" s="81"/>
      <c r="B70" s="82"/>
      <c r="C70" s="83"/>
      <c r="D70" s="82"/>
      <c r="E70" s="84"/>
      <c r="F70" s="82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6" t="n">
        <f aca="false">SUM(G70:H70)</f>
        <v>0</v>
      </c>
      <c r="R70" s="86" t="n">
        <f aca="false">SUM(I70:K70)</f>
        <v>0</v>
      </c>
      <c r="S70" s="86" t="n">
        <f aca="false">SUM(L70:O70)</f>
        <v>0</v>
      </c>
      <c r="T70" s="87" t="str">
        <f aca="false">IF(AND((U70=FALSE()),OR(COUNTBLANK(A70:P70)&lt;&gt;COLUMNS(A70:P70))),"KO","")</f>
        <v/>
      </c>
      <c r="U70" s="55" t="n">
        <f aca="false">IF(OR(ISBLANK(A70),ISBLANK(E70),ISBLANK(F70),ISBLANK(G70),ISBLANK(P70)),FALSE(),TRUE())</f>
        <v>0</v>
      </c>
      <c r="V70" s="88" t="str">
        <f aca="false">IF(AND(T70="KO",OR(COUNTBLANK(A70:P70)&lt;&gt;COLUMNS(A70:P70))),"ATTENZIONE!!! NON TUTTI I CAMPI OBBLIGATORI SONO STATI COMPILATI","")</f>
        <v/>
      </c>
    </row>
    <row r="71" customFormat="false" ht="12.75" hidden="false" customHeight="true" outlineLevel="0" collapsed="false">
      <c r="A71" s="81"/>
      <c r="B71" s="82"/>
      <c r="C71" s="83"/>
      <c r="D71" s="82"/>
      <c r="E71" s="84"/>
      <c r="F71" s="82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6" t="n">
        <f aca="false">SUM(G71:H71)</f>
        <v>0</v>
      </c>
      <c r="R71" s="86" t="n">
        <f aca="false">SUM(I71:K71)</f>
        <v>0</v>
      </c>
      <c r="S71" s="86" t="n">
        <f aca="false">SUM(L71:O71)</f>
        <v>0</v>
      </c>
      <c r="T71" s="87" t="str">
        <f aca="false">IF(AND((U71=FALSE()),OR(COUNTBLANK(A71:P71)&lt;&gt;COLUMNS(A71:P71))),"KO","")</f>
        <v/>
      </c>
      <c r="U71" s="55" t="n">
        <f aca="false">IF(OR(ISBLANK(A71),ISBLANK(E71),ISBLANK(F71),ISBLANK(G71),ISBLANK(P71)),FALSE(),TRUE())</f>
        <v>0</v>
      </c>
      <c r="V71" s="88" t="str">
        <f aca="false">IF(AND(T71="KO",OR(COUNTBLANK(A71:P71)&lt;&gt;COLUMNS(A71:P71))),"ATTENZIONE!!! NON TUTTI I CAMPI OBBLIGATORI SONO STATI COMPILATI","")</f>
        <v/>
      </c>
    </row>
    <row r="72" customFormat="false" ht="12.75" hidden="false" customHeight="true" outlineLevel="0" collapsed="false">
      <c r="A72" s="81"/>
      <c r="B72" s="82"/>
      <c r="C72" s="83"/>
      <c r="D72" s="82"/>
      <c r="E72" s="84"/>
      <c r="F72" s="82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6" t="n">
        <f aca="false">SUM(G72:H72)</f>
        <v>0</v>
      </c>
      <c r="R72" s="86" t="n">
        <f aca="false">SUM(I72:K72)</f>
        <v>0</v>
      </c>
      <c r="S72" s="86" t="n">
        <f aca="false">SUM(L72:O72)</f>
        <v>0</v>
      </c>
      <c r="T72" s="87" t="str">
        <f aca="false">IF(AND((U72=FALSE()),OR(COUNTBLANK(A72:P72)&lt;&gt;COLUMNS(A72:P72))),"KO","")</f>
        <v/>
      </c>
      <c r="U72" s="55" t="n">
        <f aca="false">IF(OR(ISBLANK(A72),ISBLANK(E72),ISBLANK(F72),ISBLANK(G72),ISBLANK(P72)),FALSE(),TRUE())</f>
        <v>0</v>
      </c>
      <c r="V72" s="88" t="str">
        <f aca="false">IF(AND(T72="KO",OR(COUNTBLANK(A72:P72)&lt;&gt;COLUMNS(A72:P72))),"ATTENZIONE!!! NON TUTTI I CAMPI OBBLIGATORI SONO STATI COMPILATI","")</f>
        <v/>
      </c>
    </row>
    <row r="73" customFormat="false" ht="12.75" hidden="false" customHeight="true" outlineLevel="0" collapsed="false">
      <c r="A73" s="81"/>
      <c r="B73" s="82"/>
      <c r="C73" s="83"/>
      <c r="D73" s="82"/>
      <c r="E73" s="84"/>
      <c r="F73" s="82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6" t="n">
        <f aca="false">SUM(G73:H73)</f>
        <v>0</v>
      </c>
      <c r="R73" s="86" t="n">
        <f aca="false">SUM(I73:K73)</f>
        <v>0</v>
      </c>
      <c r="S73" s="86" t="n">
        <f aca="false">SUM(L73:O73)</f>
        <v>0</v>
      </c>
      <c r="T73" s="87" t="str">
        <f aca="false">IF(AND((U73=FALSE()),OR(COUNTBLANK(A73:P73)&lt;&gt;COLUMNS(A73:P73))),"KO","")</f>
        <v/>
      </c>
      <c r="U73" s="55" t="n">
        <f aca="false">IF(OR(ISBLANK(A73),ISBLANK(E73),ISBLANK(F73),ISBLANK(G73),ISBLANK(P73)),FALSE(),TRUE())</f>
        <v>0</v>
      </c>
      <c r="V73" s="88" t="str">
        <f aca="false">IF(AND(T73="KO",OR(COUNTBLANK(A73:P73)&lt;&gt;COLUMNS(A73:P73))),"ATTENZIONE!!! NON TUTTI I CAMPI OBBLIGATORI SONO STATI COMPILATI","")</f>
        <v/>
      </c>
    </row>
    <row r="74" customFormat="false" ht="12.75" hidden="false" customHeight="true" outlineLevel="0" collapsed="false">
      <c r="A74" s="81"/>
      <c r="B74" s="82"/>
      <c r="C74" s="83"/>
      <c r="D74" s="82"/>
      <c r="E74" s="84"/>
      <c r="F74" s="82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6" t="n">
        <f aca="false">SUM(G74:H74)</f>
        <v>0</v>
      </c>
      <c r="R74" s="86" t="n">
        <f aca="false">SUM(I74:K74)</f>
        <v>0</v>
      </c>
      <c r="S74" s="86" t="n">
        <f aca="false">SUM(L74:O74)</f>
        <v>0</v>
      </c>
      <c r="T74" s="87" t="str">
        <f aca="false">IF(AND((U74=FALSE()),OR(COUNTBLANK(A74:P74)&lt;&gt;COLUMNS(A74:P74))),"KO","")</f>
        <v/>
      </c>
      <c r="U74" s="55" t="n">
        <f aca="false">IF(OR(ISBLANK(A74),ISBLANK(E74),ISBLANK(F74),ISBLANK(G74),ISBLANK(P74)),FALSE(),TRUE())</f>
        <v>0</v>
      </c>
      <c r="V74" s="88" t="str">
        <f aca="false">IF(AND(T74="KO",OR(COUNTBLANK(A74:P74)&lt;&gt;COLUMNS(A74:P74))),"ATTENZIONE!!! NON TUTTI I CAMPI OBBLIGATORI SONO STATI COMPILATI","")</f>
        <v/>
      </c>
    </row>
    <row r="75" customFormat="false" ht="12.75" hidden="false" customHeight="true" outlineLevel="0" collapsed="false">
      <c r="A75" s="81"/>
      <c r="B75" s="82"/>
      <c r="C75" s="83"/>
      <c r="D75" s="82"/>
      <c r="E75" s="84"/>
      <c r="F75" s="82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6" t="n">
        <f aca="false">SUM(G75:H75)</f>
        <v>0</v>
      </c>
      <c r="R75" s="86" t="n">
        <f aca="false">SUM(I75:K75)</f>
        <v>0</v>
      </c>
      <c r="S75" s="86" t="n">
        <f aca="false">SUM(L75:O75)</f>
        <v>0</v>
      </c>
      <c r="T75" s="87" t="str">
        <f aca="false">IF(AND((U75=FALSE()),OR(COUNTBLANK(A75:P75)&lt;&gt;COLUMNS(A75:P75))),"KO","")</f>
        <v/>
      </c>
      <c r="U75" s="55" t="n">
        <f aca="false">IF(OR(ISBLANK(A75),ISBLANK(E75),ISBLANK(F75),ISBLANK(G75),ISBLANK(P75)),FALSE(),TRUE())</f>
        <v>0</v>
      </c>
      <c r="V75" s="88" t="str">
        <f aca="false">IF(AND(T75="KO",OR(COUNTBLANK(A75:P75)&lt;&gt;COLUMNS(A75:P75))),"ATTENZIONE!!! NON TUTTI I CAMPI OBBLIGATORI SONO STATI COMPILATI","")</f>
        <v/>
      </c>
    </row>
    <row r="76" customFormat="false" ht="12.75" hidden="false" customHeight="true" outlineLevel="0" collapsed="false">
      <c r="A76" s="81"/>
      <c r="B76" s="82"/>
      <c r="C76" s="83"/>
      <c r="D76" s="82"/>
      <c r="E76" s="84"/>
      <c r="F76" s="82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6" t="n">
        <f aca="false">SUM(G76:H76)</f>
        <v>0</v>
      </c>
      <c r="R76" s="86" t="n">
        <f aca="false">SUM(I76:K76)</f>
        <v>0</v>
      </c>
      <c r="S76" s="86" t="n">
        <f aca="false">SUM(L76:O76)</f>
        <v>0</v>
      </c>
      <c r="T76" s="87" t="str">
        <f aca="false">IF(AND((U76=FALSE()),OR(COUNTBLANK(A76:P76)&lt;&gt;COLUMNS(A76:P76))),"KO","")</f>
        <v/>
      </c>
      <c r="U76" s="55" t="n">
        <f aca="false">IF(OR(ISBLANK(A76),ISBLANK(E76),ISBLANK(F76),ISBLANK(G76),ISBLANK(P76)),FALSE(),TRUE())</f>
        <v>0</v>
      </c>
      <c r="V76" s="88" t="str">
        <f aca="false">IF(AND(T76="KO",OR(COUNTBLANK(A76:P76)&lt;&gt;COLUMNS(A76:P76))),"ATTENZIONE!!! NON TUTTI I CAMPI OBBLIGATORI SONO STATI COMPILATI","")</f>
        <v/>
      </c>
    </row>
    <row r="77" customFormat="false" ht="12.75" hidden="false" customHeight="true" outlineLevel="0" collapsed="false">
      <c r="A77" s="81"/>
      <c r="B77" s="82"/>
      <c r="C77" s="83"/>
      <c r="D77" s="82"/>
      <c r="E77" s="84"/>
      <c r="F77" s="82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6" t="n">
        <f aca="false">SUM(G77:H77)</f>
        <v>0</v>
      </c>
      <c r="R77" s="86" t="n">
        <f aca="false">SUM(I77:K77)</f>
        <v>0</v>
      </c>
      <c r="S77" s="86" t="n">
        <f aca="false">SUM(L77:O77)</f>
        <v>0</v>
      </c>
      <c r="T77" s="87" t="str">
        <f aca="false">IF(AND((U77=FALSE()),OR(COUNTBLANK(A77:P77)&lt;&gt;COLUMNS(A77:P77))),"KO","")</f>
        <v/>
      </c>
      <c r="U77" s="55" t="n">
        <f aca="false">IF(OR(ISBLANK(A77),ISBLANK(E77),ISBLANK(F77),ISBLANK(G77),ISBLANK(P77)),FALSE(),TRUE())</f>
        <v>0</v>
      </c>
      <c r="V77" s="88" t="str">
        <f aca="false">IF(AND(T77="KO",OR(COUNTBLANK(A77:P77)&lt;&gt;COLUMNS(A77:P77))),"ATTENZIONE!!! NON TUTTI I CAMPI OBBLIGATORI SONO STATI COMPILATI","")</f>
        <v/>
      </c>
    </row>
    <row r="78" customFormat="false" ht="12.75" hidden="false" customHeight="true" outlineLevel="0" collapsed="false">
      <c r="A78" s="81"/>
      <c r="B78" s="82"/>
      <c r="C78" s="83"/>
      <c r="D78" s="82"/>
      <c r="E78" s="84"/>
      <c r="F78" s="82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6" t="n">
        <f aca="false">SUM(G78:H78)</f>
        <v>0</v>
      </c>
      <c r="R78" s="86" t="n">
        <f aca="false">SUM(I78:K78)</f>
        <v>0</v>
      </c>
      <c r="S78" s="86" t="n">
        <f aca="false">SUM(L78:O78)</f>
        <v>0</v>
      </c>
      <c r="T78" s="87" t="str">
        <f aca="false">IF(AND((U78=FALSE()),OR(COUNTBLANK(A78:P78)&lt;&gt;COLUMNS(A78:P78))),"KO","")</f>
        <v/>
      </c>
      <c r="U78" s="55" t="n">
        <f aca="false">IF(OR(ISBLANK(A78),ISBLANK(E78),ISBLANK(F78),ISBLANK(G78),ISBLANK(P78)),FALSE(),TRUE())</f>
        <v>0</v>
      </c>
      <c r="V78" s="88" t="str">
        <f aca="false">IF(AND(T78="KO",OR(COUNTBLANK(A78:P78)&lt;&gt;COLUMNS(A78:P78))),"ATTENZIONE!!! NON TUTTI I CAMPI OBBLIGATORI SONO STATI COMPILATI","")</f>
        <v/>
      </c>
    </row>
    <row r="79" customFormat="false" ht="12.75" hidden="false" customHeight="true" outlineLevel="0" collapsed="false">
      <c r="A79" s="81"/>
      <c r="B79" s="82"/>
      <c r="C79" s="83"/>
      <c r="D79" s="82"/>
      <c r="E79" s="84"/>
      <c r="F79" s="82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6" t="n">
        <f aca="false">SUM(G79:H79)</f>
        <v>0</v>
      </c>
      <c r="R79" s="86" t="n">
        <f aca="false">SUM(I79:K79)</f>
        <v>0</v>
      </c>
      <c r="S79" s="86" t="n">
        <f aca="false">SUM(L79:O79)</f>
        <v>0</v>
      </c>
      <c r="T79" s="87" t="str">
        <f aca="false">IF(AND((U79=FALSE()),OR(COUNTBLANK(A79:P79)&lt;&gt;COLUMNS(A79:P79))),"KO","")</f>
        <v/>
      </c>
      <c r="U79" s="55" t="n">
        <f aca="false">IF(OR(ISBLANK(A79),ISBLANK(E79),ISBLANK(F79),ISBLANK(G79),ISBLANK(P79)),FALSE(),TRUE())</f>
        <v>0</v>
      </c>
      <c r="V79" s="88" t="str">
        <f aca="false">IF(AND(T79="KO",OR(COUNTBLANK(A79:P79)&lt;&gt;COLUMNS(A79:P79))),"ATTENZIONE!!! NON TUTTI I CAMPI OBBLIGATORI SONO STATI COMPILATI","")</f>
        <v/>
      </c>
    </row>
    <row r="80" customFormat="false" ht="12.75" hidden="false" customHeight="true" outlineLevel="0" collapsed="false">
      <c r="A80" s="81"/>
      <c r="B80" s="82"/>
      <c r="C80" s="83"/>
      <c r="D80" s="82"/>
      <c r="E80" s="84"/>
      <c r="F80" s="82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6" t="n">
        <f aca="false">SUM(G80:H80)</f>
        <v>0</v>
      </c>
      <c r="R80" s="86" t="n">
        <f aca="false">SUM(I80:K80)</f>
        <v>0</v>
      </c>
      <c r="S80" s="86" t="n">
        <f aca="false">SUM(L80:O80)</f>
        <v>0</v>
      </c>
      <c r="T80" s="87" t="str">
        <f aca="false">IF(AND((U80=FALSE()),OR(COUNTBLANK(A80:P80)&lt;&gt;COLUMNS(A80:P80))),"KO","")</f>
        <v/>
      </c>
      <c r="U80" s="55" t="n">
        <f aca="false">IF(OR(ISBLANK(A80),ISBLANK(E80),ISBLANK(F80),ISBLANK(G80),ISBLANK(P80)),FALSE(),TRUE())</f>
        <v>0</v>
      </c>
      <c r="V80" s="88" t="str">
        <f aca="false">IF(AND(T80="KO",OR(COUNTBLANK(A80:P80)&lt;&gt;COLUMNS(A80:P80))),"ATTENZIONE!!! NON TUTTI I CAMPI OBBLIGATORI SONO STATI COMPILATI","")</f>
        <v/>
      </c>
    </row>
    <row r="81" customFormat="false" ht="12.75" hidden="false" customHeight="true" outlineLevel="0" collapsed="false">
      <c r="A81" s="81"/>
      <c r="B81" s="82"/>
      <c r="C81" s="83"/>
      <c r="D81" s="82"/>
      <c r="E81" s="84"/>
      <c r="F81" s="82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6" t="n">
        <f aca="false">SUM(G81:H81)</f>
        <v>0</v>
      </c>
      <c r="R81" s="86" t="n">
        <f aca="false">SUM(I81:K81)</f>
        <v>0</v>
      </c>
      <c r="S81" s="86" t="n">
        <f aca="false">SUM(L81:O81)</f>
        <v>0</v>
      </c>
      <c r="T81" s="87" t="str">
        <f aca="false">IF(AND((U81=FALSE()),OR(COUNTBLANK(A81:P81)&lt;&gt;COLUMNS(A81:P81))),"KO","")</f>
        <v/>
      </c>
      <c r="U81" s="55" t="n">
        <f aca="false">IF(OR(ISBLANK(A81),ISBLANK(E81),ISBLANK(F81),ISBLANK(G81),ISBLANK(P81)),FALSE(),TRUE())</f>
        <v>0</v>
      </c>
      <c r="V81" s="88" t="str">
        <f aca="false">IF(AND(T81="KO",OR(COUNTBLANK(A81:P81)&lt;&gt;COLUMNS(A81:P81))),"ATTENZIONE!!! NON TUTTI I CAMPI OBBLIGATORI SONO STATI COMPILATI","")</f>
        <v/>
      </c>
    </row>
    <row r="82" customFormat="false" ht="12.75" hidden="false" customHeight="true" outlineLevel="0" collapsed="false">
      <c r="A82" s="81"/>
      <c r="B82" s="82"/>
      <c r="C82" s="83"/>
      <c r="D82" s="82"/>
      <c r="E82" s="84"/>
      <c r="F82" s="82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6" t="n">
        <f aca="false">SUM(G82:H82)</f>
        <v>0</v>
      </c>
      <c r="R82" s="86" t="n">
        <f aca="false">SUM(I82:K82)</f>
        <v>0</v>
      </c>
      <c r="S82" s="86" t="n">
        <f aca="false">SUM(L82:O82)</f>
        <v>0</v>
      </c>
      <c r="T82" s="87" t="str">
        <f aca="false">IF(AND((U82=FALSE()),OR(COUNTBLANK(A82:P82)&lt;&gt;COLUMNS(A82:P82))),"KO","")</f>
        <v/>
      </c>
      <c r="U82" s="55" t="n">
        <f aca="false">IF(OR(ISBLANK(A82),ISBLANK(E82),ISBLANK(F82),ISBLANK(G82),ISBLANK(P82)),FALSE(),TRUE())</f>
        <v>0</v>
      </c>
      <c r="V82" s="88" t="str">
        <f aca="false">IF(AND(T82="KO",OR(COUNTBLANK(A82:P82)&lt;&gt;COLUMNS(A82:P82))),"ATTENZIONE!!! NON TUTTI I CAMPI OBBLIGATORI SONO STATI COMPILATI","")</f>
        <v/>
      </c>
    </row>
    <row r="83" customFormat="false" ht="12.75" hidden="false" customHeight="true" outlineLevel="0" collapsed="false">
      <c r="A83" s="81"/>
      <c r="B83" s="82"/>
      <c r="C83" s="83"/>
      <c r="D83" s="82"/>
      <c r="E83" s="84"/>
      <c r="F83" s="82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6" t="n">
        <f aca="false">SUM(G83:H83)</f>
        <v>0</v>
      </c>
      <c r="R83" s="86" t="n">
        <f aca="false">SUM(I83:K83)</f>
        <v>0</v>
      </c>
      <c r="S83" s="86" t="n">
        <f aca="false">SUM(L83:O83)</f>
        <v>0</v>
      </c>
      <c r="T83" s="87" t="str">
        <f aca="false">IF(AND((U83=FALSE()),OR(COUNTBLANK(A83:P83)&lt;&gt;COLUMNS(A83:P83))),"KO","")</f>
        <v/>
      </c>
      <c r="U83" s="55" t="n">
        <f aca="false">IF(OR(ISBLANK(A83),ISBLANK(E83),ISBLANK(F83),ISBLANK(G83),ISBLANK(P83)),FALSE(),TRUE())</f>
        <v>0</v>
      </c>
      <c r="V83" s="88" t="str">
        <f aca="false">IF(AND(T83="KO",OR(COUNTBLANK(A83:P83)&lt;&gt;COLUMNS(A83:P83))),"ATTENZIONE!!! NON TUTTI I CAMPI OBBLIGATORI SONO STATI COMPILATI","")</f>
        <v/>
      </c>
    </row>
    <row r="84" customFormat="false" ht="12.75" hidden="false" customHeight="true" outlineLevel="0" collapsed="false">
      <c r="A84" s="81"/>
      <c r="B84" s="82"/>
      <c r="C84" s="83"/>
      <c r="D84" s="82"/>
      <c r="E84" s="84"/>
      <c r="F84" s="82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6" t="n">
        <f aca="false">SUM(G84:H84)</f>
        <v>0</v>
      </c>
      <c r="R84" s="86" t="n">
        <f aca="false">SUM(I84:K84)</f>
        <v>0</v>
      </c>
      <c r="S84" s="86" t="n">
        <f aca="false">SUM(L84:O84)</f>
        <v>0</v>
      </c>
      <c r="T84" s="87" t="str">
        <f aca="false">IF(AND((U84=FALSE()),OR(COUNTBLANK(A84:P84)&lt;&gt;COLUMNS(A84:P84))),"KO","")</f>
        <v/>
      </c>
      <c r="U84" s="55" t="n">
        <f aca="false">IF(OR(ISBLANK(A84),ISBLANK(E84),ISBLANK(F84),ISBLANK(G84),ISBLANK(P84)),FALSE(),TRUE())</f>
        <v>0</v>
      </c>
      <c r="V84" s="88" t="str">
        <f aca="false">IF(AND(T84="KO",OR(COUNTBLANK(A84:P84)&lt;&gt;COLUMNS(A84:P84))),"ATTENZIONE!!! NON TUTTI I CAMPI OBBLIGATORI SONO STATI COMPILATI","")</f>
        <v/>
      </c>
    </row>
    <row r="85" customFormat="false" ht="12.75" hidden="false" customHeight="true" outlineLevel="0" collapsed="false">
      <c r="A85" s="81"/>
      <c r="B85" s="82"/>
      <c r="C85" s="83"/>
      <c r="D85" s="82"/>
      <c r="E85" s="84"/>
      <c r="F85" s="82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6" t="n">
        <f aca="false">SUM(G85:H85)</f>
        <v>0</v>
      </c>
      <c r="R85" s="86" t="n">
        <f aca="false">SUM(I85:K85)</f>
        <v>0</v>
      </c>
      <c r="S85" s="86" t="n">
        <f aca="false">SUM(L85:O85)</f>
        <v>0</v>
      </c>
      <c r="T85" s="87" t="str">
        <f aca="false">IF(AND((U85=FALSE()),OR(COUNTBLANK(A85:P85)&lt;&gt;COLUMNS(A85:P85))),"KO","")</f>
        <v/>
      </c>
      <c r="U85" s="55" t="n">
        <f aca="false">IF(OR(ISBLANK(A85),ISBLANK(E85),ISBLANK(F85),ISBLANK(G85),ISBLANK(P85)),FALSE(),TRUE())</f>
        <v>0</v>
      </c>
      <c r="V85" s="88" t="str">
        <f aca="false">IF(AND(T85="KO",OR(COUNTBLANK(A85:P85)&lt;&gt;COLUMNS(A85:P85))),"ATTENZIONE!!! NON TUTTI I CAMPI OBBLIGATORI SONO STATI COMPILATI","")</f>
        <v/>
      </c>
    </row>
    <row r="86" customFormat="false" ht="12.75" hidden="false" customHeight="true" outlineLevel="0" collapsed="false">
      <c r="A86" s="81"/>
      <c r="B86" s="82"/>
      <c r="C86" s="83"/>
      <c r="D86" s="82"/>
      <c r="E86" s="84"/>
      <c r="F86" s="82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6" t="n">
        <f aca="false">SUM(G86:H86)</f>
        <v>0</v>
      </c>
      <c r="R86" s="86" t="n">
        <f aca="false">SUM(I86:K86)</f>
        <v>0</v>
      </c>
      <c r="S86" s="86" t="n">
        <f aca="false">SUM(L86:O86)</f>
        <v>0</v>
      </c>
      <c r="T86" s="87" t="str">
        <f aca="false">IF(AND((U86=FALSE()),OR(COUNTBLANK(A86:P86)&lt;&gt;COLUMNS(A86:P86))),"KO","")</f>
        <v/>
      </c>
      <c r="U86" s="55" t="n">
        <f aca="false">IF(OR(ISBLANK(A86),ISBLANK(E86),ISBLANK(F86),ISBLANK(G86),ISBLANK(P86)),FALSE(),TRUE())</f>
        <v>0</v>
      </c>
      <c r="V86" s="88" t="str">
        <f aca="false">IF(AND(T86="KO",OR(COUNTBLANK(A86:P86)&lt;&gt;COLUMNS(A86:P86))),"ATTENZIONE!!! NON TUTTI I CAMPI OBBLIGATORI SONO STATI COMPILATI","")</f>
        <v/>
      </c>
    </row>
    <row r="87" customFormat="false" ht="12.75" hidden="false" customHeight="true" outlineLevel="0" collapsed="false">
      <c r="A87" s="81"/>
      <c r="B87" s="82"/>
      <c r="C87" s="83"/>
      <c r="D87" s="82"/>
      <c r="E87" s="84"/>
      <c r="F87" s="82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6" t="n">
        <f aca="false">SUM(G87:H87)</f>
        <v>0</v>
      </c>
      <c r="R87" s="86" t="n">
        <f aca="false">SUM(I87:K87)</f>
        <v>0</v>
      </c>
      <c r="S87" s="86" t="n">
        <f aca="false">SUM(L87:O87)</f>
        <v>0</v>
      </c>
      <c r="T87" s="87" t="str">
        <f aca="false">IF(AND((U87=FALSE()),OR(COUNTBLANK(A87:P87)&lt;&gt;COLUMNS(A87:P87))),"KO","")</f>
        <v/>
      </c>
      <c r="U87" s="55" t="n">
        <f aca="false">IF(OR(ISBLANK(A87),ISBLANK(E87),ISBLANK(F87),ISBLANK(G87),ISBLANK(P87)),FALSE(),TRUE())</f>
        <v>0</v>
      </c>
      <c r="V87" s="88" t="str">
        <f aca="false">IF(AND(T87="KO",OR(COUNTBLANK(A87:P87)&lt;&gt;COLUMNS(A87:P87))),"ATTENZIONE!!! NON TUTTI I CAMPI OBBLIGATORI SONO STATI COMPILATI","")</f>
        <v/>
      </c>
    </row>
    <row r="88" customFormat="false" ht="12.75" hidden="false" customHeight="true" outlineLevel="0" collapsed="false">
      <c r="A88" s="81"/>
      <c r="B88" s="82"/>
      <c r="C88" s="83"/>
      <c r="D88" s="82"/>
      <c r="E88" s="84"/>
      <c r="F88" s="82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6" t="n">
        <f aca="false">SUM(G88:H88)</f>
        <v>0</v>
      </c>
      <c r="R88" s="86" t="n">
        <f aca="false">SUM(I88:K88)</f>
        <v>0</v>
      </c>
      <c r="S88" s="86" t="n">
        <f aca="false">SUM(L88:O88)</f>
        <v>0</v>
      </c>
      <c r="T88" s="87" t="str">
        <f aca="false">IF(AND((U88=FALSE()),OR(COUNTBLANK(A88:P88)&lt;&gt;COLUMNS(A88:P88))),"KO","")</f>
        <v/>
      </c>
      <c r="U88" s="55" t="n">
        <f aca="false">IF(OR(ISBLANK(A88),ISBLANK(E88),ISBLANK(F88),ISBLANK(G88),ISBLANK(P88)),FALSE(),TRUE())</f>
        <v>0</v>
      </c>
      <c r="V88" s="88" t="str">
        <f aca="false">IF(AND(T88="KO",OR(COUNTBLANK(A88:P88)&lt;&gt;COLUMNS(A88:P88))),"ATTENZIONE!!! NON TUTTI I CAMPI OBBLIGATORI SONO STATI COMPILATI","")</f>
        <v/>
      </c>
    </row>
    <row r="89" customFormat="false" ht="12.75" hidden="false" customHeight="true" outlineLevel="0" collapsed="false">
      <c r="A89" s="81"/>
      <c r="B89" s="82"/>
      <c r="C89" s="83"/>
      <c r="D89" s="82"/>
      <c r="E89" s="84"/>
      <c r="F89" s="82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6" t="n">
        <f aca="false">SUM(G89:H89)</f>
        <v>0</v>
      </c>
      <c r="R89" s="86" t="n">
        <f aca="false">SUM(I89:K89)</f>
        <v>0</v>
      </c>
      <c r="S89" s="86" t="n">
        <f aca="false">SUM(L89:O89)</f>
        <v>0</v>
      </c>
      <c r="T89" s="87" t="str">
        <f aca="false">IF(AND((U89=FALSE()),OR(COUNTBLANK(A89:P89)&lt;&gt;COLUMNS(A89:P89))),"KO","")</f>
        <v/>
      </c>
      <c r="U89" s="55" t="n">
        <f aca="false">IF(OR(ISBLANK(A89),ISBLANK(E89),ISBLANK(F89),ISBLANK(G89),ISBLANK(P89)),FALSE(),TRUE())</f>
        <v>0</v>
      </c>
      <c r="V89" s="88" t="str">
        <f aca="false">IF(AND(T89="KO",OR(COUNTBLANK(A89:P89)&lt;&gt;COLUMNS(A89:P89))),"ATTENZIONE!!! NON TUTTI I CAMPI OBBLIGATORI SONO STATI COMPILATI","")</f>
        <v/>
      </c>
    </row>
    <row r="90" customFormat="false" ht="12.75" hidden="false" customHeight="true" outlineLevel="0" collapsed="false">
      <c r="A90" s="81"/>
      <c r="B90" s="82"/>
      <c r="C90" s="83"/>
      <c r="D90" s="82"/>
      <c r="E90" s="84"/>
      <c r="F90" s="82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6" t="n">
        <f aca="false">SUM(G90:H90)</f>
        <v>0</v>
      </c>
      <c r="R90" s="86" t="n">
        <f aca="false">SUM(I90:K90)</f>
        <v>0</v>
      </c>
      <c r="S90" s="86" t="n">
        <f aca="false">SUM(L90:O90)</f>
        <v>0</v>
      </c>
      <c r="T90" s="87" t="str">
        <f aca="false">IF(AND((U90=FALSE()),OR(COUNTBLANK(A90:P90)&lt;&gt;COLUMNS(A90:P90))),"KO","")</f>
        <v/>
      </c>
      <c r="U90" s="55" t="n">
        <f aca="false">IF(OR(ISBLANK(A90),ISBLANK(E90),ISBLANK(F90),ISBLANK(G90),ISBLANK(P90)),FALSE(),TRUE())</f>
        <v>0</v>
      </c>
      <c r="V90" s="88" t="str">
        <f aca="false">IF(AND(T90="KO",OR(COUNTBLANK(A90:P90)&lt;&gt;COLUMNS(A90:P90))),"ATTENZIONE!!! NON TUTTI I CAMPI OBBLIGATORI SONO STATI COMPILATI","")</f>
        <v/>
      </c>
    </row>
    <row r="91" customFormat="false" ht="12.75" hidden="false" customHeight="true" outlineLevel="0" collapsed="false">
      <c r="A91" s="81"/>
      <c r="B91" s="82"/>
      <c r="C91" s="83"/>
      <c r="D91" s="82"/>
      <c r="E91" s="84"/>
      <c r="F91" s="82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6" t="n">
        <f aca="false">SUM(G91:H91)</f>
        <v>0</v>
      </c>
      <c r="R91" s="86" t="n">
        <f aca="false">SUM(I91:K91)</f>
        <v>0</v>
      </c>
      <c r="S91" s="86" t="n">
        <f aca="false">SUM(L91:O91)</f>
        <v>0</v>
      </c>
      <c r="T91" s="87" t="str">
        <f aca="false">IF(AND((U91=FALSE()),OR(COUNTBLANK(A91:P91)&lt;&gt;COLUMNS(A91:P91))),"KO","")</f>
        <v/>
      </c>
      <c r="U91" s="55" t="n">
        <f aca="false">IF(OR(ISBLANK(A91),ISBLANK(E91),ISBLANK(F91),ISBLANK(G91),ISBLANK(P91)),FALSE(),TRUE())</f>
        <v>0</v>
      </c>
      <c r="V91" s="88" t="str">
        <f aca="false">IF(AND(T91="KO",OR(COUNTBLANK(A91:P91)&lt;&gt;COLUMNS(A91:P91))),"ATTENZIONE!!! NON TUTTI I CAMPI OBBLIGATORI SONO STATI COMPILATI","")</f>
        <v/>
      </c>
    </row>
    <row r="92" customFormat="false" ht="12.75" hidden="false" customHeight="true" outlineLevel="0" collapsed="false">
      <c r="A92" s="81"/>
      <c r="B92" s="82"/>
      <c r="C92" s="83"/>
      <c r="D92" s="82"/>
      <c r="E92" s="84"/>
      <c r="F92" s="82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6" t="n">
        <f aca="false">SUM(G92:H92)</f>
        <v>0</v>
      </c>
      <c r="R92" s="86" t="n">
        <f aca="false">SUM(I92:K92)</f>
        <v>0</v>
      </c>
      <c r="S92" s="86" t="n">
        <f aca="false">SUM(L92:O92)</f>
        <v>0</v>
      </c>
      <c r="T92" s="87" t="str">
        <f aca="false">IF(AND((U92=FALSE()),OR(COUNTBLANK(A92:P92)&lt;&gt;COLUMNS(A92:P92))),"KO","")</f>
        <v/>
      </c>
      <c r="U92" s="55" t="n">
        <f aca="false">IF(OR(ISBLANK(A92),ISBLANK(E92),ISBLANK(F92),ISBLANK(G92),ISBLANK(P92)),FALSE(),TRUE())</f>
        <v>0</v>
      </c>
      <c r="V92" s="88" t="str">
        <f aca="false">IF(AND(T92="KO",OR(COUNTBLANK(A92:P92)&lt;&gt;COLUMNS(A92:P92))),"ATTENZIONE!!! NON TUTTI I CAMPI OBBLIGATORI SONO STATI COMPILATI","")</f>
        <v/>
      </c>
    </row>
    <row r="93" customFormat="false" ht="12.75" hidden="false" customHeight="true" outlineLevel="0" collapsed="false">
      <c r="A93" s="81"/>
      <c r="B93" s="82"/>
      <c r="C93" s="83"/>
      <c r="D93" s="82"/>
      <c r="E93" s="84"/>
      <c r="F93" s="82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6" t="n">
        <f aca="false">SUM(G93:H93)</f>
        <v>0</v>
      </c>
      <c r="R93" s="86" t="n">
        <f aca="false">SUM(I93:K93)</f>
        <v>0</v>
      </c>
      <c r="S93" s="86" t="n">
        <f aca="false">SUM(L93:O93)</f>
        <v>0</v>
      </c>
      <c r="T93" s="87" t="str">
        <f aca="false">IF(AND((U93=FALSE()),OR(COUNTBLANK(A93:P93)&lt;&gt;COLUMNS(A93:P93))),"KO","")</f>
        <v/>
      </c>
      <c r="U93" s="55" t="n">
        <f aca="false">IF(OR(ISBLANK(A93),ISBLANK(E93),ISBLANK(F93),ISBLANK(G93),ISBLANK(P93)),FALSE(),TRUE())</f>
        <v>0</v>
      </c>
      <c r="V93" s="88" t="str">
        <f aca="false">IF(AND(T93="KO",OR(COUNTBLANK(A93:P93)&lt;&gt;COLUMNS(A93:P93))),"ATTENZIONE!!! NON TUTTI I CAMPI OBBLIGATORI SONO STATI COMPILATI","")</f>
        <v/>
      </c>
    </row>
    <row r="94" customFormat="false" ht="12.75" hidden="false" customHeight="true" outlineLevel="0" collapsed="false">
      <c r="A94" s="81"/>
      <c r="B94" s="82"/>
      <c r="C94" s="83"/>
      <c r="D94" s="82"/>
      <c r="E94" s="84"/>
      <c r="F94" s="82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6" t="n">
        <f aca="false">SUM(G94:H94)</f>
        <v>0</v>
      </c>
      <c r="R94" s="86" t="n">
        <f aca="false">SUM(I94:K94)</f>
        <v>0</v>
      </c>
      <c r="S94" s="86" t="n">
        <f aca="false">SUM(L94:O94)</f>
        <v>0</v>
      </c>
      <c r="T94" s="87" t="str">
        <f aca="false">IF(AND((U94=FALSE()),OR(COUNTBLANK(A94:P94)&lt;&gt;COLUMNS(A94:P94))),"KO","")</f>
        <v/>
      </c>
      <c r="U94" s="55" t="n">
        <f aca="false">IF(OR(ISBLANK(A94),ISBLANK(E94),ISBLANK(F94),ISBLANK(G94),ISBLANK(P94)),FALSE(),TRUE())</f>
        <v>0</v>
      </c>
      <c r="V94" s="88" t="str">
        <f aca="false">IF(AND(T94="KO",OR(COUNTBLANK(A94:P94)&lt;&gt;COLUMNS(A94:P94))),"ATTENZIONE!!! NON TUTTI I CAMPI OBBLIGATORI SONO STATI COMPILATI","")</f>
        <v/>
      </c>
    </row>
    <row r="95" customFormat="false" ht="12.75" hidden="false" customHeight="true" outlineLevel="0" collapsed="false">
      <c r="A95" s="81"/>
      <c r="B95" s="82"/>
      <c r="C95" s="83"/>
      <c r="D95" s="82"/>
      <c r="E95" s="84"/>
      <c r="F95" s="82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6" t="n">
        <f aca="false">SUM(G95:H95)</f>
        <v>0</v>
      </c>
      <c r="R95" s="86" t="n">
        <f aca="false">SUM(I95:K95)</f>
        <v>0</v>
      </c>
      <c r="S95" s="86" t="n">
        <f aca="false">SUM(L95:O95)</f>
        <v>0</v>
      </c>
      <c r="T95" s="87" t="str">
        <f aca="false">IF(AND((U95=FALSE()),OR(COUNTBLANK(A95:P95)&lt;&gt;COLUMNS(A95:P95))),"KO","")</f>
        <v/>
      </c>
      <c r="U95" s="55" t="n">
        <f aca="false">IF(OR(ISBLANK(A95),ISBLANK(E95),ISBLANK(F95),ISBLANK(G95),ISBLANK(P95)),FALSE(),TRUE())</f>
        <v>0</v>
      </c>
      <c r="V95" s="88" t="str">
        <f aca="false">IF(AND(T95="KO",OR(COUNTBLANK(A95:P95)&lt;&gt;COLUMNS(A95:P95))),"ATTENZIONE!!! NON TUTTI I CAMPI OBBLIGATORI SONO STATI COMPILATI","")</f>
        <v/>
      </c>
    </row>
    <row r="96" customFormat="false" ht="12.75" hidden="false" customHeight="true" outlineLevel="0" collapsed="false">
      <c r="A96" s="81"/>
      <c r="B96" s="82"/>
      <c r="C96" s="83"/>
      <c r="D96" s="82"/>
      <c r="E96" s="84"/>
      <c r="F96" s="82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6" t="n">
        <f aca="false">SUM(G96:H96)</f>
        <v>0</v>
      </c>
      <c r="R96" s="86" t="n">
        <f aca="false">SUM(I96:K96)</f>
        <v>0</v>
      </c>
      <c r="S96" s="86" t="n">
        <f aca="false">SUM(L96:O96)</f>
        <v>0</v>
      </c>
      <c r="T96" s="87" t="str">
        <f aca="false">IF(AND((U96=FALSE()),OR(COUNTBLANK(A96:P96)&lt;&gt;COLUMNS(A96:P96))),"KO","")</f>
        <v/>
      </c>
      <c r="U96" s="55" t="n">
        <f aca="false">IF(OR(ISBLANK(A96),ISBLANK(E96),ISBLANK(F96),ISBLANK(G96),ISBLANK(P96)),FALSE(),TRUE())</f>
        <v>0</v>
      </c>
      <c r="V96" s="88" t="str">
        <f aca="false">IF(AND(T96="KO",OR(COUNTBLANK(A96:P96)&lt;&gt;COLUMNS(A96:P96))),"ATTENZIONE!!! NON TUTTI I CAMPI OBBLIGATORI SONO STATI COMPILATI","")</f>
        <v/>
      </c>
    </row>
    <row r="97" customFormat="false" ht="12.75" hidden="false" customHeight="true" outlineLevel="0" collapsed="false">
      <c r="A97" s="81"/>
      <c r="B97" s="82"/>
      <c r="C97" s="83"/>
      <c r="D97" s="82"/>
      <c r="E97" s="84"/>
      <c r="F97" s="82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6" t="n">
        <f aca="false">SUM(G97:H97)</f>
        <v>0</v>
      </c>
      <c r="R97" s="86" t="n">
        <f aca="false">SUM(I97:K97)</f>
        <v>0</v>
      </c>
      <c r="S97" s="86" t="n">
        <f aca="false">SUM(L97:O97)</f>
        <v>0</v>
      </c>
      <c r="T97" s="87" t="str">
        <f aca="false">IF(AND((U97=FALSE()),OR(COUNTBLANK(A97:P97)&lt;&gt;COLUMNS(A97:P97))),"KO","")</f>
        <v/>
      </c>
      <c r="U97" s="55" t="n">
        <f aca="false">IF(OR(ISBLANK(A97),ISBLANK(E97),ISBLANK(F97),ISBLANK(G97),ISBLANK(P97)),FALSE(),TRUE())</f>
        <v>0</v>
      </c>
      <c r="V97" s="88" t="str">
        <f aca="false">IF(AND(T97="KO",OR(COUNTBLANK(A97:P97)&lt;&gt;COLUMNS(A97:P97))),"ATTENZIONE!!! NON TUTTI I CAMPI OBBLIGATORI SONO STATI COMPILATI","")</f>
        <v/>
      </c>
    </row>
    <row r="98" customFormat="false" ht="12.75" hidden="false" customHeight="true" outlineLevel="0" collapsed="false">
      <c r="A98" s="81"/>
      <c r="B98" s="82"/>
      <c r="C98" s="83"/>
      <c r="D98" s="82"/>
      <c r="E98" s="84"/>
      <c r="F98" s="82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6" t="n">
        <f aca="false">SUM(G98:H98)</f>
        <v>0</v>
      </c>
      <c r="R98" s="86" t="n">
        <f aca="false">SUM(I98:K98)</f>
        <v>0</v>
      </c>
      <c r="S98" s="86" t="n">
        <f aca="false">SUM(L98:O98)</f>
        <v>0</v>
      </c>
      <c r="T98" s="87" t="str">
        <f aca="false">IF(AND((U98=FALSE()),OR(COUNTBLANK(A98:P98)&lt;&gt;COLUMNS(A98:P98))),"KO","")</f>
        <v/>
      </c>
      <c r="U98" s="55" t="n">
        <f aca="false">IF(OR(ISBLANK(A98),ISBLANK(E98),ISBLANK(F98),ISBLANK(G98),ISBLANK(P98)),FALSE(),TRUE())</f>
        <v>0</v>
      </c>
      <c r="V98" s="88" t="str">
        <f aca="false">IF(AND(T98="KO",OR(COUNTBLANK(A98:P98)&lt;&gt;COLUMNS(A98:P98))),"ATTENZIONE!!! NON TUTTI I CAMPI OBBLIGATORI SONO STATI COMPILATI","")</f>
        <v/>
      </c>
    </row>
    <row r="99" customFormat="false" ht="12.75" hidden="false" customHeight="true" outlineLevel="0" collapsed="false">
      <c r="A99" s="81"/>
      <c r="B99" s="82"/>
      <c r="C99" s="83"/>
      <c r="D99" s="82"/>
      <c r="E99" s="84"/>
      <c r="F99" s="82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6" t="n">
        <f aca="false">SUM(G99:H99)</f>
        <v>0</v>
      </c>
      <c r="R99" s="86" t="n">
        <f aca="false">SUM(I99:K99)</f>
        <v>0</v>
      </c>
      <c r="S99" s="86" t="n">
        <f aca="false">SUM(L99:O99)</f>
        <v>0</v>
      </c>
      <c r="T99" s="87" t="str">
        <f aca="false">IF(AND((U99=FALSE()),OR(COUNTBLANK(A99:P99)&lt;&gt;COLUMNS(A99:P99))),"KO","")</f>
        <v/>
      </c>
      <c r="U99" s="55" t="n">
        <f aca="false">IF(OR(ISBLANK(A99),ISBLANK(E99),ISBLANK(F99),ISBLANK(G99),ISBLANK(P99)),FALSE(),TRUE())</f>
        <v>0</v>
      </c>
      <c r="V99" s="88" t="str">
        <f aca="false">IF(AND(T99="KO",OR(COUNTBLANK(A99:P99)&lt;&gt;COLUMNS(A99:P99))),"ATTENZIONE!!! NON TUTTI I CAMPI OBBLIGATORI SONO STATI COMPILATI","")</f>
        <v/>
      </c>
    </row>
    <row r="100" customFormat="false" ht="12.75" hidden="false" customHeight="true" outlineLevel="0" collapsed="false">
      <c r="A100" s="81"/>
      <c r="B100" s="82"/>
      <c r="C100" s="83"/>
      <c r="D100" s="82"/>
      <c r="E100" s="84"/>
      <c r="F100" s="82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6" t="n">
        <f aca="false">SUM(G100:H100)</f>
        <v>0</v>
      </c>
      <c r="R100" s="86" t="n">
        <f aca="false">SUM(I100:K100)</f>
        <v>0</v>
      </c>
      <c r="S100" s="86" t="n">
        <f aca="false">SUM(L100:O100)</f>
        <v>0</v>
      </c>
      <c r="T100" s="87" t="str">
        <f aca="false">IF(AND((U100=FALSE()),OR(COUNTBLANK(A100:P100)&lt;&gt;COLUMNS(A100:P100))),"KO","")</f>
        <v/>
      </c>
      <c r="U100" s="55" t="n">
        <f aca="false">IF(OR(ISBLANK(A100),ISBLANK(E100),ISBLANK(F100),ISBLANK(G100),ISBLANK(P100)),FALSE(),TRUE())</f>
        <v>0</v>
      </c>
      <c r="V100" s="88" t="str">
        <f aca="false">IF(AND(T100="KO",OR(COUNTBLANK(A100:P100)&lt;&gt;COLUMNS(A100:P100))),"ATTENZIONE!!! NON TUTTI I CAMPI OBBLIGATORI SONO STATI COMPILATI","")</f>
        <v/>
      </c>
    </row>
    <row r="101" customFormat="false" ht="12.75" hidden="false" customHeight="true" outlineLevel="0" collapsed="false">
      <c r="A101" s="81"/>
      <c r="B101" s="82"/>
      <c r="C101" s="83"/>
      <c r="D101" s="82"/>
      <c r="E101" s="84"/>
      <c r="F101" s="82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6" t="n">
        <f aca="false">SUM(G101:H101)</f>
        <v>0</v>
      </c>
      <c r="R101" s="86" t="n">
        <f aca="false">SUM(I101:K101)</f>
        <v>0</v>
      </c>
      <c r="S101" s="86" t="n">
        <f aca="false">SUM(L101:O101)</f>
        <v>0</v>
      </c>
      <c r="T101" s="87" t="str">
        <f aca="false">IF(AND((U101=FALSE()),OR(COUNTBLANK(A101:P101)&lt;&gt;COLUMNS(A101:P101))),"KO","")</f>
        <v/>
      </c>
      <c r="U101" s="55" t="n">
        <f aca="false">IF(OR(ISBLANK(A101),ISBLANK(E101),ISBLANK(F101),ISBLANK(G101),ISBLANK(P101)),FALSE(),TRUE())</f>
        <v>0</v>
      </c>
      <c r="V101" s="88" t="str">
        <f aca="false">IF(AND(T101="KO",OR(COUNTBLANK(A101:P101)&lt;&gt;COLUMNS(A101:P101))),"ATTENZIONE!!! NON TUTTI I CAMPI OBBLIGATORI SONO STATI COMPILATI","")</f>
        <v/>
      </c>
    </row>
    <row r="102" customFormat="false" ht="12.75" hidden="false" customHeight="true" outlineLevel="0" collapsed="false">
      <c r="A102" s="81"/>
      <c r="B102" s="82"/>
      <c r="C102" s="83"/>
      <c r="D102" s="82"/>
      <c r="E102" s="84"/>
      <c r="F102" s="82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6" t="n">
        <f aca="false">SUM(G102:H102)</f>
        <v>0</v>
      </c>
      <c r="R102" s="86" t="n">
        <f aca="false">SUM(I102:K102)</f>
        <v>0</v>
      </c>
      <c r="S102" s="86" t="n">
        <f aca="false">SUM(L102:O102)</f>
        <v>0</v>
      </c>
      <c r="T102" s="87" t="str">
        <f aca="false">IF(AND((U102=FALSE()),OR(COUNTBLANK(A102:P102)&lt;&gt;COLUMNS(A102:P102))),"KO","")</f>
        <v/>
      </c>
      <c r="U102" s="55" t="n">
        <f aca="false">IF(OR(ISBLANK(A102),ISBLANK(E102),ISBLANK(F102),ISBLANK(G102),ISBLANK(P102)),FALSE(),TRUE())</f>
        <v>0</v>
      </c>
      <c r="V102" s="88" t="str">
        <f aca="false">IF(AND(T102="KO",OR(COUNTBLANK(A102:P102)&lt;&gt;COLUMNS(A102:P102))),"ATTENZIONE!!! NON TUTTI I CAMPI OBBLIGATORI SONO STATI COMPILATI","")</f>
        <v/>
      </c>
    </row>
    <row r="103" customFormat="false" ht="12.75" hidden="false" customHeight="true" outlineLevel="0" collapsed="false">
      <c r="A103" s="81"/>
      <c r="B103" s="82"/>
      <c r="C103" s="83"/>
      <c r="D103" s="82"/>
      <c r="E103" s="84"/>
      <c r="F103" s="82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6" t="n">
        <f aca="false">SUM(G103:H103)</f>
        <v>0</v>
      </c>
      <c r="R103" s="86" t="n">
        <f aca="false">SUM(I103:K103)</f>
        <v>0</v>
      </c>
      <c r="S103" s="86" t="n">
        <f aca="false">SUM(L103:O103)</f>
        <v>0</v>
      </c>
      <c r="T103" s="87" t="str">
        <f aca="false">IF(AND((U103=FALSE()),OR(COUNTBLANK(A103:P103)&lt;&gt;COLUMNS(A103:P103))),"KO","")</f>
        <v/>
      </c>
      <c r="U103" s="55" t="n">
        <f aca="false">IF(OR(ISBLANK(A103),ISBLANK(E103),ISBLANK(F103),ISBLANK(G103),ISBLANK(P103)),FALSE(),TRUE())</f>
        <v>0</v>
      </c>
      <c r="V103" s="88" t="str">
        <f aca="false">IF(AND(T103="KO",OR(COUNTBLANK(A103:P103)&lt;&gt;COLUMNS(A103:P103))),"ATTENZIONE!!! NON TUTTI I CAMPI OBBLIGATORI SONO STATI COMPILATI","")</f>
        <v/>
      </c>
    </row>
    <row r="104" customFormat="false" ht="12.75" hidden="false" customHeight="true" outlineLevel="0" collapsed="false">
      <c r="A104" s="81"/>
      <c r="B104" s="82"/>
      <c r="C104" s="83"/>
      <c r="D104" s="82"/>
      <c r="E104" s="84"/>
      <c r="F104" s="82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6" t="n">
        <f aca="false">SUM(G104:H104)</f>
        <v>0</v>
      </c>
      <c r="R104" s="86" t="n">
        <f aca="false">SUM(I104:K104)</f>
        <v>0</v>
      </c>
      <c r="S104" s="86" t="n">
        <f aca="false">SUM(L104:O104)</f>
        <v>0</v>
      </c>
      <c r="T104" s="87" t="str">
        <f aca="false">IF(AND((U104=FALSE()),OR(COUNTBLANK(A104:P104)&lt;&gt;COLUMNS(A104:P104))),"KO","")</f>
        <v/>
      </c>
      <c r="U104" s="55" t="n">
        <f aca="false">IF(OR(ISBLANK(A104),ISBLANK(E104),ISBLANK(F104),ISBLANK(G104),ISBLANK(P104)),FALSE(),TRUE())</f>
        <v>0</v>
      </c>
      <c r="V104" s="88" t="str">
        <f aca="false">IF(AND(T104="KO",OR(COUNTBLANK(A104:P104)&lt;&gt;COLUMNS(A104:P104))),"ATTENZIONE!!! NON TUTTI I CAMPI OBBLIGATORI SONO STATI COMPILATI","")</f>
        <v/>
      </c>
    </row>
    <row r="105" customFormat="false" ht="12.75" hidden="false" customHeight="true" outlineLevel="0" collapsed="false">
      <c r="A105" s="81"/>
      <c r="B105" s="82"/>
      <c r="C105" s="83"/>
      <c r="D105" s="82"/>
      <c r="E105" s="84"/>
      <c r="F105" s="82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6" t="n">
        <f aca="false">SUM(G105:H105)</f>
        <v>0</v>
      </c>
      <c r="R105" s="86" t="n">
        <f aca="false">SUM(I105:K105)</f>
        <v>0</v>
      </c>
      <c r="S105" s="86" t="n">
        <f aca="false">SUM(L105:O105)</f>
        <v>0</v>
      </c>
      <c r="T105" s="87" t="str">
        <f aca="false">IF(AND((U105=FALSE()),OR(COUNTBLANK(A105:P105)&lt;&gt;COLUMNS(A105:P105))),"KO","")</f>
        <v/>
      </c>
      <c r="U105" s="55" t="n">
        <f aca="false">IF(OR(ISBLANK(A105),ISBLANK(E105),ISBLANK(F105),ISBLANK(G105),ISBLANK(P105)),FALSE(),TRUE())</f>
        <v>0</v>
      </c>
      <c r="V105" s="88" t="str">
        <f aca="false">IF(AND(T105="KO",OR(COUNTBLANK(A105:P105)&lt;&gt;COLUMNS(A105:P105))),"ATTENZIONE!!! NON TUTTI I CAMPI OBBLIGATORI SONO STATI COMPILATI","")</f>
        <v/>
      </c>
    </row>
    <row r="106" customFormat="false" ht="12.75" hidden="false" customHeight="true" outlineLevel="0" collapsed="false">
      <c r="A106" s="81"/>
      <c r="B106" s="82"/>
      <c r="C106" s="83"/>
      <c r="D106" s="82"/>
      <c r="E106" s="84"/>
      <c r="F106" s="82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6" t="n">
        <f aca="false">SUM(G106:H106)</f>
        <v>0</v>
      </c>
      <c r="R106" s="86" t="n">
        <f aca="false">SUM(I106:K106)</f>
        <v>0</v>
      </c>
      <c r="S106" s="86" t="n">
        <f aca="false">SUM(L106:O106)</f>
        <v>0</v>
      </c>
      <c r="T106" s="87" t="str">
        <f aca="false">IF(AND((U106=FALSE()),OR(COUNTBLANK(A106:P106)&lt;&gt;COLUMNS(A106:P106))),"KO","")</f>
        <v/>
      </c>
      <c r="U106" s="55" t="n">
        <f aca="false">IF(OR(ISBLANK(A106),ISBLANK(E106),ISBLANK(F106),ISBLANK(G106),ISBLANK(P106)),FALSE(),TRUE())</f>
        <v>0</v>
      </c>
      <c r="V106" s="88" t="str">
        <f aca="false">IF(AND(T106="KO",OR(COUNTBLANK(A106:P106)&lt;&gt;COLUMNS(A106:P106))),"ATTENZIONE!!! NON TUTTI I CAMPI OBBLIGATORI SONO STATI COMPILATI","")</f>
        <v/>
      </c>
    </row>
    <row r="107" customFormat="false" ht="12.75" hidden="false" customHeight="true" outlineLevel="0" collapsed="false">
      <c r="A107" s="81"/>
      <c r="B107" s="82"/>
      <c r="C107" s="83"/>
      <c r="D107" s="82"/>
      <c r="E107" s="84"/>
      <c r="F107" s="82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6" t="n">
        <f aca="false">SUM(G107:H107)</f>
        <v>0</v>
      </c>
      <c r="R107" s="86" t="n">
        <f aca="false">SUM(I107:K107)</f>
        <v>0</v>
      </c>
      <c r="S107" s="86" t="n">
        <f aca="false">SUM(L107:O107)</f>
        <v>0</v>
      </c>
      <c r="T107" s="87" t="str">
        <f aca="false">IF(AND((U107=FALSE()),OR(COUNTBLANK(A107:P107)&lt;&gt;COLUMNS(A107:P107))),"KO","")</f>
        <v/>
      </c>
      <c r="U107" s="55" t="n">
        <f aca="false">IF(OR(ISBLANK(A107),ISBLANK(E107),ISBLANK(F107),ISBLANK(G107),ISBLANK(P107)),FALSE(),TRUE())</f>
        <v>0</v>
      </c>
      <c r="V107" s="88" t="str">
        <f aca="false">IF(AND(T107="KO",OR(COUNTBLANK(A107:P107)&lt;&gt;COLUMNS(A107:P107))),"ATTENZIONE!!! NON TUTTI I CAMPI OBBLIGATORI SONO STATI COMPILATI","")</f>
        <v/>
      </c>
    </row>
    <row r="108" customFormat="false" ht="12.75" hidden="false" customHeight="true" outlineLevel="0" collapsed="false">
      <c r="A108" s="81"/>
      <c r="B108" s="82"/>
      <c r="C108" s="83"/>
      <c r="D108" s="82"/>
      <c r="E108" s="84"/>
      <c r="F108" s="82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6" t="n">
        <f aca="false">SUM(G108:H108)</f>
        <v>0</v>
      </c>
      <c r="R108" s="86" t="n">
        <f aca="false">SUM(I108:K108)</f>
        <v>0</v>
      </c>
      <c r="S108" s="86" t="n">
        <f aca="false">SUM(L108:O108)</f>
        <v>0</v>
      </c>
      <c r="T108" s="87" t="str">
        <f aca="false">IF(AND((U108=FALSE()),OR(COUNTBLANK(A108:P108)&lt;&gt;COLUMNS(A108:P108))),"KO","")</f>
        <v/>
      </c>
      <c r="U108" s="55" t="n">
        <f aca="false">IF(OR(ISBLANK(A108),ISBLANK(E108),ISBLANK(F108),ISBLANK(G108),ISBLANK(P108)),FALSE(),TRUE())</f>
        <v>0</v>
      </c>
      <c r="V108" s="88" t="str">
        <f aca="false">IF(AND(T108="KO",OR(COUNTBLANK(A108:P108)&lt;&gt;COLUMNS(A108:P108))),"ATTENZIONE!!! NON TUTTI I CAMPI OBBLIGATORI SONO STATI COMPILATI","")</f>
        <v/>
      </c>
    </row>
    <row r="109" customFormat="false" ht="12.75" hidden="false" customHeight="true" outlineLevel="0" collapsed="false">
      <c r="A109" s="81"/>
      <c r="B109" s="82"/>
      <c r="C109" s="83"/>
      <c r="D109" s="82"/>
      <c r="E109" s="84"/>
      <c r="F109" s="82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6" t="n">
        <f aca="false">SUM(G109:H109)</f>
        <v>0</v>
      </c>
      <c r="R109" s="86" t="n">
        <f aca="false">SUM(I109:K109)</f>
        <v>0</v>
      </c>
      <c r="S109" s="86" t="n">
        <f aca="false">SUM(L109:O109)</f>
        <v>0</v>
      </c>
      <c r="T109" s="87" t="str">
        <f aca="false">IF(AND((U109=FALSE()),OR(COUNTBLANK(A109:P109)&lt;&gt;COLUMNS(A109:P109))),"KO","")</f>
        <v/>
      </c>
      <c r="U109" s="55" t="n">
        <f aca="false">IF(OR(ISBLANK(A109),ISBLANK(E109),ISBLANK(F109),ISBLANK(G109),ISBLANK(P109)),FALSE(),TRUE())</f>
        <v>0</v>
      </c>
      <c r="V109" s="88" t="str">
        <f aca="false">IF(AND(T109="KO",OR(COUNTBLANK(A109:P109)&lt;&gt;COLUMNS(A109:P109))),"ATTENZIONE!!! NON TUTTI I CAMPI OBBLIGATORI SONO STATI COMPILATI","")</f>
        <v/>
      </c>
    </row>
    <row r="110" customFormat="false" ht="12.75" hidden="false" customHeight="true" outlineLevel="0" collapsed="false">
      <c r="A110" s="81"/>
      <c r="B110" s="82"/>
      <c r="C110" s="83"/>
      <c r="D110" s="82"/>
      <c r="E110" s="84"/>
      <c r="F110" s="82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6" t="n">
        <f aca="false">SUM(G110:H110)</f>
        <v>0</v>
      </c>
      <c r="R110" s="86" t="n">
        <f aca="false">SUM(I110:K110)</f>
        <v>0</v>
      </c>
      <c r="S110" s="86" t="n">
        <f aca="false">SUM(L110:O110)</f>
        <v>0</v>
      </c>
      <c r="T110" s="87" t="str">
        <f aca="false">IF(AND((U110=FALSE()),OR(COUNTBLANK(A110:P110)&lt;&gt;COLUMNS(A110:P110))),"KO","")</f>
        <v/>
      </c>
      <c r="U110" s="55" t="n">
        <f aca="false">IF(OR(ISBLANK(A110),ISBLANK(E110),ISBLANK(F110),ISBLANK(G110),ISBLANK(P110)),FALSE(),TRUE())</f>
        <v>0</v>
      </c>
      <c r="V110" s="88" t="str">
        <f aca="false">IF(AND(T110="KO",OR(COUNTBLANK(A110:P110)&lt;&gt;COLUMNS(A110:P110))),"ATTENZIONE!!! NON TUTTI I CAMPI OBBLIGATORI SONO STATI COMPILATI","")</f>
        <v/>
      </c>
    </row>
    <row r="111" customFormat="false" ht="12.75" hidden="false" customHeight="true" outlineLevel="0" collapsed="false">
      <c r="A111" s="81"/>
      <c r="B111" s="82"/>
      <c r="C111" s="83"/>
      <c r="D111" s="82"/>
      <c r="E111" s="84"/>
      <c r="F111" s="82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6" t="n">
        <f aca="false">SUM(G111:H111)</f>
        <v>0</v>
      </c>
      <c r="R111" s="86" t="n">
        <f aca="false">SUM(I111:K111)</f>
        <v>0</v>
      </c>
      <c r="S111" s="86" t="n">
        <f aca="false">SUM(L111:O111)</f>
        <v>0</v>
      </c>
      <c r="T111" s="87" t="str">
        <f aca="false">IF(AND((U111=FALSE()),OR(COUNTBLANK(A111:P111)&lt;&gt;COLUMNS(A111:P111))),"KO","")</f>
        <v/>
      </c>
      <c r="U111" s="55" t="n">
        <f aca="false">IF(OR(ISBLANK(A111),ISBLANK(E111),ISBLANK(F111),ISBLANK(G111),ISBLANK(P111)),FALSE(),TRUE())</f>
        <v>0</v>
      </c>
      <c r="V111" s="88" t="str">
        <f aca="false">IF(AND(T111="KO",OR(COUNTBLANK(A111:P111)&lt;&gt;COLUMNS(A111:P111))),"ATTENZIONE!!! NON TUTTI I CAMPI OBBLIGATORI SONO STATI COMPILATI","")</f>
        <v/>
      </c>
    </row>
    <row r="112" customFormat="false" ht="12.75" hidden="false" customHeight="true" outlineLevel="0" collapsed="false">
      <c r="A112" s="81"/>
      <c r="B112" s="82"/>
      <c r="C112" s="83"/>
      <c r="D112" s="82"/>
      <c r="E112" s="84"/>
      <c r="F112" s="82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6" t="n">
        <f aca="false">SUM(G112:H112)</f>
        <v>0</v>
      </c>
      <c r="R112" s="86" t="n">
        <f aca="false">SUM(I112:K112)</f>
        <v>0</v>
      </c>
      <c r="S112" s="86" t="n">
        <f aca="false">SUM(L112:O112)</f>
        <v>0</v>
      </c>
      <c r="T112" s="87" t="str">
        <f aca="false">IF(AND((U112=FALSE()),OR(COUNTBLANK(A112:P112)&lt;&gt;COLUMNS(A112:P112))),"KO","")</f>
        <v/>
      </c>
      <c r="U112" s="55" t="n">
        <f aca="false">IF(OR(ISBLANK(A112),ISBLANK(E112),ISBLANK(F112),ISBLANK(G112),ISBLANK(P112)),FALSE(),TRUE())</f>
        <v>0</v>
      </c>
      <c r="V112" s="88" t="str">
        <f aca="false">IF(AND(T112="KO",OR(COUNTBLANK(A112:P112)&lt;&gt;COLUMNS(A112:P112))),"ATTENZIONE!!! NON TUTTI I CAMPI OBBLIGATORI SONO STATI COMPILATI","")</f>
        <v/>
      </c>
    </row>
    <row r="113" customFormat="false" ht="12.75" hidden="false" customHeight="true" outlineLevel="0" collapsed="false">
      <c r="A113" s="81"/>
      <c r="B113" s="82"/>
      <c r="C113" s="83"/>
      <c r="D113" s="82"/>
      <c r="E113" s="84"/>
      <c r="F113" s="82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6" t="n">
        <f aca="false">SUM(G113:H113)</f>
        <v>0</v>
      </c>
      <c r="R113" s="86" t="n">
        <f aca="false">SUM(I113:K113)</f>
        <v>0</v>
      </c>
      <c r="S113" s="86" t="n">
        <f aca="false">SUM(L113:O113)</f>
        <v>0</v>
      </c>
      <c r="T113" s="87" t="str">
        <f aca="false">IF(AND((U113=FALSE()),OR(COUNTBLANK(A113:P113)&lt;&gt;COLUMNS(A113:P113))),"KO","")</f>
        <v/>
      </c>
      <c r="U113" s="55" t="n">
        <f aca="false">IF(OR(ISBLANK(A113),ISBLANK(E113),ISBLANK(F113),ISBLANK(G113),ISBLANK(P113)),FALSE(),TRUE())</f>
        <v>0</v>
      </c>
      <c r="V113" s="88" t="str">
        <f aca="false">IF(AND(T113="KO",OR(COUNTBLANK(A113:P113)&lt;&gt;COLUMNS(A113:P113))),"ATTENZIONE!!! NON TUTTI I CAMPI OBBLIGATORI SONO STATI COMPILATI","")</f>
        <v/>
      </c>
    </row>
    <row r="114" customFormat="false" ht="12.75" hidden="false" customHeight="true" outlineLevel="0" collapsed="false">
      <c r="A114" s="81"/>
      <c r="B114" s="82"/>
      <c r="C114" s="83"/>
      <c r="D114" s="82"/>
      <c r="E114" s="84"/>
      <c r="F114" s="82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6" t="n">
        <f aca="false">SUM(G114:H114)</f>
        <v>0</v>
      </c>
      <c r="R114" s="86" t="n">
        <f aca="false">SUM(I114:K114)</f>
        <v>0</v>
      </c>
      <c r="S114" s="86" t="n">
        <f aca="false">SUM(L114:O114)</f>
        <v>0</v>
      </c>
      <c r="T114" s="87" t="str">
        <f aca="false">IF(AND((U114=FALSE()),OR(COUNTBLANK(A114:P114)&lt;&gt;COLUMNS(A114:P114))),"KO","")</f>
        <v/>
      </c>
      <c r="U114" s="55" t="n">
        <f aca="false">IF(OR(ISBLANK(A114),ISBLANK(E114),ISBLANK(F114),ISBLANK(G114),ISBLANK(P114)),FALSE(),TRUE())</f>
        <v>0</v>
      </c>
      <c r="V114" s="88" t="str">
        <f aca="false">IF(AND(T114="KO",OR(COUNTBLANK(A114:P114)&lt;&gt;COLUMNS(A114:P114))),"ATTENZIONE!!! NON TUTTI I CAMPI OBBLIGATORI SONO STATI COMPILATI","")</f>
        <v/>
      </c>
    </row>
    <row r="115" customFormat="false" ht="12.75" hidden="false" customHeight="true" outlineLevel="0" collapsed="false">
      <c r="A115" s="81"/>
      <c r="B115" s="82"/>
      <c r="C115" s="83"/>
      <c r="D115" s="82"/>
      <c r="E115" s="84"/>
      <c r="F115" s="82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6" t="n">
        <f aca="false">SUM(G115:H115)</f>
        <v>0</v>
      </c>
      <c r="R115" s="86" t="n">
        <f aca="false">SUM(I115:K115)</f>
        <v>0</v>
      </c>
      <c r="S115" s="86" t="n">
        <f aca="false">SUM(L115:O115)</f>
        <v>0</v>
      </c>
      <c r="T115" s="87" t="str">
        <f aca="false">IF(AND((U115=FALSE()),OR(COUNTBLANK(A115:P115)&lt;&gt;COLUMNS(A115:P115))),"KO","")</f>
        <v/>
      </c>
      <c r="U115" s="55" t="n">
        <f aca="false">IF(OR(ISBLANK(A115),ISBLANK(E115),ISBLANK(F115),ISBLANK(G115),ISBLANK(P115)),FALSE(),TRUE())</f>
        <v>0</v>
      </c>
      <c r="V115" s="88" t="str">
        <f aca="false">IF(AND(T115="KO",OR(COUNTBLANK(A115:P115)&lt;&gt;COLUMNS(A115:P115))),"ATTENZIONE!!! NON TUTTI I CAMPI OBBLIGATORI SONO STATI COMPILATI","")</f>
        <v/>
      </c>
    </row>
    <row r="116" customFormat="false" ht="12.75" hidden="false" customHeight="true" outlineLevel="0" collapsed="false">
      <c r="A116" s="81"/>
      <c r="B116" s="82"/>
      <c r="C116" s="83"/>
      <c r="D116" s="82"/>
      <c r="E116" s="84"/>
      <c r="F116" s="82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6" t="n">
        <f aca="false">SUM(G116:H116)</f>
        <v>0</v>
      </c>
      <c r="R116" s="86" t="n">
        <f aca="false">SUM(I116:K116)</f>
        <v>0</v>
      </c>
      <c r="S116" s="86" t="n">
        <f aca="false">SUM(L116:O116)</f>
        <v>0</v>
      </c>
      <c r="T116" s="87" t="str">
        <f aca="false">IF(AND((U116=FALSE()),OR(COUNTBLANK(A116:P116)&lt;&gt;COLUMNS(A116:P116))),"KO","")</f>
        <v/>
      </c>
      <c r="U116" s="55" t="n">
        <f aca="false">IF(OR(ISBLANK(A116),ISBLANK(E116),ISBLANK(F116),ISBLANK(G116),ISBLANK(P116)),FALSE(),TRUE())</f>
        <v>0</v>
      </c>
      <c r="V116" s="88" t="str">
        <f aca="false">IF(AND(T116="KO",OR(COUNTBLANK(A116:P116)&lt;&gt;COLUMNS(A116:P116))),"ATTENZIONE!!! NON TUTTI I CAMPI OBBLIGATORI SONO STATI COMPILATI","")</f>
        <v/>
      </c>
    </row>
    <row r="117" customFormat="false" ht="12.75" hidden="false" customHeight="true" outlineLevel="0" collapsed="false">
      <c r="A117" s="81"/>
      <c r="B117" s="82"/>
      <c r="C117" s="83"/>
      <c r="D117" s="82"/>
      <c r="E117" s="84"/>
      <c r="F117" s="82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6" t="n">
        <f aca="false">SUM(G117:H117)</f>
        <v>0</v>
      </c>
      <c r="R117" s="86" t="n">
        <f aca="false">SUM(I117:K117)</f>
        <v>0</v>
      </c>
      <c r="S117" s="86" t="n">
        <f aca="false">SUM(L117:O117)</f>
        <v>0</v>
      </c>
      <c r="T117" s="87" t="str">
        <f aca="false">IF(AND((U117=FALSE()),OR(COUNTBLANK(A117:P117)&lt;&gt;COLUMNS(A117:P117))),"KO","")</f>
        <v/>
      </c>
      <c r="U117" s="55" t="n">
        <f aca="false">IF(OR(ISBLANK(A117),ISBLANK(E117),ISBLANK(F117),ISBLANK(G117),ISBLANK(P117)),FALSE(),TRUE())</f>
        <v>0</v>
      </c>
      <c r="V117" s="88" t="str">
        <f aca="false">IF(AND(T117="KO",OR(COUNTBLANK(A117:P117)&lt;&gt;COLUMNS(A117:P117))),"ATTENZIONE!!! NON TUTTI I CAMPI OBBLIGATORI SONO STATI COMPILATI","")</f>
        <v/>
      </c>
    </row>
    <row r="118" customFormat="false" ht="12.75" hidden="false" customHeight="true" outlineLevel="0" collapsed="false">
      <c r="A118" s="81"/>
      <c r="B118" s="82"/>
      <c r="C118" s="83"/>
      <c r="D118" s="82"/>
      <c r="E118" s="84"/>
      <c r="F118" s="82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6" t="n">
        <f aca="false">SUM(G118:H118)</f>
        <v>0</v>
      </c>
      <c r="R118" s="86" t="n">
        <f aca="false">SUM(I118:K118)</f>
        <v>0</v>
      </c>
      <c r="S118" s="86" t="n">
        <f aca="false">SUM(L118:O118)</f>
        <v>0</v>
      </c>
      <c r="T118" s="87" t="str">
        <f aca="false">IF(AND((U118=FALSE()),OR(COUNTBLANK(A118:P118)&lt;&gt;COLUMNS(A118:P118))),"KO","")</f>
        <v/>
      </c>
      <c r="U118" s="55" t="n">
        <f aca="false">IF(OR(ISBLANK(A118),ISBLANK(E118),ISBLANK(F118),ISBLANK(G118),ISBLANK(P118)),FALSE(),TRUE())</f>
        <v>0</v>
      </c>
      <c r="V118" s="88" t="str">
        <f aca="false">IF(AND(T118="KO",OR(COUNTBLANK(A118:P118)&lt;&gt;COLUMNS(A118:P118))),"ATTENZIONE!!! NON TUTTI I CAMPI OBBLIGATORI SONO STATI COMPILATI","")</f>
        <v/>
      </c>
    </row>
    <row r="119" customFormat="false" ht="12.75" hidden="false" customHeight="true" outlineLevel="0" collapsed="false">
      <c r="A119" s="81"/>
      <c r="B119" s="82"/>
      <c r="C119" s="83"/>
      <c r="D119" s="82"/>
      <c r="E119" s="84"/>
      <c r="F119" s="82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6" t="n">
        <f aca="false">SUM(G119:H119)</f>
        <v>0</v>
      </c>
      <c r="R119" s="86" t="n">
        <f aca="false">SUM(I119:K119)</f>
        <v>0</v>
      </c>
      <c r="S119" s="86" t="n">
        <f aca="false">SUM(L119:O119)</f>
        <v>0</v>
      </c>
      <c r="T119" s="87" t="str">
        <f aca="false">IF(AND((U119=FALSE()),OR(COUNTBLANK(A119:P119)&lt;&gt;COLUMNS(A119:P119))),"KO","")</f>
        <v/>
      </c>
      <c r="U119" s="55" t="n">
        <f aca="false">IF(OR(ISBLANK(A119),ISBLANK(E119),ISBLANK(F119),ISBLANK(G119),ISBLANK(P119)),FALSE(),TRUE())</f>
        <v>0</v>
      </c>
      <c r="V119" s="88" t="str">
        <f aca="false">IF(AND(T119="KO",OR(COUNTBLANK(A119:P119)&lt;&gt;COLUMNS(A119:P119))),"ATTENZIONE!!! NON TUTTI I CAMPI OBBLIGATORI SONO STATI COMPILATI","")</f>
        <v/>
      </c>
    </row>
    <row r="120" customFormat="false" ht="12.75" hidden="false" customHeight="true" outlineLevel="0" collapsed="false">
      <c r="A120" s="81"/>
      <c r="B120" s="82"/>
      <c r="C120" s="83"/>
      <c r="D120" s="82"/>
      <c r="E120" s="84"/>
      <c r="F120" s="82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6" t="n">
        <f aca="false">SUM(G120:H120)</f>
        <v>0</v>
      </c>
      <c r="R120" s="86" t="n">
        <f aca="false">SUM(I120:K120)</f>
        <v>0</v>
      </c>
      <c r="S120" s="86" t="n">
        <f aca="false">SUM(L120:O120)</f>
        <v>0</v>
      </c>
      <c r="T120" s="87" t="str">
        <f aca="false">IF(AND((U120=FALSE()),OR(COUNTBLANK(A120:P120)&lt;&gt;COLUMNS(A120:P120))),"KO","")</f>
        <v/>
      </c>
      <c r="U120" s="55" t="n">
        <f aca="false">IF(OR(ISBLANK(A120),ISBLANK(E120),ISBLANK(F120),ISBLANK(G120),ISBLANK(P120)),FALSE(),TRUE())</f>
        <v>0</v>
      </c>
      <c r="V120" s="88" t="str">
        <f aca="false">IF(AND(T120="KO",OR(COUNTBLANK(A120:P120)&lt;&gt;COLUMNS(A120:P120))),"ATTENZIONE!!! NON TUTTI I CAMPI OBBLIGATORI SONO STATI COMPILATI","")</f>
        <v/>
      </c>
    </row>
    <row r="121" customFormat="false" ht="12.75" hidden="false" customHeight="true" outlineLevel="0" collapsed="false">
      <c r="A121" s="81"/>
      <c r="B121" s="82"/>
      <c r="C121" s="83"/>
      <c r="D121" s="82"/>
      <c r="E121" s="84"/>
      <c r="F121" s="82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6" t="n">
        <f aca="false">SUM(G121:H121)</f>
        <v>0</v>
      </c>
      <c r="R121" s="86" t="n">
        <f aca="false">SUM(I121:K121)</f>
        <v>0</v>
      </c>
      <c r="S121" s="86" t="n">
        <f aca="false">SUM(L121:O121)</f>
        <v>0</v>
      </c>
      <c r="T121" s="87" t="str">
        <f aca="false">IF(AND((U121=FALSE()),OR(COUNTBLANK(A121:P121)&lt;&gt;COLUMNS(A121:P121))),"KO","")</f>
        <v/>
      </c>
      <c r="U121" s="55" t="n">
        <f aca="false">IF(OR(ISBLANK(A121),ISBLANK(E121),ISBLANK(F121),ISBLANK(G121),ISBLANK(P121)),FALSE(),TRUE())</f>
        <v>0</v>
      </c>
      <c r="V121" s="88" t="str">
        <f aca="false">IF(AND(T121="KO",OR(COUNTBLANK(A121:P121)&lt;&gt;COLUMNS(A121:P121))),"ATTENZIONE!!! NON TUTTI I CAMPI OBBLIGATORI SONO STATI COMPILATI","")</f>
        <v/>
      </c>
    </row>
    <row r="122" customFormat="false" ht="12.75" hidden="false" customHeight="true" outlineLevel="0" collapsed="false">
      <c r="A122" s="81"/>
      <c r="B122" s="82"/>
      <c r="C122" s="83"/>
      <c r="D122" s="82"/>
      <c r="E122" s="84"/>
      <c r="F122" s="82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6" t="n">
        <f aca="false">SUM(G122:H122)</f>
        <v>0</v>
      </c>
      <c r="R122" s="86" t="n">
        <f aca="false">SUM(I122:K122)</f>
        <v>0</v>
      </c>
      <c r="S122" s="86" t="n">
        <f aca="false">SUM(L122:O122)</f>
        <v>0</v>
      </c>
      <c r="T122" s="87" t="str">
        <f aca="false">IF(AND((U122=FALSE()),OR(COUNTBLANK(A122:P122)&lt;&gt;COLUMNS(A122:P122))),"KO","")</f>
        <v/>
      </c>
      <c r="U122" s="55" t="n">
        <f aca="false">IF(OR(ISBLANK(A122),ISBLANK(E122),ISBLANK(F122),ISBLANK(G122),ISBLANK(P122)),FALSE(),TRUE())</f>
        <v>0</v>
      </c>
      <c r="V122" s="88" t="str">
        <f aca="false">IF(AND(T122="KO",OR(COUNTBLANK(A122:P122)&lt;&gt;COLUMNS(A122:P122))),"ATTENZIONE!!! NON TUTTI I CAMPI OBBLIGATORI SONO STATI COMPILATI","")</f>
        <v/>
      </c>
    </row>
    <row r="123" customFormat="false" ht="12.75" hidden="false" customHeight="true" outlineLevel="0" collapsed="false">
      <c r="A123" s="81"/>
      <c r="B123" s="82"/>
      <c r="C123" s="83"/>
      <c r="D123" s="82"/>
      <c r="E123" s="84"/>
      <c r="F123" s="82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6" t="n">
        <f aca="false">SUM(G123:H123)</f>
        <v>0</v>
      </c>
      <c r="R123" s="86" t="n">
        <f aca="false">SUM(I123:K123)</f>
        <v>0</v>
      </c>
      <c r="S123" s="86" t="n">
        <f aca="false">SUM(L123:O123)</f>
        <v>0</v>
      </c>
      <c r="T123" s="87" t="str">
        <f aca="false">IF(AND((U123=FALSE()),OR(COUNTBLANK(A123:P123)&lt;&gt;COLUMNS(A123:P123))),"KO","")</f>
        <v/>
      </c>
      <c r="U123" s="55" t="n">
        <f aca="false">IF(OR(ISBLANK(A123),ISBLANK(E123),ISBLANK(F123),ISBLANK(G123),ISBLANK(P123)),FALSE(),TRUE())</f>
        <v>0</v>
      </c>
      <c r="V123" s="88" t="str">
        <f aca="false">IF(AND(T123="KO",OR(COUNTBLANK(A123:P123)&lt;&gt;COLUMNS(A123:P123))),"ATTENZIONE!!! NON TUTTI I CAMPI OBBLIGATORI SONO STATI COMPILATI","")</f>
        <v/>
      </c>
    </row>
    <row r="124" customFormat="false" ht="12.75" hidden="false" customHeight="true" outlineLevel="0" collapsed="false">
      <c r="A124" s="81"/>
      <c r="B124" s="82"/>
      <c r="C124" s="83"/>
      <c r="D124" s="82"/>
      <c r="E124" s="84"/>
      <c r="F124" s="82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6" t="n">
        <f aca="false">SUM(G124:H124)</f>
        <v>0</v>
      </c>
      <c r="R124" s="86" t="n">
        <f aca="false">SUM(I124:K124)</f>
        <v>0</v>
      </c>
      <c r="S124" s="86" t="n">
        <f aca="false">SUM(L124:O124)</f>
        <v>0</v>
      </c>
      <c r="T124" s="87" t="str">
        <f aca="false">IF(AND((U124=FALSE()),OR(COUNTBLANK(A124:P124)&lt;&gt;COLUMNS(A124:P124))),"KO","")</f>
        <v/>
      </c>
      <c r="U124" s="55" t="n">
        <f aca="false">IF(OR(ISBLANK(A124),ISBLANK(E124),ISBLANK(F124),ISBLANK(G124),ISBLANK(P124)),FALSE(),TRUE())</f>
        <v>0</v>
      </c>
      <c r="V124" s="88" t="str">
        <f aca="false">IF(AND(T124="KO",OR(COUNTBLANK(A124:P124)&lt;&gt;COLUMNS(A124:P124))),"ATTENZIONE!!! NON TUTTI I CAMPI OBBLIGATORI SONO STATI COMPILATI","")</f>
        <v/>
      </c>
    </row>
    <row r="125" customFormat="false" ht="12.75" hidden="false" customHeight="true" outlineLevel="0" collapsed="false">
      <c r="A125" s="81"/>
      <c r="B125" s="82"/>
      <c r="C125" s="83"/>
      <c r="D125" s="82"/>
      <c r="E125" s="84"/>
      <c r="F125" s="82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6" t="n">
        <f aca="false">SUM(G125:H125)</f>
        <v>0</v>
      </c>
      <c r="R125" s="86" t="n">
        <f aca="false">SUM(I125:K125)</f>
        <v>0</v>
      </c>
      <c r="S125" s="86" t="n">
        <f aca="false">SUM(L125:O125)</f>
        <v>0</v>
      </c>
      <c r="T125" s="87" t="str">
        <f aca="false">IF(AND((U125=FALSE()),OR(COUNTBLANK(A125:P125)&lt;&gt;COLUMNS(A125:P125))),"KO","")</f>
        <v/>
      </c>
      <c r="U125" s="55" t="n">
        <f aca="false">IF(OR(ISBLANK(A125),ISBLANK(E125),ISBLANK(F125),ISBLANK(G125),ISBLANK(P125)),FALSE(),TRUE())</f>
        <v>0</v>
      </c>
      <c r="V125" s="88" t="str">
        <f aca="false">IF(AND(T125="KO",OR(COUNTBLANK(A125:P125)&lt;&gt;COLUMNS(A125:P125))),"ATTENZIONE!!! NON TUTTI I CAMPI OBBLIGATORI SONO STATI COMPILATI","")</f>
        <v/>
      </c>
    </row>
    <row r="126" customFormat="false" ht="12.75" hidden="false" customHeight="true" outlineLevel="0" collapsed="false">
      <c r="A126" s="81"/>
      <c r="B126" s="82"/>
      <c r="C126" s="83"/>
      <c r="D126" s="82"/>
      <c r="E126" s="84"/>
      <c r="F126" s="82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6" t="n">
        <f aca="false">SUM(G126:H126)</f>
        <v>0</v>
      </c>
      <c r="R126" s="86" t="n">
        <f aca="false">SUM(I126:K126)</f>
        <v>0</v>
      </c>
      <c r="S126" s="86" t="n">
        <f aca="false">SUM(L126:O126)</f>
        <v>0</v>
      </c>
      <c r="T126" s="87" t="str">
        <f aca="false">IF(AND((U126=FALSE()),OR(COUNTBLANK(A126:P126)&lt;&gt;COLUMNS(A126:P126))),"KO","")</f>
        <v/>
      </c>
      <c r="U126" s="55" t="n">
        <f aca="false">IF(OR(ISBLANK(A126),ISBLANK(E126),ISBLANK(F126),ISBLANK(G126),ISBLANK(P126)),FALSE(),TRUE())</f>
        <v>0</v>
      </c>
      <c r="V126" s="88" t="str">
        <f aca="false">IF(AND(T126="KO",OR(COUNTBLANK(A126:P126)&lt;&gt;COLUMNS(A126:P126))),"ATTENZIONE!!! NON TUTTI I CAMPI OBBLIGATORI SONO STATI COMPILATI","")</f>
        <v/>
      </c>
    </row>
    <row r="127" customFormat="false" ht="12.75" hidden="false" customHeight="true" outlineLevel="0" collapsed="false">
      <c r="A127" s="81"/>
      <c r="B127" s="82"/>
      <c r="C127" s="83"/>
      <c r="D127" s="82"/>
      <c r="E127" s="84"/>
      <c r="F127" s="82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6" t="n">
        <f aca="false">SUM(G127:H127)</f>
        <v>0</v>
      </c>
      <c r="R127" s="86" t="n">
        <f aca="false">SUM(I127:K127)</f>
        <v>0</v>
      </c>
      <c r="S127" s="86" t="n">
        <f aca="false">SUM(L127:O127)</f>
        <v>0</v>
      </c>
      <c r="T127" s="87" t="str">
        <f aca="false">IF(AND((U127=FALSE()),OR(COUNTBLANK(A127:P127)&lt;&gt;COLUMNS(A127:P127))),"KO","")</f>
        <v/>
      </c>
      <c r="U127" s="55" t="n">
        <f aca="false">IF(OR(ISBLANK(A127),ISBLANK(E127),ISBLANK(F127),ISBLANK(G127),ISBLANK(P127)),FALSE(),TRUE())</f>
        <v>0</v>
      </c>
      <c r="V127" s="88" t="str">
        <f aca="false">IF(AND(T127="KO",OR(COUNTBLANK(A127:P127)&lt;&gt;COLUMNS(A127:P127))),"ATTENZIONE!!! NON TUTTI I CAMPI OBBLIGATORI SONO STATI COMPILATI","")</f>
        <v/>
      </c>
    </row>
    <row r="128" customFormat="false" ht="12.75" hidden="false" customHeight="true" outlineLevel="0" collapsed="false">
      <c r="A128" s="81"/>
      <c r="B128" s="82"/>
      <c r="C128" s="83"/>
      <c r="D128" s="82"/>
      <c r="E128" s="84"/>
      <c r="F128" s="82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6" t="n">
        <f aca="false">SUM(G128:H128)</f>
        <v>0</v>
      </c>
      <c r="R128" s="86" t="n">
        <f aca="false">SUM(I128:K128)</f>
        <v>0</v>
      </c>
      <c r="S128" s="86" t="n">
        <f aca="false">SUM(L128:O128)</f>
        <v>0</v>
      </c>
      <c r="T128" s="87" t="str">
        <f aca="false">IF(AND((U128=FALSE()),OR(COUNTBLANK(A128:P128)&lt;&gt;COLUMNS(A128:P128))),"KO","")</f>
        <v/>
      </c>
      <c r="U128" s="55" t="n">
        <f aca="false">IF(OR(ISBLANK(A128),ISBLANK(E128),ISBLANK(F128),ISBLANK(G128),ISBLANK(P128)),FALSE(),TRUE())</f>
        <v>0</v>
      </c>
      <c r="V128" s="88" t="str">
        <f aca="false">IF(AND(T128="KO",OR(COUNTBLANK(A128:P128)&lt;&gt;COLUMNS(A128:P128))),"ATTENZIONE!!! NON TUTTI I CAMPI OBBLIGATORI SONO STATI COMPILATI","")</f>
        <v/>
      </c>
    </row>
    <row r="129" customFormat="false" ht="12.75" hidden="false" customHeight="true" outlineLevel="0" collapsed="false">
      <c r="A129" s="81"/>
      <c r="B129" s="82"/>
      <c r="C129" s="83"/>
      <c r="D129" s="82"/>
      <c r="E129" s="84"/>
      <c r="F129" s="82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6" t="n">
        <f aca="false">SUM(G129:H129)</f>
        <v>0</v>
      </c>
      <c r="R129" s="86" t="n">
        <f aca="false">SUM(I129:K129)</f>
        <v>0</v>
      </c>
      <c r="S129" s="86" t="n">
        <f aca="false">SUM(L129:O129)</f>
        <v>0</v>
      </c>
      <c r="T129" s="87" t="str">
        <f aca="false">IF(AND((U129=FALSE()),OR(COUNTBLANK(A129:P129)&lt;&gt;COLUMNS(A129:P129))),"KO","")</f>
        <v/>
      </c>
      <c r="U129" s="55" t="n">
        <f aca="false">IF(OR(ISBLANK(A129),ISBLANK(E129),ISBLANK(F129),ISBLANK(G129),ISBLANK(P129)),FALSE(),TRUE())</f>
        <v>0</v>
      </c>
      <c r="V129" s="88" t="str">
        <f aca="false">IF(AND(T129="KO",OR(COUNTBLANK(A129:P129)&lt;&gt;COLUMNS(A129:P129))),"ATTENZIONE!!! NON TUTTI I CAMPI OBBLIGATORI SONO STATI COMPILATI","")</f>
        <v/>
      </c>
    </row>
    <row r="130" customFormat="false" ht="12.75" hidden="false" customHeight="true" outlineLevel="0" collapsed="false">
      <c r="A130" s="81"/>
      <c r="B130" s="82"/>
      <c r="C130" s="83"/>
      <c r="D130" s="82"/>
      <c r="E130" s="84"/>
      <c r="F130" s="82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6" t="n">
        <f aca="false">SUM(G130:H130)</f>
        <v>0</v>
      </c>
      <c r="R130" s="86" t="n">
        <f aca="false">SUM(I130:K130)</f>
        <v>0</v>
      </c>
      <c r="S130" s="86" t="n">
        <f aca="false">SUM(L130:O130)</f>
        <v>0</v>
      </c>
      <c r="T130" s="87" t="str">
        <f aca="false">IF(AND((U130=FALSE()),OR(COUNTBLANK(A130:P130)&lt;&gt;COLUMNS(A130:P130))),"KO","")</f>
        <v/>
      </c>
      <c r="U130" s="55" t="n">
        <f aca="false">IF(OR(ISBLANK(A130),ISBLANK(E130),ISBLANK(F130),ISBLANK(G130),ISBLANK(P130)),FALSE(),TRUE())</f>
        <v>0</v>
      </c>
      <c r="V130" s="88" t="str">
        <f aca="false">IF(AND(T130="KO",OR(COUNTBLANK(A130:P130)&lt;&gt;COLUMNS(A130:P130))),"ATTENZIONE!!! NON TUTTI I CAMPI OBBLIGATORI SONO STATI COMPILATI","")</f>
        <v/>
      </c>
    </row>
    <row r="131" customFormat="false" ht="12.75" hidden="false" customHeight="true" outlineLevel="0" collapsed="false">
      <c r="A131" s="81"/>
      <c r="B131" s="82"/>
      <c r="C131" s="83"/>
      <c r="D131" s="82"/>
      <c r="E131" s="84"/>
      <c r="F131" s="82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6" t="n">
        <f aca="false">SUM(G131:H131)</f>
        <v>0</v>
      </c>
      <c r="R131" s="86" t="n">
        <f aca="false">SUM(I131:K131)</f>
        <v>0</v>
      </c>
      <c r="S131" s="86" t="n">
        <f aca="false">SUM(L131:O131)</f>
        <v>0</v>
      </c>
      <c r="T131" s="87" t="str">
        <f aca="false">IF(AND((U131=FALSE()),OR(COUNTBLANK(A131:P131)&lt;&gt;COLUMNS(A131:P131))),"KO","")</f>
        <v/>
      </c>
      <c r="U131" s="55" t="n">
        <f aca="false">IF(OR(ISBLANK(A131),ISBLANK(E131),ISBLANK(F131),ISBLANK(G131),ISBLANK(P131)),FALSE(),TRUE())</f>
        <v>0</v>
      </c>
      <c r="V131" s="88" t="str">
        <f aca="false">IF(AND(T131="KO",OR(COUNTBLANK(A131:P131)&lt;&gt;COLUMNS(A131:P131))),"ATTENZIONE!!! NON TUTTI I CAMPI OBBLIGATORI SONO STATI COMPILATI","")</f>
        <v/>
      </c>
    </row>
    <row r="132" customFormat="false" ht="12.75" hidden="false" customHeight="true" outlineLevel="0" collapsed="false">
      <c r="A132" s="81"/>
      <c r="B132" s="82"/>
      <c r="C132" s="83"/>
      <c r="D132" s="82"/>
      <c r="E132" s="84"/>
      <c r="F132" s="82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6" t="n">
        <f aca="false">SUM(G132:H132)</f>
        <v>0</v>
      </c>
      <c r="R132" s="86" t="n">
        <f aca="false">SUM(I132:K132)</f>
        <v>0</v>
      </c>
      <c r="S132" s="86" t="n">
        <f aca="false">SUM(L132:O132)</f>
        <v>0</v>
      </c>
      <c r="T132" s="87" t="str">
        <f aca="false">IF(AND((U132=FALSE()),OR(COUNTBLANK(A132:P132)&lt;&gt;COLUMNS(A132:P132))),"KO","")</f>
        <v/>
      </c>
      <c r="U132" s="55" t="n">
        <f aca="false">IF(OR(ISBLANK(A132),ISBLANK(E132),ISBLANK(F132),ISBLANK(G132),ISBLANK(P132)),FALSE(),TRUE())</f>
        <v>0</v>
      </c>
      <c r="V132" s="88" t="str">
        <f aca="false">IF(AND(T132="KO",OR(COUNTBLANK(A132:P132)&lt;&gt;COLUMNS(A132:P132))),"ATTENZIONE!!! NON TUTTI I CAMPI OBBLIGATORI SONO STATI COMPILATI","")</f>
        <v/>
      </c>
    </row>
    <row r="133" customFormat="false" ht="12.75" hidden="false" customHeight="true" outlineLevel="0" collapsed="false">
      <c r="A133" s="81"/>
      <c r="B133" s="82"/>
      <c r="C133" s="83"/>
      <c r="D133" s="82"/>
      <c r="E133" s="84"/>
      <c r="F133" s="82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6" t="n">
        <f aca="false">SUM(G133:H133)</f>
        <v>0</v>
      </c>
      <c r="R133" s="86" t="n">
        <f aca="false">SUM(I133:K133)</f>
        <v>0</v>
      </c>
      <c r="S133" s="86" t="n">
        <f aca="false">SUM(L133:O133)</f>
        <v>0</v>
      </c>
      <c r="T133" s="87" t="str">
        <f aca="false">IF(AND((U133=FALSE()),OR(COUNTBLANK(A133:P133)&lt;&gt;COLUMNS(A133:P133))),"KO","")</f>
        <v/>
      </c>
      <c r="U133" s="55" t="n">
        <f aca="false">IF(OR(ISBLANK(A133),ISBLANK(E133),ISBLANK(F133),ISBLANK(G133),ISBLANK(P133)),FALSE(),TRUE())</f>
        <v>0</v>
      </c>
      <c r="V133" s="88" t="str">
        <f aca="false">IF(AND(T133="KO",OR(COUNTBLANK(A133:P133)&lt;&gt;COLUMNS(A133:P133))),"ATTENZIONE!!! NON TUTTI I CAMPI OBBLIGATORI SONO STATI COMPILATI","")</f>
        <v/>
      </c>
    </row>
    <row r="134" customFormat="false" ht="12.75" hidden="false" customHeight="true" outlineLevel="0" collapsed="false">
      <c r="A134" s="81"/>
      <c r="B134" s="82"/>
      <c r="C134" s="83"/>
      <c r="D134" s="82"/>
      <c r="E134" s="84"/>
      <c r="F134" s="82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6" t="n">
        <f aca="false">SUM(G134:H134)</f>
        <v>0</v>
      </c>
      <c r="R134" s="86" t="n">
        <f aca="false">SUM(I134:K134)</f>
        <v>0</v>
      </c>
      <c r="S134" s="86" t="n">
        <f aca="false">SUM(L134:O134)</f>
        <v>0</v>
      </c>
      <c r="T134" s="87" t="str">
        <f aca="false">IF(AND((U134=FALSE()),OR(COUNTBLANK(A134:P134)&lt;&gt;COLUMNS(A134:P134))),"KO","")</f>
        <v/>
      </c>
      <c r="U134" s="55" t="n">
        <f aca="false">IF(OR(ISBLANK(A134),ISBLANK(E134),ISBLANK(F134),ISBLANK(G134),ISBLANK(P134)),FALSE(),TRUE())</f>
        <v>0</v>
      </c>
      <c r="V134" s="88" t="str">
        <f aca="false">IF(AND(T134="KO",OR(COUNTBLANK(A134:P134)&lt;&gt;COLUMNS(A134:P134))),"ATTENZIONE!!! NON TUTTI I CAMPI OBBLIGATORI SONO STATI COMPILATI","")</f>
        <v/>
      </c>
    </row>
    <row r="135" customFormat="false" ht="12.75" hidden="false" customHeight="true" outlineLevel="0" collapsed="false">
      <c r="A135" s="81"/>
      <c r="B135" s="82"/>
      <c r="C135" s="83"/>
      <c r="D135" s="82"/>
      <c r="E135" s="84"/>
      <c r="F135" s="82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6" t="n">
        <f aca="false">SUM(G135:H135)</f>
        <v>0</v>
      </c>
      <c r="R135" s="86" t="n">
        <f aca="false">SUM(I135:K135)</f>
        <v>0</v>
      </c>
      <c r="S135" s="86" t="n">
        <f aca="false">SUM(L135:O135)</f>
        <v>0</v>
      </c>
      <c r="T135" s="87" t="str">
        <f aca="false">IF(AND((U135=FALSE()),OR(COUNTBLANK(A135:P135)&lt;&gt;COLUMNS(A135:P135))),"KO","")</f>
        <v/>
      </c>
      <c r="U135" s="55" t="n">
        <f aca="false">IF(OR(ISBLANK(A135),ISBLANK(E135),ISBLANK(F135),ISBLANK(G135),ISBLANK(P135)),FALSE(),TRUE())</f>
        <v>0</v>
      </c>
      <c r="V135" s="88" t="str">
        <f aca="false">IF(AND(T135="KO",OR(COUNTBLANK(A135:P135)&lt;&gt;COLUMNS(A135:P135))),"ATTENZIONE!!! NON TUTTI I CAMPI OBBLIGATORI SONO STATI COMPILATI","")</f>
        <v/>
      </c>
    </row>
    <row r="136" customFormat="false" ht="12.75" hidden="false" customHeight="true" outlineLevel="0" collapsed="false">
      <c r="A136" s="81"/>
      <c r="B136" s="82"/>
      <c r="C136" s="83"/>
      <c r="D136" s="82"/>
      <c r="E136" s="84"/>
      <c r="F136" s="82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6" t="n">
        <f aca="false">SUM(G136:H136)</f>
        <v>0</v>
      </c>
      <c r="R136" s="86" t="n">
        <f aca="false">SUM(I136:K136)</f>
        <v>0</v>
      </c>
      <c r="S136" s="86" t="n">
        <f aca="false">SUM(L136:O136)</f>
        <v>0</v>
      </c>
      <c r="T136" s="87" t="str">
        <f aca="false">IF(AND((U136=FALSE()),OR(COUNTBLANK(A136:P136)&lt;&gt;COLUMNS(A136:P136))),"KO","")</f>
        <v/>
      </c>
      <c r="U136" s="55" t="n">
        <f aca="false">IF(OR(ISBLANK(A136),ISBLANK(E136),ISBLANK(F136),ISBLANK(G136),ISBLANK(P136)),FALSE(),TRUE())</f>
        <v>0</v>
      </c>
      <c r="V136" s="88" t="str">
        <f aca="false">IF(AND(T136="KO",OR(COUNTBLANK(A136:P136)&lt;&gt;COLUMNS(A136:P136))),"ATTENZIONE!!! NON TUTTI I CAMPI OBBLIGATORI SONO STATI COMPILATI","")</f>
        <v/>
      </c>
    </row>
    <row r="137" customFormat="false" ht="12.75" hidden="false" customHeight="true" outlineLevel="0" collapsed="false">
      <c r="A137" s="81"/>
      <c r="B137" s="82"/>
      <c r="C137" s="83"/>
      <c r="D137" s="82"/>
      <c r="E137" s="84"/>
      <c r="F137" s="82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6" t="n">
        <f aca="false">SUM(G137:H137)</f>
        <v>0</v>
      </c>
      <c r="R137" s="86" t="n">
        <f aca="false">SUM(I137:K137)</f>
        <v>0</v>
      </c>
      <c r="S137" s="86" t="n">
        <f aca="false">SUM(L137:O137)</f>
        <v>0</v>
      </c>
      <c r="T137" s="87" t="str">
        <f aca="false">IF(AND((U137=FALSE()),OR(COUNTBLANK(A137:P137)&lt;&gt;COLUMNS(A137:P137))),"KO","")</f>
        <v/>
      </c>
      <c r="U137" s="55" t="n">
        <f aca="false">IF(OR(ISBLANK(A137),ISBLANK(E137),ISBLANK(F137),ISBLANK(G137),ISBLANK(P137)),FALSE(),TRUE())</f>
        <v>0</v>
      </c>
      <c r="V137" s="88" t="str">
        <f aca="false">IF(AND(T137="KO",OR(COUNTBLANK(A137:P137)&lt;&gt;COLUMNS(A137:P137))),"ATTENZIONE!!! NON TUTTI I CAMPI OBBLIGATORI SONO STATI COMPILATI","")</f>
        <v/>
      </c>
    </row>
    <row r="138" customFormat="false" ht="12.75" hidden="false" customHeight="true" outlineLevel="0" collapsed="false">
      <c r="A138" s="81"/>
      <c r="B138" s="82"/>
      <c r="C138" s="83"/>
      <c r="D138" s="82"/>
      <c r="E138" s="84"/>
      <c r="F138" s="82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6" t="n">
        <f aca="false">SUM(G138:H138)</f>
        <v>0</v>
      </c>
      <c r="R138" s="86" t="n">
        <f aca="false">SUM(I138:K138)</f>
        <v>0</v>
      </c>
      <c r="S138" s="86" t="n">
        <f aca="false">SUM(L138:O138)</f>
        <v>0</v>
      </c>
      <c r="T138" s="87" t="str">
        <f aca="false">IF(AND((U138=FALSE()),OR(COUNTBLANK(A138:P138)&lt;&gt;COLUMNS(A138:P138))),"KO","")</f>
        <v/>
      </c>
      <c r="U138" s="55" t="n">
        <f aca="false">IF(OR(ISBLANK(A138),ISBLANK(E138),ISBLANK(F138),ISBLANK(G138),ISBLANK(P138)),FALSE(),TRUE())</f>
        <v>0</v>
      </c>
      <c r="V138" s="88" t="str">
        <f aca="false">IF(AND(T138="KO",OR(COUNTBLANK(A138:P138)&lt;&gt;COLUMNS(A138:P138))),"ATTENZIONE!!! NON TUTTI I CAMPI OBBLIGATORI SONO STATI COMPILATI","")</f>
        <v/>
      </c>
    </row>
    <row r="139" customFormat="false" ht="12.75" hidden="false" customHeight="true" outlineLevel="0" collapsed="false">
      <c r="A139" s="81"/>
      <c r="B139" s="82"/>
      <c r="C139" s="83"/>
      <c r="D139" s="82"/>
      <c r="E139" s="84"/>
      <c r="F139" s="82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6" t="n">
        <f aca="false">SUM(G139:H139)</f>
        <v>0</v>
      </c>
      <c r="R139" s="86" t="n">
        <f aca="false">SUM(I139:K139)</f>
        <v>0</v>
      </c>
      <c r="S139" s="86" t="n">
        <f aca="false">SUM(L139:O139)</f>
        <v>0</v>
      </c>
      <c r="T139" s="87" t="str">
        <f aca="false">IF(AND((U139=FALSE()),OR(COUNTBLANK(A139:P139)&lt;&gt;COLUMNS(A139:P139))),"KO","")</f>
        <v/>
      </c>
      <c r="U139" s="55" t="n">
        <f aca="false">IF(OR(ISBLANK(A139),ISBLANK(E139),ISBLANK(F139),ISBLANK(G139),ISBLANK(P139)),FALSE(),TRUE())</f>
        <v>0</v>
      </c>
      <c r="V139" s="88" t="str">
        <f aca="false">IF(AND(T139="KO",OR(COUNTBLANK(A139:P139)&lt;&gt;COLUMNS(A139:P139))),"ATTENZIONE!!! NON TUTTI I CAMPI OBBLIGATORI SONO STATI COMPILATI","")</f>
        <v/>
      </c>
    </row>
    <row r="140" customFormat="false" ht="12.75" hidden="false" customHeight="true" outlineLevel="0" collapsed="false">
      <c r="A140" s="81"/>
      <c r="B140" s="82"/>
      <c r="C140" s="83"/>
      <c r="D140" s="82"/>
      <c r="E140" s="84"/>
      <c r="F140" s="82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6" t="n">
        <f aca="false">SUM(G140:H140)</f>
        <v>0</v>
      </c>
      <c r="R140" s="86" t="n">
        <f aca="false">SUM(I140:K140)</f>
        <v>0</v>
      </c>
      <c r="S140" s="86" t="n">
        <f aca="false">SUM(L140:O140)</f>
        <v>0</v>
      </c>
      <c r="T140" s="87" t="str">
        <f aca="false">IF(AND((U140=FALSE()),OR(COUNTBLANK(A140:P140)&lt;&gt;COLUMNS(A140:P140))),"KO","")</f>
        <v/>
      </c>
      <c r="U140" s="55" t="n">
        <f aca="false">IF(OR(ISBLANK(A140),ISBLANK(E140),ISBLANK(F140),ISBLANK(G140),ISBLANK(P140)),FALSE(),TRUE())</f>
        <v>0</v>
      </c>
      <c r="V140" s="88" t="str">
        <f aca="false">IF(AND(T140="KO",OR(COUNTBLANK(A140:P140)&lt;&gt;COLUMNS(A140:P140))),"ATTENZIONE!!! NON TUTTI I CAMPI OBBLIGATORI SONO STATI COMPILATI","")</f>
        <v/>
      </c>
    </row>
    <row r="141" customFormat="false" ht="12.75" hidden="false" customHeight="true" outlineLevel="0" collapsed="false">
      <c r="A141" s="81"/>
      <c r="B141" s="82"/>
      <c r="C141" s="83"/>
      <c r="D141" s="82"/>
      <c r="E141" s="84"/>
      <c r="F141" s="82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6" t="n">
        <f aca="false">SUM(G141:H141)</f>
        <v>0</v>
      </c>
      <c r="R141" s="86" t="n">
        <f aca="false">SUM(I141:K141)</f>
        <v>0</v>
      </c>
      <c r="S141" s="86" t="n">
        <f aca="false">SUM(L141:O141)</f>
        <v>0</v>
      </c>
      <c r="T141" s="87" t="str">
        <f aca="false">IF(AND((U141=FALSE()),OR(COUNTBLANK(A141:P141)&lt;&gt;COLUMNS(A141:P141))),"KO","")</f>
        <v/>
      </c>
      <c r="U141" s="55" t="n">
        <f aca="false">IF(OR(ISBLANK(A141),ISBLANK(E141),ISBLANK(F141),ISBLANK(G141),ISBLANK(P141)),FALSE(),TRUE())</f>
        <v>0</v>
      </c>
      <c r="V141" s="88" t="str">
        <f aca="false">IF(AND(T141="KO",OR(COUNTBLANK(A141:P141)&lt;&gt;COLUMNS(A141:P141))),"ATTENZIONE!!! NON TUTTI I CAMPI OBBLIGATORI SONO STATI COMPILATI","")</f>
        <v/>
      </c>
    </row>
    <row r="142" customFormat="false" ht="12.75" hidden="false" customHeight="true" outlineLevel="0" collapsed="false">
      <c r="A142" s="81"/>
      <c r="B142" s="82"/>
      <c r="C142" s="83"/>
      <c r="D142" s="82"/>
      <c r="E142" s="84"/>
      <c r="F142" s="82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6" t="n">
        <f aca="false">SUM(G142:H142)</f>
        <v>0</v>
      </c>
      <c r="R142" s="86" t="n">
        <f aca="false">SUM(I142:K142)</f>
        <v>0</v>
      </c>
      <c r="S142" s="86" t="n">
        <f aca="false">SUM(L142:O142)</f>
        <v>0</v>
      </c>
      <c r="T142" s="87" t="str">
        <f aca="false">IF(AND((U142=FALSE()),OR(COUNTBLANK(A142:P142)&lt;&gt;COLUMNS(A142:P142))),"KO","")</f>
        <v/>
      </c>
      <c r="U142" s="55" t="n">
        <f aca="false">IF(OR(ISBLANK(A142),ISBLANK(E142),ISBLANK(F142),ISBLANK(G142),ISBLANK(P142)),FALSE(),TRUE())</f>
        <v>0</v>
      </c>
      <c r="V142" s="88" t="str">
        <f aca="false">IF(AND(T142="KO",OR(COUNTBLANK(A142:P142)&lt;&gt;COLUMNS(A142:P142))),"ATTENZIONE!!! NON TUTTI I CAMPI OBBLIGATORI SONO STATI COMPILATI","")</f>
        <v/>
      </c>
    </row>
    <row r="143" customFormat="false" ht="12.75" hidden="false" customHeight="true" outlineLevel="0" collapsed="false">
      <c r="A143" s="81"/>
      <c r="B143" s="82"/>
      <c r="C143" s="83"/>
      <c r="D143" s="82"/>
      <c r="E143" s="84"/>
      <c r="F143" s="82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6" t="n">
        <f aca="false">SUM(G143:H143)</f>
        <v>0</v>
      </c>
      <c r="R143" s="86" t="n">
        <f aca="false">SUM(I143:K143)</f>
        <v>0</v>
      </c>
      <c r="S143" s="86" t="n">
        <f aca="false">SUM(L143:O143)</f>
        <v>0</v>
      </c>
      <c r="T143" s="87" t="str">
        <f aca="false">IF(AND((U143=FALSE()),OR(COUNTBLANK(A143:P143)&lt;&gt;COLUMNS(A143:P143))),"KO","")</f>
        <v/>
      </c>
      <c r="U143" s="55" t="n">
        <f aca="false">IF(OR(ISBLANK(A143),ISBLANK(E143),ISBLANK(F143),ISBLANK(G143),ISBLANK(P143)),FALSE(),TRUE())</f>
        <v>0</v>
      </c>
      <c r="V143" s="88" t="str">
        <f aca="false">IF(AND(T143="KO",OR(COUNTBLANK(A143:P143)&lt;&gt;COLUMNS(A143:P143))),"ATTENZIONE!!! NON TUTTI I CAMPI OBBLIGATORI SONO STATI COMPILATI","")</f>
        <v/>
      </c>
    </row>
    <row r="144" customFormat="false" ht="12.75" hidden="false" customHeight="true" outlineLevel="0" collapsed="false">
      <c r="A144" s="81"/>
      <c r="B144" s="82"/>
      <c r="C144" s="83"/>
      <c r="D144" s="82"/>
      <c r="E144" s="84"/>
      <c r="F144" s="82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6" t="n">
        <f aca="false">SUM(G144:H144)</f>
        <v>0</v>
      </c>
      <c r="R144" s="86" t="n">
        <f aca="false">SUM(I144:K144)</f>
        <v>0</v>
      </c>
      <c r="S144" s="86" t="n">
        <f aca="false">SUM(L144:O144)</f>
        <v>0</v>
      </c>
      <c r="T144" s="87" t="str">
        <f aca="false">IF(AND((U144=FALSE()),OR(COUNTBLANK(A144:P144)&lt;&gt;COLUMNS(A144:P144))),"KO","")</f>
        <v/>
      </c>
      <c r="U144" s="55" t="n">
        <f aca="false">IF(OR(ISBLANK(A144),ISBLANK(E144),ISBLANK(F144),ISBLANK(G144),ISBLANK(P144)),FALSE(),TRUE())</f>
        <v>0</v>
      </c>
      <c r="V144" s="88" t="str">
        <f aca="false">IF(AND(T144="KO",OR(COUNTBLANK(A144:P144)&lt;&gt;COLUMNS(A144:P144))),"ATTENZIONE!!! NON TUTTI I CAMPI OBBLIGATORI SONO STATI COMPILATI","")</f>
        <v/>
      </c>
    </row>
    <row r="145" customFormat="false" ht="12.75" hidden="false" customHeight="true" outlineLevel="0" collapsed="false">
      <c r="A145" s="81"/>
      <c r="B145" s="82"/>
      <c r="C145" s="83"/>
      <c r="D145" s="82"/>
      <c r="E145" s="84"/>
      <c r="F145" s="82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6" t="n">
        <f aca="false">SUM(G145:H145)</f>
        <v>0</v>
      </c>
      <c r="R145" s="86" t="n">
        <f aca="false">SUM(I145:K145)</f>
        <v>0</v>
      </c>
      <c r="S145" s="86" t="n">
        <f aca="false">SUM(L145:O145)</f>
        <v>0</v>
      </c>
      <c r="T145" s="87" t="str">
        <f aca="false">IF(AND((U145=FALSE()),OR(COUNTBLANK(A145:P145)&lt;&gt;COLUMNS(A145:P145))),"KO","")</f>
        <v/>
      </c>
      <c r="U145" s="55" t="n">
        <f aca="false">IF(OR(ISBLANK(A145),ISBLANK(E145),ISBLANK(F145),ISBLANK(G145),ISBLANK(P145)),FALSE(),TRUE())</f>
        <v>0</v>
      </c>
      <c r="V145" s="88" t="str">
        <f aca="false">IF(AND(T145="KO",OR(COUNTBLANK(A145:P145)&lt;&gt;COLUMNS(A145:P145))),"ATTENZIONE!!! NON TUTTI I CAMPI OBBLIGATORI SONO STATI COMPILATI","")</f>
        <v/>
      </c>
    </row>
    <row r="146" customFormat="false" ht="12.75" hidden="false" customHeight="true" outlineLevel="0" collapsed="false">
      <c r="A146" s="81"/>
      <c r="B146" s="82"/>
      <c r="C146" s="83"/>
      <c r="D146" s="82"/>
      <c r="E146" s="84"/>
      <c r="F146" s="82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6" t="n">
        <f aca="false">SUM(G146:H146)</f>
        <v>0</v>
      </c>
      <c r="R146" s="86" t="n">
        <f aca="false">SUM(I146:K146)</f>
        <v>0</v>
      </c>
      <c r="S146" s="86" t="n">
        <f aca="false">SUM(L146:O146)</f>
        <v>0</v>
      </c>
      <c r="T146" s="87" t="str">
        <f aca="false">IF(AND((U146=FALSE()),OR(COUNTBLANK(A146:P146)&lt;&gt;COLUMNS(A146:P146))),"KO","")</f>
        <v/>
      </c>
      <c r="U146" s="55" t="n">
        <f aca="false">IF(OR(ISBLANK(A146),ISBLANK(E146),ISBLANK(F146),ISBLANK(G146),ISBLANK(P146)),FALSE(),TRUE())</f>
        <v>0</v>
      </c>
      <c r="V146" s="88" t="str">
        <f aca="false">IF(AND(T146="KO",OR(COUNTBLANK(A146:P146)&lt;&gt;COLUMNS(A146:P146))),"ATTENZIONE!!! NON TUTTI I CAMPI OBBLIGATORI SONO STATI COMPILATI","")</f>
        <v/>
      </c>
    </row>
    <row r="147" customFormat="false" ht="12.75" hidden="false" customHeight="true" outlineLevel="0" collapsed="false">
      <c r="A147" s="81"/>
      <c r="B147" s="82"/>
      <c r="C147" s="83"/>
      <c r="D147" s="82"/>
      <c r="E147" s="84"/>
      <c r="F147" s="82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6" t="n">
        <f aca="false">SUM(G147:H147)</f>
        <v>0</v>
      </c>
      <c r="R147" s="86" t="n">
        <f aca="false">SUM(I147:K147)</f>
        <v>0</v>
      </c>
      <c r="S147" s="86" t="n">
        <f aca="false">SUM(L147:O147)</f>
        <v>0</v>
      </c>
      <c r="T147" s="87" t="str">
        <f aca="false">IF(AND((U147=FALSE()),OR(COUNTBLANK(A147:P147)&lt;&gt;COLUMNS(A147:P147))),"KO","")</f>
        <v/>
      </c>
      <c r="U147" s="55" t="n">
        <f aca="false">IF(OR(ISBLANK(A147),ISBLANK(E147),ISBLANK(F147),ISBLANK(G147),ISBLANK(P147)),FALSE(),TRUE())</f>
        <v>0</v>
      </c>
      <c r="V147" s="88" t="str">
        <f aca="false">IF(AND(T147="KO",OR(COUNTBLANK(A147:P147)&lt;&gt;COLUMNS(A147:P147))),"ATTENZIONE!!! NON TUTTI I CAMPI OBBLIGATORI SONO STATI COMPILATI","")</f>
        <v/>
      </c>
    </row>
    <row r="148" customFormat="false" ht="12.75" hidden="false" customHeight="true" outlineLevel="0" collapsed="false">
      <c r="A148" s="81"/>
      <c r="B148" s="82"/>
      <c r="C148" s="83"/>
      <c r="D148" s="82"/>
      <c r="E148" s="84"/>
      <c r="F148" s="82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6" t="n">
        <f aca="false">SUM(G148:H148)</f>
        <v>0</v>
      </c>
      <c r="R148" s="86" t="n">
        <f aca="false">SUM(I148:K148)</f>
        <v>0</v>
      </c>
      <c r="S148" s="86" t="n">
        <f aca="false">SUM(L148:O148)</f>
        <v>0</v>
      </c>
      <c r="T148" s="87" t="str">
        <f aca="false">IF(AND((U148=FALSE()),OR(COUNTBLANK(A148:P148)&lt;&gt;COLUMNS(A148:P148))),"KO","")</f>
        <v/>
      </c>
      <c r="U148" s="55" t="n">
        <f aca="false">IF(OR(ISBLANK(A148),ISBLANK(E148),ISBLANK(F148),ISBLANK(G148),ISBLANK(P148)),FALSE(),TRUE())</f>
        <v>0</v>
      </c>
      <c r="V148" s="88" t="str">
        <f aca="false">IF(AND(T148="KO",OR(COUNTBLANK(A148:P148)&lt;&gt;COLUMNS(A148:P148))),"ATTENZIONE!!! NON TUTTI I CAMPI OBBLIGATORI SONO STATI COMPILATI","")</f>
        <v/>
      </c>
    </row>
    <row r="149" customFormat="false" ht="12.75" hidden="false" customHeight="true" outlineLevel="0" collapsed="false">
      <c r="A149" s="81"/>
      <c r="B149" s="82"/>
      <c r="C149" s="83"/>
      <c r="D149" s="82"/>
      <c r="E149" s="84"/>
      <c r="F149" s="82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6" t="n">
        <f aca="false">SUM(G149:H149)</f>
        <v>0</v>
      </c>
      <c r="R149" s="86" t="n">
        <f aca="false">SUM(I149:K149)</f>
        <v>0</v>
      </c>
      <c r="S149" s="86" t="n">
        <f aca="false">SUM(L149:O149)</f>
        <v>0</v>
      </c>
      <c r="T149" s="87" t="str">
        <f aca="false">IF(AND((U149=FALSE()),OR(COUNTBLANK(A149:P149)&lt;&gt;COLUMNS(A149:P149))),"KO","")</f>
        <v/>
      </c>
      <c r="U149" s="55" t="n">
        <f aca="false">IF(OR(ISBLANK(A149),ISBLANK(E149),ISBLANK(F149),ISBLANK(G149),ISBLANK(P149)),FALSE(),TRUE())</f>
        <v>0</v>
      </c>
      <c r="V149" s="88" t="str">
        <f aca="false">IF(AND(T149="KO",OR(COUNTBLANK(A149:P149)&lt;&gt;COLUMNS(A149:P149))),"ATTENZIONE!!! NON TUTTI I CAMPI OBBLIGATORI SONO STATI COMPILATI","")</f>
        <v/>
      </c>
    </row>
    <row r="150" customFormat="false" ht="12.75" hidden="false" customHeight="true" outlineLevel="0" collapsed="false">
      <c r="A150" s="81"/>
      <c r="B150" s="82"/>
      <c r="C150" s="83"/>
      <c r="D150" s="82"/>
      <c r="E150" s="84"/>
      <c r="F150" s="82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6" t="n">
        <f aca="false">SUM(G150:H150)</f>
        <v>0</v>
      </c>
      <c r="R150" s="86" t="n">
        <f aca="false">SUM(I150:K150)</f>
        <v>0</v>
      </c>
      <c r="S150" s="86" t="n">
        <f aca="false">SUM(L150:O150)</f>
        <v>0</v>
      </c>
      <c r="T150" s="87" t="str">
        <f aca="false">IF(AND((U150=FALSE()),OR(COUNTBLANK(A150:P150)&lt;&gt;COLUMNS(A150:P150))),"KO","")</f>
        <v/>
      </c>
      <c r="U150" s="55" t="n">
        <f aca="false">IF(OR(ISBLANK(A150),ISBLANK(E150),ISBLANK(F150),ISBLANK(G150),ISBLANK(P150)),FALSE(),TRUE())</f>
        <v>0</v>
      </c>
      <c r="V150" s="88" t="str">
        <f aca="false">IF(AND(T150="KO",OR(COUNTBLANK(A150:P150)&lt;&gt;COLUMNS(A150:P150))),"ATTENZIONE!!! NON TUTTI I CAMPI OBBLIGATORI SONO STATI COMPILATI","")</f>
        <v/>
      </c>
    </row>
    <row r="151" customFormat="false" ht="12.75" hidden="false" customHeight="true" outlineLevel="0" collapsed="false">
      <c r="A151" s="81"/>
      <c r="B151" s="82"/>
      <c r="C151" s="83"/>
      <c r="D151" s="82"/>
      <c r="E151" s="84"/>
      <c r="F151" s="82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6" t="n">
        <f aca="false">SUM(G151:H151)</f>
        <v>0</v>
      </c>
      <c r="R151" s="86" t="n">
        <f aca="false">SUM(I151:K151)</f>
        <v>0</v>
      </c>
      <c r="S151" s="86" t="n">
        <f aca="false">SUM(L151:O151)</f>
        <v>0</v>
      </c>
      <c r="T151" s="87" t="str">
        <f aca="false">IF(AND((U151=FALSE()),OR(COUNTBLANK(A151:P151)&lt;&gt;COLUMNS(A151:P151))),"KO","")</f>
        <v/>
      </c>
      <c r="U151" s="55" t="n">
        <f aca="false">IF(OR(ISBLANK(A151),ISBLANK(E151),ISBLANK(F151),ISBLANK(G151),ISBLANK(P151)),FALSE(),TRUE())</f>
        <v>0</v>
      </c>
      <c r="V151" s="88" t="str">
        <f aca="false">IF(AND(T151="KO",OR(COUNTBLANK(A151:P151)&lt;&gt;COLUMNS(A151:P151))),"ATTENZIONE!!! NON TUTTI I CAMPI OBBLIGATORI SONO STATI COMPILATI","")</f>
        <v/>
      </c>
    </row>
    <row r="152" customFormat="false" ht="12.75" hidden="false" customHeight="true" outlineLevel="0" collapsed="false">
      <c r="A152" s="81"/>
      <c r="B152" s="82"/>
      <c r="C152" s="83"/>
      <c r="D152" s="82"/>
      <c r="E152" s="84"/>
      <c r="F152" s="82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6" t="n">
        <f aca="false">SUM(G152:H152)</f>
        <v>0</v>
      </c>
      <c r="R152" s="86" t="n">
        <f aca="false">SUM(I152:K152)</f>
        <v>0</v>
      </c>
      <c r="S152" s="86" t="n">
        <f aca="false">SUM(L152:O152)</f>
        <v>0</v>
      </c>
      <c r="T152" s="87" t="str">
        <f aca="false">IF(AND((U152=FALSE()),OR(COUNTBLANK(A152:P152)&lt;&gt;COLUMNS(A152:P152))),"KO","")</f>
        <v/>
      </c>
      <c r="U152" s="55" t="n">
        <f aca="false">IF(OR(ISBLANK(A152),ISBLANK(E152),ISBLANK(F152),ISBLANK(G152),ISBLANK(P152)),FALSE(),TRUE())</f>
        <v>0</v>
      </c>
      <c r="V152" s="88" t="str">
        <f aca="false">IF(AND(T152="KO",OR(COUNTBLANK(A152:P152)&lt;&gt;COLUMNS(A152:P152))),"ATTENZIONE!!! NON TUTTI I CAMPI OBBLIGATORI SONO STATI COMPILATI","")</f>
        <v/>
      </c>
    </row>
    <row r="153" customFormat="false" ht="12.75" hidden="false" customHeight="true" outlineLevel="0" collapsed="false">
      <c r="A153" s="81"/>
      <c r="B153" s="82"/>
      <c r="C153" s="83"/>
      <c r="D153" s="82"/>
      <c r="E153" s="84"/>
      <c r="F153" s="82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6" t="n">
        <f aca="false">SUM(G153:H153)</f>
        <v>0</v>
      </c>
      <c r="R153" s="86" t="n">
        <f aca="false">SUM(I153:K153)</f>
        <v>0</v>
      </c>
      <c r="S153" s="86" t="n">
        <f aca="false">SUM(L153:O153)</f>
        <v>0</v>
      </c>
      <c r="T153" s="87" t="str">
        <f aca="false">IF(AND((U153=FALSE()),OR(COUNTBLANK(A153:P153)&lt;&gt;COLUMNS(A153:P153))),"KO","")</f>
        <v/>
      </c>
      <c r="U153" s="55" t="n">
        <f aca="false">IF(OR(ISBLANK(A153),ISBLANK(E153),ISBLANK(F153),ISBLANK(G153),ISBLANK(P153)),FALSE(),TRUE())</f>
        <v>0</v>
      </c>
      <c r="V153" s="88" t="str">
        <f aca="false">IF(AND(T153="KO",OR(COUNTBLANK(A153:P153)&lt;&gt;COLUMNS(A153:P153))),"ATTENZIONE!!! NON TUTTI I CAMPI OBBLIGATORI SONO STATI COMPILATI","")</f>
        <v/>
      </c>
    </row>
    <row r="154" customFormat="false" ht="12.75" hidden="false" customHeight="true" outlineLevel="0" collapsed="false">
      <c r="A154" s="81"/>
      <c r="B154" s="82"/>
      <c r="C154" s="83"/>
      <c r="D154" s="82"/>
      <c r="E154" s="84"/>
      <c r="F154" s="82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6" t="n">
        <f aca="false">SUM(G154:H154)</f>
        <v>0</v>
      </c>
      <c r="R154" s="86" t="n">
        <f aca="false">SUM(I154:K154)</f>
        <v>0</v>
      </c>
      <c r="S154" s="86" t="n">
        <f aca="false">SUM(L154:O154)</f>
        <v>0</v>
      </c>
      <c r="T154" s="87" t="str">
        <f aca="false">IF(AND((U154=FALSE()),OR(COUNTBLANK(A154:P154)&lt;&gt;COLUMNS(A154:P154))),"KO","")</f>
        <v/>
      </c>
      <c r="U154" s="55" t="n">
        <f aca="false">IF(OR(ISBLANK(A154),ISBLANK(E154),ISBLANK(F154),ISBLANK(G154),ISBLANK(P154)),FALSE(),TRUE())</f>
        <v>0</v>
      </c>
      <c r="V154" s="88" t="str">
        <f aca="false">IF(AND(T154="KO",OR(COUNTBLANK(A154:P154)&lt;&gt;COLUMNS(A154:P154))),"ATTENZIONE!!! NON TUTTI I CAMPI OBBLIGATORI SONO STATI COMPILATI","")</f>
        <v/>
      </c>
    </row>
    <row r="155" customFormat="false" ht="12.75" hidden="false" customHeight="true" outlineLevel="0" collapsed="false">
      <c r="A155" s="81"/>
      <c r="B155" s="82"/>
      <c r="C155" s="83"/>
      <c r="D155" s="82"/>
      <c r="E155" s="84"/>
      <c r="F155" s="82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6" t="n">
        <f aca="false">SUM(G155:H155)</f>
        <v>0</v>
      </c>
      <c r="R155" s="86" t="n">
        <f aca="false">SUM(I155:K155)</f>
        <v>0</v>
      </c>
      <c r="S155" s="86" t="n">
        <f aca="false">SUM(L155:O155)</f>
        <v>0</v>
      </c>
      <c r="T155" s="87" t="str">
        <f aca="false">IF(AND((U155=FALSE()),OR(COUNTBLANK(A155:P155)&lt;&gt;COLUMNS(A155:P155))),"KO","")</f>
        <v/>
      </c>
      <c r="U155" s="55" t="n">
        <f aca="false">IF(OR(ISBLANK(A155),ISBLANK(E155),ISBLANK(F155),ISBLANK(G155),ISBLANK(P155)),FALSE(),TRUE())</f>
        <v>0</v>
      </c>
      <c r="V155" s="88" t="str">
        <f aca="false">IF(AND(T155="KO",OR(COUNTBLANK(A155:P155)&lt;&gt;COLUMNS(A155:P155))),"ATTENZIONE!!! NON TUTTI I CAMPI OBBLIGATORI SONO STATI COMPILATI","")</f>
        <v/>
      </c>
    </row>
    <row r="156" customFormat="false" ht="12.75" hidden="false" customHeight="true" outlineLevel="0" collapsed="false">
      <c r="A156" s="81"/>
      <c r="B156" s="82"/>
      <c r="C156" s="83"/>
      <c r="D156" s="82"/>
      <c r="E156" s="84"/>
      <c r="F156" s="82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6" t="n">
        <f aca="false">SUM(G156:H156)</f>
        <v>0</v>
      </c>
      <c r="R156" s="86" t="n">
        <f aca="false">SUM(I156:K156)</f>
        <v>0</v>
      </c>
      <c r="S156" s="86" t="n">
        <f aca="false">SUM(L156:O156)</f>
        <v>0</v>
      </c>
      <c r="T156" s="87" t="str">
        <f aca="false">IF(AND((U156=FALSE()),OR(COUNTBLANK(A156:P156)&lt;&gt;COLUMNS(A156:P156))),"KO","")</f>
        <v/>
      </c>
      <c r="U156" s="55" t="n">
        <f aca="false">IF(OR(ISBLANK(A156),ISBLANK(E156),ISBLANK(F156),ISBLANK(G156),ISBLANK(P156)),FALSE(),TRUE())</f>
        <v>0</v>
      </c>
      <c r="V156" s="88" t="str">
        <f aca="false">IF(AND(T156="KO",OR(COUNTBLANK(A156:P156)&lt;&gt;COLUMNS(A156:P156))),"ATTENZIONE!!! NON TUTTI I CAMPI OBBLIGATORI SONO STATI COMPILATI","")</f>
        <v/>
      </c>
    </row>
    <row r="157" customFormat="false" ht="12.75" hidden="false" customHeight="true" outlineLevel="0" collapsed="false">
      <c r="A157" s="81"/>
      <c r="B157" s="82"/>
      <c r="C157" s="83"/>
      <c r="D157" s="82"/>
      <c r="E157" s="84"/>
      <c r="F157" s="82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6" t="n">
        <f aca="false">SUM(G157:H157)</f>
        <v>0</v>
      </c>
      <c r="R157" s="86" t="n">
        <f aca="false">SUM(I157:K157)</f>
        <v>0</v>
      </c>
      <c r="S157" s="86" t="n">
        <f aca="false">SUM(L157:O157)</f>
        <v>0</v>
      </c>
      <c r="T157" s="87" t="str">
        <f aca="false">IF(AND((U157=FALSE()),OR(COUNTBLANK(A157:P157)&lt;&gt;COLUMNS(A157:P157))),"KO","")</f>
        <v/>
      </c>
      <c r="U157" s="55" t="n">
        <f aca="false">IF(OR(ISBLANK(A157),ISBLANK(E157),ISBLANK(F157),ISBLANK(G157),ISBLANK(P157)),FALSE(),TRUE())</f>
        <v>0</v>
      </c>
      <c r="V157" s="88" t="str">
        <f aca="false">IF(AND(T157="KO",OR(COUNTBLANK(A157:P157)&lt;&gt;COLUMNS(A157:P157))),"ATTENZIONE!!! NON TUTTI I CAMPI OBBLIGATORI SONO STATI COMPILATI","")</f>
        <v/>
      </c>
    </row>
    <row r="158" customFormat="false" ht="12.75" hidden="false" customHeight="true" outlineLevel="0" collapsed="false">
      <c r="A158" s="81"/>
      <c r="B158" s="82"/>
      <c r="C158" s="83"/>
      <c r="D158" s="82"/>
      <c r="E158" s="84"/>
      <c r="F158" s="82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6" t="n">
        <f aca="false">SUM(G158:H158)</f>
        <v>0</v>
      </c>
      <c r="R158" s="86" t="n">
        <f aca="false">SUM(I158:K158)</f>
        <v>0</v>
      </c>
      <c r="S158" s="86" t="n">
        <f aca="false">SUM(L158:O158)</f>
        <v>0</v>
      </c>
      <c r="T158" s="87" t="str">
        <f aca="false">IF(AND((U158=FALSE()),OR(COUNTBLANK(A158:P158)&lt;&gt;COLUMNS(A158:P158))),"KO","")</f>
        <v/>
      </c>
      <c r="U158" s="55" t="n">
        <f aca="false">IF(OR(ISBLANK(A158),ISBLANK(E158),ISBLANK(F158),ISBLANK(G158),ISBLANK(P158)),FALSE(),TRUE())</f>
        <v>0</v>
      </c>
      <c r="V158" s="88" t="str">
        <f aca="false">IF(AND(T158="KO",OR(COUNTBLANK(A158:P158)&lt;&gt;COLUMNS(A158:P158))),"ATTENZIONE!!! NON TUTTI I CAMPI OBBLIGATORI SONO STATI COMPILATI","")</f>
        <v/>
      </c>
    </row>
    <row r="159" customFormat="false" ht="12.75" hidden="false" customHeight="true" outlineLevel="0" collapsed="false">
      <c r="A159" s="81"/>
      <c r="B159" s="82"/>
      <c r="C159" s="83"/>
      <c r="D159" s="82"/>
      <c r="E159" s="84"/>
      <c r="F159" s="82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6" t="n">
        <f aca="false">SUM(G159:H159)</f>
        <v>0</v>
      </c>
      <c r="R159" s="86" t="n">
        <f aca="false">SUM(I159:K159)</f>
        <v>0</v>
      </c>
      <c r="S159" s="86" t="n">
        <f aca="false">SUM(L159:O159)</f>
        <v>0</v>
      </c>
      <c r="T159" s="87" t="str">
        <f aca="false">IF(AND((U159=FALSE()),OR(COUNTBLANK(A159:P159)&lt;&gt;COLUMNS(A159:P159))),"KO","")</f>
        <v/>
      </c>
      <c r="U159" s="55" t="n">
        <f aca="false">IF(OR(ISBLANK(A159),ISBLANK(E159),ISBLANK(F159),ISBLANK(G159),ISBLANK(P159)),FALSE(),TRUE())</f>
        <v>0</v>
      </c>
      <c r="V159" s="88" t="str">
        <f aca="false">IF(AND(T159="KO",OR(COUNTBLANK(A159:P159)&lt;&gt;COLUMNS(A159:P159))),"ATTENZIONE!!! NON TUTTI I CAMPI OBBLIGATORI SONO STATI COMPILATI","")</f>
        <v/>
      </c>
    </row>
    <row r="160" customFormat="false" ht="12.75" hidden="false" customHeight="true" outlineLevel="0" collapsed="false">
      <c r="A160" s="81"/>
      <c r="B160" s="82"/>
      <c r="C160" s="83"/>
      <c r="D160" s="82"/>
      <c r="E160" s="84"/>
      <c r="F160" s="82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6" t="n">
        <f aca="false">SUM(G160:H160)</f>
        <v>0</v>
      </c>
      <c r="R160" s="86" t="n">
        <f aca="false">SUM(I160:K160)</f>
        <v>0</v>
      </c>
      <c r="S160" s="86" t="n">
        <f aca="false">SUM(L160:O160)</f>
        <v>0</v>
      </c>
      <c r="T160" s="87" t="str">
        <f aca="false">IF(AND((U160=FALSE()),OR(COUNTBLANK(A160:P160)&lt;&gt;COLUMNS(A160:P160))),"KO","")</f>
        <v/>
      </c>
      <c r="U160" s="55" t="n">
        <f aca="false">IF(OR(ISBLANK(A160),ISBLANK(E160),ISBLANK(F160),ISBLANK(G160),ISBLANK(P160)),FALSE(),TRUE())</f>
        <v>0</v>
      </c>
      <c r="V160" s="88" t="str">
        <f aca="false">IF(AND(T160="KO",OR(COUNTBLANK(A160:P160)&lt;&gt;COLUMNS(A160:P160))),"ATTENZIONE!!! NON TUTTI I CAMPI OBBLIGATORI SONO STATI COMPILATI","")</f>
        <v/>
      </c>
    </row>
    <row r="161" customFormat="false" ht="12.75" hidden="false" customHeight="true" outlineLevel="0" collapsed="false">
      <c r="A161" s="81"/>
      <c r="B161" s="82"/>
      <c r="C161" s="83"/>
      <c r="D161" s="82"/>
      <c r="E161" s="84"/>
      <c r="F161" s="82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6" t="n">
        <f aca="false">SUM(G161:H161)</f>
        <v>0</v>
      </c>
      <c r="R161" s="86" t="n">
        <f aca="false">SUM(I161:K161)</f>
        <v>0</v>
      </c>
      <c r="S161" s="86" t="n">
        <f aca="false">SUM(L161:O161)</f>
        <v>0</v>
      </c>
      <c r="T161" s="87" t="str">
        <f aca="false">IF(AND((U161=FALSE()),OR(COUNTBLANK(A161:P161)&lt;&gt;COLUMNS(A161:P161))),"KO","")</f>
        <v/>
      </c>
      <c r="U161" s="55" t="n">
        <f aca="false">IF(OR(ISBLANK(A161),ISBLANK(E161),ISBLANK(F161),ISBLANK(G161),ISBLANK(P161)),FALSE(),TRUE())</f>
        <v>0</v>
      </c>
      <c r="V161" s="88" t="str">
        <f aca="false">IF(AND(T161="KO",OR(COUNTBLANK(A161:P161)&lt;&gt;COLUMNS(A161:P161))),"ATTENZIONE!!! NON TUTTI I CAMPI OBBLIGATORI SONO STATI COMPILATI","")</f>
        <v/>
      </c>
    </row>
    <row r="162" customFormat="false" ht="12.75" hidden="false" customHeight="true" outlineLevel="0" collapsed="false">
      <c r="A162" s="81"/>
      <c r="B162" s="82"/>
      <c r="C162" s="83"/>
      <c r="D162" s="82"/>
      <c r="E162" s="84"/>
      <c r="F162" s="82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6" t="n">
        <f aca="false">SUM(G162:H162)</f>
        <v>0</v>
      </c>
      <c r="R162" s="86" t="n">
        <f aca="false">SUM(I162:K162)</f>
        <v>0</v>
      </c>
      <c r="S162" s="86" t="n">
        <f aca="false">SUM(L162:O162)</f>
        <v>0</v>
      </c>
      <c r="T162" s="87" t="str">
        <f aca="false">IF(AND((U162=FALSE()),OR(COUNTBLANK(A162:P162)&lt;&gt;COLUMNS(A162:P162))),"KO","")</f>
        <v/>
      </c>
      <c r="U162" s="55" t="n">
        <f aca="false">IF(OR(ISBLANK(A162),ISBLANK(E162),ISBLANK(F162),ISBLANK(G162),ISBLANK(P162)),FALSE(),TRUE())</f>
        <v>0</v>
      </c>
      <c r="V162" s="88" t="str">
        <f aca="false">IF(AND(T162="KO",OR(COUNTBLANK(A162:P162)&lt;&gt;COLUMNS(A162:P162))),"ATTENZIONE!!! NON TUTTI I CAMPI OBBLIGATORI SONO STATI COMPILATI","")</f>
        <v/>
      </c>
    </row>
    <row r="163" customFormat="false" ht="12.75" hidden="false" customHeight="true" outlineLevel="0" collapsed="false">
      <c r="A163" s="81"/>
      <c r="B163" s="82"/>
      <c r="C163" s="83"/>
      <c r="D163" s="82"/>
      <c r="E163" s="84"/>
      <c r="F163" s="82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6" t="n">
        <f aca="false">SUM(G163:H163)</f>
        <v>0</v>
      </c>
      <c r="R163" s="86" t="n">
        <f aca="false">SUM(I163:K163)</f>
        <v>0</v>
      </c>
      <c r="S163" s="86" t="n">
        <f aca="false">SUM(L163:O163)</f>
        <v>0</v>
      </c>
      <c r="T163" s="87" t="str">
        <f aca="false">IF(AND((U163=FALSE()),OR(COUNTBLANK(A163:P163)&lt;&gt;COLUMNS(A163:P163))),"KO","")</f>
        <v/>
      </c>
      <c r="U163" s="55" t="n">
        <f aca="false">IF(OR(ISBLANK(A163),ISBLANK(E163),ISBLANK(F163),ISBLANK(G163),ISBLANK(P163)),FALSE(),TRUE())</f>
        <v>0</v>
      </c>
      <c r="V163" s="88" t="str">
        <f aca="false">IF(AND(T163="KO",OR(COUNTBLANK(A163:P163)&lt;&gt;COLUMNS(A163:P163))),"ATTENZIONE!!! NON TUTTI I CAMPI OBBLIGATORI SONO STATI COMPILATI","")</f>
        <v/>
      </c>
    </row>
    <row r="164" customFormat="false" ht="12.75" hidden="false" customHeight="true" outlineLevel="0" collapsed="false">
      <c r="A164" s="81"/>
      <c r="B164" s="82"/>
      <c r="C164" s="83"/>
      <c r="D164" s="82"/>
      <c r="E164" s="84"/>
      <c r="F164" s="82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6" t="n">
        <f aca="false">SUM(G164:H164)</f>
        <v>0</v>
      </c>
      <c r="R164" s="86" t="n">
        <f aca="false">SUM(I164:K164)</f>
        <v>0</v>
      </c>
      <c r="S164" s="86" t="n">
        <f aca="false">SUM(L164:O164)</f>
        <v>0</v>
      </c>
      <c r="T164" s="87" t="str">
        <f aca="false">IF(AND((U164=FALSE()),OR(COUNTBLANK(A164:P164)&lt;&gt;COLUMNS(A164:P164))),"KO","")</f>
        <v/>
      </c>
      <c r="U164" s="55" t="n">
        <f aca="false">IF(OR(ISBLANK(A164),ISBLANK(E164),ISBLANK(F164),ISBLANK(G164),ISBLANK(P164)),FALSE(),TRUE())</f>
        <v>0</v>
      </c>
      <c r="V164" s="88" t="str">
        <f aca="false">IF(AND(T164="KO",OR(COUNTBLANK(A164:P164)&lt;&gt;COLUMNS(A164:P164))),"ATTENZIONE!!! NON TUTTI I CAMPI OBBLIGATORI SONO STATI COMPILATI","")</f>
        <v/>
      </c>
    </row>
    <row r="165" customFormat="false" ht="12.75" hidden="false" customHeight="true" outlineLevel="0" collapsed="false">
      <c r="A165" s="81"/>
      <c r="B165" s="82"/>
      <c r="C165" s="83"/>
      <c r="D165" s="82"/>
      <c r="E165" s="84"/>
      <c r="F165" s="82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6" t="n">
        <f aca="false">SUM(G165:H165)</f>
        <v>0</v>
      </c>
      <c r="R165" s="86" t="n">
        <f aca="false">SUM(I165:K165)</f>
        <v>0</v>
      </c>
      <c r="S165" s="86" t="n">
        <f aca="false">SUM(L165:O165)</f>
        <v>0</v>
      </c>
      <c r="T165" s="87" t="str">
        <f aca="false">IF(AND((U165=FALSE()),OR(COUNTBLANK(A165:P165)&lt;&gt;COLUMNS(A165:P165))),"KO","")</f>
        <v/>
      </c>
      <c r="U165" s="55" t="n">
        <f aca="false">IF(OR(ISBLANK(A165),ISBLANK(E165),ISBLANK(F165),ISBLANK(G165),ISBLANK(P165)),FALSE(),TRUE())</f>
        <v>0</v>
      </c>
      <c r="V165" s="88" t="str">
        <f aca="false">IF(AND(T165="KO",OR(COUNTBLANK(A165:P165)&lt;&gt;COLUMNS(A165:P165))),"ATTENZIONE!!! NON TUTTI I CAMPI OBBLIGATORI SONO STATI COMPILATI","")</f>
        <v/>
      </c>
    </row>
    <row r="166" customFormat="false" ht="12.75" hidden="false" customHeight="true" outlineLevel="0" collapsed="false">
      <c r="A166" s="81"/>
      <c r="B166" s="82"/>
      <c r="C166" s="83"/>
      <c r="D166" s="82"/>
      <c r="E166" s="84"/>
      <c r="F166" s="82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6" t="n">
        <f aca="false">SUM(G166:H166)</f>
        <v>0</v>
      </c>
      <c r="R166" s="86" t="n">
        <f aca="false">SUM(I166:K166)</f>
        <v>0</v>
      </c>
      <c r="S166" s="86" t="n">
        <f aca="false">SUM(L166:O166)</f>
        <v>0</v>
      </c>
      <c r="T166" s="87" t="str">
        <f aca="false">IF(AND((U166=FALSE()),OR(COUNTBLANK(A166:P166)&lt;&gt;COLUMNS(A166:P166))),"KO","")</f>
        <v/>
      </c>
      <c r="U166" s="55" t="n">
        <f aca="false">IF(OR(ISBLANK(A166),ISBLANK(E166),ISBLANK(F166),ISBLANK(G166),ISBLANK(P166)),FALSE(),TRUE())</f>
        <v>0</v>
      </c>
      <c r="V166" s="88" t="str">
        <f aca="false">IF(AND(T166="KO",OR(COUNTBLANK(A166:P166)&lt;&gt;COLUMNS(A166:P166))),"ATTENZIONE!!! NON TUTTI I CAMPI OBBLIGATORI SONO STATI COMPILATI","")</f>
        <v/>
      </c>
    </row>
    <row r="167" customFormat="false" ht="12.75" hidden="false" customHeight="true" outlineLevel="0" collapsed="false">
      <c r="A167" s="81"/>
      <c r="B167" s="82"/>
      <c r="C167" s="83"/>
      <c r="D167" s="82"/>
      <c r="E167" s="84"/>
      <c r="F167" s="82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6" t="n">
        <f aca="false">SUM(G167:H167)</f>
        <v>0</v>
      </c>
      <c r="R167" s="86" t="n">
        <f aca="false">SUM(I167:K167)</f>
        <v>0</v>
      </c>
      <c r="S167" s="86" t="n">
        <f aca="false">SUM(L167:O167)</f>
        <v>0</v>
      </c>
      <c r="T167" s="87" t="str">
        <f aca="false">IF(AND((U167=FALSE()),OR(COUNTBLANK(A167:P167)&lt;&gt;COLUMNS(A167:P167))),"KO","")</f>
        <v/>
      </c>
      <c r="U167" s="55" t="n">
        <f aca="false">IF(OR(ISBLANK(A167),ISBLANK(E167),ISBLANK(F167),ISBLANK(G167),ISBLANK(P167)),FALSE(),TRUE())</f>
        <v>0</v>
      </c>
      <c r="V167" s="88" t="str">
        <f aca="false">IF(AND(T167="KO",OR(COUNTBLANK(A167:P167)&lt;&gt;COLUMNS(A167:P167))),"ATTENZIONE!!! NON TUTTI I CAMPI OBBLIGATORI SONO STATI COMPILATI","")</f>
        <v/>
      </c>
    </row>
    <row r="168" customFormat="false" ht="12.75" hidden="false" customHeight="true" outlineLevel="0" collapsed="false">
      <c r="A168" s="81"/>
      <c r="B168" s="82"/>
      <c r="C168" s="83"/>
      <c r="D168" s="82"/>
      <c r="E168" s="84"/>
      <c r="F168" s="82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6" t="n">
        <f aca="false">SUM(G168:H168)</f>
        <v>0</v>
      </c>
      <c r="R168" s="86" t="n">
        <f aca="false">SUM(I168:K168)</f>
        <v>0</v>
      </c>
      <c r="S168" s="86" t="n">
        <f aca="false">SUM(L168:O168)</f>
        <v>0</v>
      </c>
      <c r="T168" s="87" t="str">
        <f aca="false">IF(AND((U168=FALSE()),OR(COUNTBLANK(A168:P168)&lt;&gt;COLUMNS(A168:P168))),"KO","")</f>
        <v/>
      </c>
      <c r="U168" s="55" t="n">
        <f aca="false">IF(OR(ISBLANK(A168),ISBLANK(E168),ISBLANK(F168),ISBLANK(G168),ISBLANK(P168)),FALSE(),TRUE())</f>
        <v>0</v>
      </c>
      <c r="V168" s="88" t="str">
        <f aca="false">IF(AND(T168="KO",OR(COUNTBLANK(A168:P168)&lt;&gt;COLUMNS(A168:P168))),"ATTENZIONE!!! NON TUTTI I CAMPI OBBLIGATORI SONO STATI COMPILATI","")</f>
        <v/>
      </c>
    </row>
    <row r="169" customFormat="false" ht="12.75" hidden="false" customHeight="true" outlineLevel="0" collapsed="false">
      <c r="A169" s="81"/>
      <c r="B169" s="82"/>
      <c r="C169" s="83"/>
      <c r="D169" s="82"/>
      <c r="E169" s="84"/>
      <c r="F169" s="82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6" t="n">
        <f aca="false">SUM(G169:H169)</f>
        <v>0</v>
      </c>
      <c r="R169" s="86" t="n">
        <f aca="false">SUM(I169:K169)</f>
        <v>0</v>
      </c>
      <c r="S169" s="86" t="n">
        <f aca="false">SUM(L169:O169)</f>
        <v>0</v>
      </c>
      <c r="T169" s="87" t="str">
        <f aca="false">IF(AND((U169=FALSE()),OR(COUNTBLANK(A169:P169)&lt;&gt;COLUMNS(A169:P169))),"KO","")</f>
        <v/>
      </c>
      <c r="U169" s="55" t="n">
        <f aca="false">IF(OR(ISBLANK(A169),ISBLANK(E169),ISBLANK(F169),ISBLANK(G169),ISBLANK(P169)),FALSE(),TRUE())</f>
        <v>0</v>
      </c>
      <c r="V169" s="88" t="str">
        <f aca="false">IF(AND(T169="KO",OR(COUNTBLANK(A169:P169)&lt;&gt;COLUMNS(A169:P169))),"ATTENZIONE!!! NON TUTTI I CAMPI OBBLIGATORI SONO STATI COMPILATI","")</f>
        <v/>
      </c>
    </row>
    <row r="170" customFormat="false" ht="12.75" hidden="false" customHeight="true" outlineLevel="0" collapsed="false">
      <c r="A170" s="81"/>
      <c r="B170" s="82"/>
      <c r="C170" s="83"/>
      <c r="D170" s="82"/>
      <c r="E170" s="84"/>
      <c r="F170" s="82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6" t="n">
        <f aca="false">SUM(G170:H170)</f>
        <v>0</v>
      </c>
      <c r="R170" s="86" t="n">
        <f aca="false">SUM(I170:K170)</f>
        <v>0</v>
      </c>
      <c r="S170" s="86" t="n">
        <f aca="false">SUM(L170:O170)</f>
        <v>0</v>
      </c>
      <c r="T170" s="87" t="str">
        <f aca="false">IF(AND((U170=FALSE()),OR(COUNTBLANK(A170:P170)&lt;&gt;COLUMNS(A170:P170))),"KO","")</f>
        <v/>
      </c>
      <c r="U170" s="55" t="n">
        <f aca="false">IF(OR(ISBLANK(A170),ISBLANK(E170),ISBLANK(F170),ISBLANK(G170),ISBLANK(P170)),FALSE(),TRUE())</f>
        <v>0</v>
      </c>
      <c r="V170" s="88" t="str">
        <f aca="false">IF(AND(T170="KO",OR(COUNTBLANK(A170:P170)&lt;&gt;COLUMNS(A170:P170))),"ATTENZIONE!!! NON TUTTI I CAMPI OBBLIGATORI SONO STATI COMPILATI","")</f>
        <v/>
      </c>
    </row>
    <row r="171" customFormat="false" ht="12.75" hidden="false" customHeight="true" outlineLevel="0" collapsed="false">
      <c r="A171" s="81"/>
      <c r="B171" s="82"/>
      <c r="C171" s="83"/>
      <c r="D171" s="82"/>
      <c r="E171" s="84"/>
      <c r="F171" s="82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6" t="n">
        <f aca="false">SUM(G171:H171)</f>
        <v>0</v>
      </c>
      <c r="R171" s="86" t="n">
        <f aca="false">SUM(I171:K171)</f>
        <v>0</v>
      </c>
      <c r="S171" s="86" t="n">
        <f aca="false">SUM(L171:O171)</f>
        <v>0</v>
      </c>
      <c r="T171" s="87" t="str">
        <f aca="false">IF(AND((U171=FALSE()),OR(COUNTBLANK(A171:P171)&lt;&gt;COLUMNS(A171:P171))),"KO","")</f>
        <v/>
      </c>
      <c r="U171" s="55" t="n">
        <f aca="false">IF(OR(ISBLANK(A171),ISBLANK(E171),ISBLANK(F171),ISBLANK(G171),ISBLANK(P171)),FALSE(),TRUE())</f>
        <v>0</v>
      </c>
      <c r="V171" s="88" t="str">
        <f aca="false">IF(AND(T171="KO",OR(COUNTBLANK(A171:P171)&lt;&gt;COLUMNS(A171:P171))),"ATTENZIONE!!! NON TUTTI I CAMPI OBBLIGATORI SONO STATI COMPILATI","")</f>
        <v/>
      </c>
    </row>
    <row r="172" customFormat="false" ht="12.75" hidden="false" customHeight="true" outlineLevel="0" collapsed="false">
      <c r="A172" s="81"/>
      <c r="B172" s="82"/>
      <c r="C172" s="83"/>
      <c r="D172" s="82"/>
      <c r="E172" s="84"/>
      <c r="F172" s="82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6" t="n">
        <f aca="false">SUM(G172:H172)</f>
        <v>0</v>
      </c>
      <c r="R172" s="86" t="n">
        <f aca="false">SUM(I172:K172)</f>
        <v>0</v>
      </c>
      <c r="S172" s="86" t="n">
        <f aca="false">SUM(L172:O172)</f>
        <v>0</v>
      </c>
      <c r="T172" s="87" t="str">
        <f aca="false">IF(AND((U172=FALSE()),OR(COUNTBLANK(A172:P172)&lt;&gt;COLUMNS(A172:P172))),"KO","")</f>
        <v/>
      </c>
      <c r="U172" s="55" t="n">
        <f aca="false">IF(OR(ISBLANK(A172),ISBLANK(E172),ISBLANK(F172),ISBLANK(G172),ISBLANK(P172)),FALSE(),TRUE())</f>
        <v>0</v>
      </c>
      <c r="V172" s="88" t="str">
        <f aca="false">IF(AND(T172="KO",OR(COUNTBLANK(A172:P172)&lt;&gt;COLUMNS(A172:P172))),"ATTENZIONE!!! NON TUTTI I CAMPI OBBLIGATORI SONO STATI COMPILATI","")</f>
        <v/>
      </c>
    </row>
    <row r="173" customFormat="false" ht="12.75" hidden="false" customHeight="true" outlineLevel="0" collapsed="false">
      <c r="A173" s="81"/>
      <c r="B173" s="82"/>
      <c r="C173" s="83"/>
      <c r="D173" s="82"/>
      <c r="E173" s="84"/>
      <c r="F173" s="82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6" t="n">
        <f aca="false">SUM(G173:H173)</f>
        <v>0</v>
      </c>
      <c r="R173" s="86" t="n">
        <f aca="false">SUM(I173:K173)</f>
        <v>0</v>
      </c>
      <c r="S173" s="86" t="n">
        <f aca="false">SUM(L173:O173)</f>
        <v>0</v>
      </c>
      <c r="T173" s="87" t="str">
        <f aca="false">IF(AND((U173=FALSE()),OR(COUNTBLANK(A173:P173)&lt;&gt;COLUMNS(A173:P173))),"KO","")</f>
        <v/>
      </c>
      <c r="U173" s="55" t="n">
        <f aca="false">IF(OR(ISBLANK(A173),ISBLANK(E173),ISBLANK(F173),ISBLANK(G173),ISBLANK(P173)),FALSE(),TRUE())</f>
        <v>0</v>
      </c>
      <c r="V173" s="88" t="str">
        <f aca="false">IF(AND(T173="KO",OR(COUNTBLANK(A173:P173)&lt;&gt;COLUMNS(A173:P173))),"ATTENZIONE!!! NON TUTTI I CAMPI OBBLIGATORI SONO STATI COMPILATI","")</f>
        <v/>
      </c>
    </row>
    <row r="174" customFormat="false" ht="12.75" hidden="false" customHeight="true" outlineLevel="0" collapsed="false">
      <c r="A174" s="81"/>
      <c r="B174" s="82"/>
      <c r="C174" s="83"/>
      <c r="D174" s="82"/>
      <c r="E174" s="84"/>
      <c r="F174" s="82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6" t="n">
        <f aca="false">SUM(G174:H174)</f>
        <v>0</v>
      </c>
      <c r="R174" s="86" t="n">
        <f aca="false">SUM(I174:K174)</f>
        <v>0</v>
      </c>
      <c r="S174" s="86" t="n">
        <f aca="false">SUM(L174:O174)</f>
        <v>0</v>
      </c>
      <c r="T174" s="87" t="str">
        <f aca="false">IF(AND((U174=FALSE()),OR(COUNTBLANK(A174:P174)&lt;&gt;COLUMNS(A174:P174))),"KO","")</f>
        <v/>
      </c>
      <c r="U174" s="55" t="n">
        <f aca="false">IF(OR(ISBLANK(A174),ISBLANK(E174),ISBLANK(F174),ISBLANK(G174),ISBLANK(P174)),FALSE(),TRUE())</f>
        <v>0</v>
      </c>
      <c r="V174" s="88" t="str">
        <f aca="false">IF(AND(T174="KO",OR(COUNTBLANK(A174:P174)&lt;&gt;COLUMNS(A174:P174))),"ATTENZIONE!!! NON TUTTI I CAMPI OBBLIGATORI SONO STATI COMPILATI","")</f>
        <v/>
      </c>
    </row>
    <row r="175" customFormat="false" ht="12.75" hidden="false" customHeight="true" outlineLevel="0" collapsed="false">
      <c r="A175" s="81"/>
      <c r="B175" s="82"/>
      <c r="C175" s="83"/>
      <c r="D175" s="82"/>
      <c r="E175" s="84"/>
      <c r="F175" s="82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6" t="n">
        <f aca="false">SUM(G175:H175)</f>
        <v>0</v>
      </c>
      <c r="R175" s="86" t="n">
        <f aca="false">SUM(I175:K175)</f>
        <v>0</v>
      </c>
      <c r="S175" s="86" t="n">
        <f aca="false">SUM(L175:O175)</f>
        <v>0</v>
      </c>
      <c r="T175" s="87" t="str">
        <f aca="false">IF(AND((U175=FALSE()),OR(COUNTBLANK(A175:P175)&lt;&gt;COLUMNS(A175:P175))),"KO","")</f>
        <v/>
      </c>
      <c r="U175" s="55" t="n">
        <f aca="false">IF(OR(ISBLANK(A175),ISBLANK(E175),ISBLANK(F175),ISBLANK(G175),ISBLANK(P175)),FALSE(),TRUE())</f>
        <v>0</v>
      </c>
      <c r="V175" s="88" t="str">
        <f aca="false">IF(AND(T175="KO",OR(COUNTBLANK(A175:P175)&lt;&gt;COLUMNS(A175:P175))),"ATTENZIONE!!! NON TUTTI I CAMPI OBBLIGATORI SONO STATI COMPILATI","")</f>
        <v/>
      </c>
    </row>
    <row r="176" customFormat="false" ht="12.75" hidden="false" customHeight="true" outlineLevel="0" collapsed="false">
      <c r="A176" s="81"/>
      <c r="B176" s="82"/>
      <c r="C176" s="83"/>
      <c r="D176" s="82"/>
      <c r="E176" s="84"/>
      <c r="F176" s="82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6" t="n">
        <f aca="false">SUM(G176:H176)</f>
        <v>0</v>
      </c>
      <c r="R176" s="86" t="n">
        <f aca="false">SUM(I176:K176)</f>
        <v>0</v>
      </c>
      <c r="S176" s="86" t="n">
        <f aca="false">SUM(L176:O176)</f>
        <v>0</v>
      </c>
      <c r="T176" s="87" t="str">
        <f aca="false">IF(AND((U176=FALSE()),OR(COUNTBLANK(A176:P176)&lt;&gt;COLUMNS(A176:P176))),"KO","")</f>
        <v/>
      </c>
      <c r="U176" s="55" t="n">
        <f aca="false">IF(OR(ISBLANK(A176),ISBLANK(E176),ISBLANK(F176),ISBLANK(G176),ISBLANK(P176)),FALSE(),TRUE())</f>
        <v>0</v>
      </c>
      <c r="V176" s="88" t="str">
        <f aca="false">IF(AND(T176="KO",OR(COUNTBLANK(A176:P176)&lt;&gt;COLUMNS(A176:P176))),"ATTENZIONE!!! NON TUTTI I CAMPI OBBLIGATORI SONO STATI COMPILATI","")</f>
        <v/>
      </c>
    </row>
    <row r="177" customFormat="false" ht="12.75" hidden="false" customHeight="true" outlineLevel="0" collapsed="false">
      <c r="A177" s="81"/>
      <c r="B177" s="82"/>
      <c r="C177" s="83"/>
      <c r="D177" s="82"/>
      <c r="E177" s="84"/>
      <c r="F177" s="82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6" t="n">
        <f aca="false">SUM(G177:H177)</f>
        <v>0</v>
      </c>
      <c r="R177" s="86" t="n">
        <f aca="false">SUM(I177:K177)</f>
        <v>0</v>
      </c>
      <c r="S177" s="86" t="n">
        <f aca="false">SUM(L177:O177)</f>
        <v>0</v>
      </c>
      <c r="T177" s="87" t="str">
        <f aca="false">IF(AND((U177=FALSE()),OR(COUNTBLANK(A177:P177)&lt;&gt;COLUMNS(A177:P177))),"KO","")</f>
        <v/>
      </c>
      <c r="U177" s="55" t="n">
        <f aca="false">IF(OR(ISBLANK(A177),ISBLANK(E177),ISBLANK(F177),ISBLANK(G177),ISBLANK(P177)),FALSE(),TRUE())</f>
        <v>0</v>
      </c>
      <c r="V177" s="88" t="str">
        <f aca="false">IF(AND(T177="KO",OR(COUNTBLANK(A177:P177)&lt;&gt;COLUMNS(A177:P177))),"ATTENZIONE!!! NON TUTTI I CAMPI OBBLIGATORI SONO STATI COMPILATI","")</f>
        <v/>
      </c>
    </row>
    <row r="178" customFormat="false" ht="12.75" hidden="false" customHeight="true" outlineLevel="0" collapsed="false">
      <c r="A178" s="81"/>
      <c r="B178" s="82"/>
      <c r="C178" s="83"/>
      <c r="D178" s="82"/>
      <c r="E178" s="84"/>
      <c r="F178" s="82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6" t="n">
        <f aca="false">SUM(G178:H178)</f>
        <v>0</v>
      </c>
      <c r="R178" s="86" t="n">
        <f aca="false">SUM(I178:K178)</f>
        <v>0</v>
      </c>
      <c r="S178" s="86" t="n">
        <f aca="false">SUM(L178:O178)</f>
        <v>0</v>
      </c>
      <c r="T178" s="87" t="str">
        <f aca="false">IF(AND((U178=FALSE()),OR(COUNTBLANK(A178:P178)&lt;&gt;COLUMNS(A178:P178))),"KO","")</f>
        <v/>
      </c>
      <c r="U178" s="55" t="n">
        <f aca="false">IF(OR(ISBLANK(A178),ISBLANK(E178),ISBLANK(F178),ISBLANK(G178),ISBLANK(P178)),FALSE(),TRUE())</f>
        <v>0</v>
      </c>
      <c r="V178" s="88" t="str">
        <f aca="false">IF(AND(T178="KO",OR(COUNTBLANK(A178:P178)&lt;&gt;COLUMNS(A178:P178))),"ATTENZIONE!!! NON TUTTI I CAMPI OBBLIGATORI SONO STATI COMPILATI","")</f>
        <v/>
      </c>
    </row>
    <row r="179" customFormat="false" ht="12.75" hidden="false" customHeight="true" outlineLevel="0" collapsed="false">
      <c r="A179" s="81"/>
      <c r="B179" s="82"/>
      <c r="C179" s="83"/>
      <c r="D179" s="82"/>
      <c r="E179" s="84"/>
      <c r="F179" s="82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6" t="n">
        <f aca="false">SUM(G179:H179)</f>
        <v>0</v>
      </c>
      <c r="R179" s="86" t="n">
        <f aca="false">SUM(I179:K179)</f>
        <v>0</v>
      </c>
      <c r="S179" s="86" t="n">
        <f aca="false">SUM(L179:O179)</f>
        <v>0</v>
      </c>
      <c r="T179" s="87" t="str">
        <f aca="false">IF(AND((U179=FALSE()),OR(COUNTBLANK(A179:P179)&lt;&gt;COLUMNS(A179:P179))),"KO","")</f>
        <v/>
      </c>
      <c r="U179" s="55" t="n">
        <f aca="false">IF(OR(ISBLANK(A179),ISBLANK(E179),ISBLANK(F179),ISBLANK(G179),ISBLANK(P179)),FALSE(),TRUE())</f>
        <v>0</v>
      </c>
      <c r="V179" s="88" t="str">
        <f aca="false">IF(AND(T179="KO",OR(COUNTBLANK(A179:P179)&lt;&gt;COLUMNS(A179:P179))),"ATTENZIONE!!! NON TUTTI I CAMPI OBBLIGATORI SONO STATI COMPILATI","")</f>
        <v/>
      </c>
    </row>
    <row r="180" customFormat="false" ht="12.75" hidden="false" customHeight="true" outlineLevel="0" collapsed="false">
      <c r="A180" s="81"/>
      <c r="B180" s="82"/>
      <c r="C180" s="83"/>
      <c r="D180" s="82"/>
      <c r="E180" s="84"/>
      <c r="F180" s="82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6" t="n">
        <f aca="false">SUM(G180:H180)</f>
        <v>0</v>
      </c>
      <c r="R180" s="86" t="n">
        <f aca="false">SUM(I180:K180)</f>
        <v>0</v>
      </c>
      <c r="S180" s="86" t="n">
        <f aca="false">SUM(L180:O180)</f>
        <v>0</v>
      </c>
      <c r="T180" s="87" t="str">
        <f aca="false">IF(AND((U180=FALSE()),OR(COUNTBLANK(A180:P180)&lt;&gt;COLUMNS(A180:P180))),"KO","")</f>
        <v/>
      </c>
      <c r="U180" s="55" t="n">
        <f aca="false">IF(OR(ISBLANK(A180),ISBLANK(E180),ISBLANK(F180),ISBLANK(G180),ISBLANK(P180)),FALSE(),TRUE())</f>
        <v>0</v>
      </c>
      <c r="V180" s="88" t="str">
        <f aca="false">IF(AND(T180="KO",OR(COUNTBLANK(A180:P180)&lt;&gt;COLUMNS(A180:P180))),"ATTENZIONE!!! NON TUTTI I CAMPI OBBLIGATORI SONO STATI COMPILATI","")</f>
        <v/>
      </c>
    </row>
    <row r="181" customFormat="false" ht="12.75" hidden="false" customHeight="true" outlineLevel="0" collapsed="false">
      <c r="A181" s="81"/>
      <c r="B181" s="82"/>
      <c r="C181" s="83"/>
      <c r="D181" s="82"/>
      <c r="E181" s="84"/>
      <c r="F181" s="82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6" t="n">
        <f aca="false">SUM(G181:H181)</f>
        <v>0</v>
      </c>
      <c r="R181" s="86" t="n">
        <f aca="false">SUM(I181:K181)</f>
        <v>0</v>
      </c>
      <c r="S181" s="86" t="n">
        <f aca="false">SUM(L181:O181)</f>
        <v>0</v>
      </c>
      <c r="T181" s="87" t="str">
        <f aca="false">IF(AND((U181=FALSE()),OR(COUNTBLANK(A181:P181)&lt;&gt;COLUMNS(A181:P181))),"KO","")</f>
        <v/>
      </c>
      <c r="U181" s="55" t="n">
        <f aca="false">IF(OR(ISBLANK(A181),ISBLANK(E181),ISBLANK(F181),ISBLANK(G181),ISBLANK(P181)),FALSE(),TRUE())</f>
        <v>0</v>
      </c>
      <c r="V181" s="88" t="str">
        <f aca="false">IF(AND(T181="KO",OR(COUNTBLANK(A181:P181)&lt;&gt;COLUMNS(A181:P181))),"ATTENZIONE!!! NON TUTTI I CAMPI OBBLIGATORI SONO STATI COMPILATI","")</f>
        <v/>
      </c>
    </row>
    <row r="182" customFormat="false" ht="12.75" hidden="false" customHeight="true" outlineLevel="0" collapsed="false">
      <c r="A182" s="81"/>
      <c r="B182" s="82"/>
      <c r="C182" s="83"/>
      <c r="D182" s="82"/>
      <c r="E182" s="84"/>
      <c r="F182" s="82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6" t="n">
        <f aca="false">SUM(G182:H182)</f>
        <v>0</v>
      </c>
      <c r="R182" s="86" t="n">
        <f aca="false">SUM(I182:K182)</f>
        <v>0</v>
      </c>
      <c r="S182" s="86" t="n">
        <f aca="false">SUM(L182:O182)</f>
        <v>0</v>
      </c>
      <c r="T182" s="87" t="str">
        <f aca="false">IF(AND((U182=FALSE()),OR(COUNTBLANK(A182:P182)&lt;&gt;COLUMNS(A182:P182))),"KO","")</f>
        <v/>
      </c>
      <c r="U182" s="55" t="n">
        <f aca="false">IF(OR(ISBLANK(A182),ISBLANK(E182),ISBLANK(F182),ISBLANK(G182),ISBLANK(P182)),FALSE(),TRUE())</f>
        <v>0</v>
      </c>
      <c r="V182" s="88" t="str">
        <f aca="false">IF(AND(T182="KO",OR(COUNTBLANK(A182:P182)&lt;&gt;COLUMNS(A182:P182))),"ATTENZIONE!!! NON TUTTI I CAMPI OBBLIGATORI SONO STATI COMPILATI","")</f>
        <v/>
      </c>
    </row>
    <row r="183" customFormat="false" ht="12.75" hidden="false" customHeight="true" outlineLevel="0" collapsed="false">
      <c r="A183" s="81"/>
      <c r="B183" s="82"/>
      <c r="C183" s="83"/>
      <c r="D183" s="82"/>
      <c r="E183" s="84"/>
      <c r="F183" s="82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6" t="n">
        <f aca="false">SUM(G183:H183)</f>
        <v>0</v>
      </c>
      <c r="R183" s="86" t="n">
        <f aca="false">SUM(I183:K183)</f>
        <v>0</v>
      </c>
      <c r="S183" s="86" t="n">
        <f aca="false">SUM(L183:O183)</f>
        <v>0</v>
      </c>
      <c r="T183" s="87" t="str">
        <f aca="false">IF(AND((U183=FALSE()),OR(COUNTBLANK(A183:P183)&lt;&gt;COLUMNS(A183:P183))),"KO","")</f>
        <v/>
      </c>
      <c r="U183" s="55" t="n">
        <f aca="false">IF(OR(ISBLANK(A183),ISBLANK(E183),ISBLANK(F183),ISBLANK(G183),ISBLANK(P183)),FALSE(),TRUE())</f>
        <v>0</v>
      </c>
      <c r="V183" s="88" t="str">
        <f aca="false">IF(AND(T183="KO",OR(COUNTBLANK(A183:P183)&lt;&gt;COLUMNS(A183:P183))),"ATTENZIONE!!! NON TUTTI I CAMPI OBBLIGATORI SONO STATI COMPILATI","")</f>
        <v/>
      </c>
    </row>
    <row r="184" customFormat="false" ht="12.75" hidden="false" customHeight="true" outlineLevel="0" collapsed="false">
      <c r="A184" s="81"/>
      <c r="B184" s="82"/>
      <c r="C184" s="83"/>
      <c r="D184" s="82"/>
      <c r="E184" s="84"/>
      <c r="F184" s="82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6" t="n">
        <f aca="false">SUM(G184:H184)</f>
        <v>0</v>
      </c>
      <c r="R184" s="86" t="n">
        <f aca="false">SUM(I184:K184)</f>
        <v>0</v>
      </c>
      <c r="S184" s="86" t="n">
        <f aca="false">SUM(L184:O184)</f>
        <v>0</v>
      </c>
      <c r="T184" s="87" t="str">
        <f aca="false">IF(AND((U184=FALSE()),OR(COUNTBLANK(A184:P184)&lt;&gt;COLUMNS(A184:P184))),"KO","")</f>
        <v/>
      </c>
      <c r="U184" s="55" t="n">
        <f aca="false">IF(OR(ISBLANK(A184),ISBLANK(E184),ISBLANK(F184),ISBLANK(G184),ISBLANK(P184)),FALSE(),TRUE())</f>
        <v>0</v>
      </c>
      <c r="V184" s="88" t="str">
        <f aca="false">IF(AND(T184="KO",OR(COUNTBLANK(A184:P184)&lt;&gt;COLUMNS(A184:P184))),"ATTENZIONE!!! NON TUTTI I CAMPI OBBLIGATORI SONO STATI COMPILATI","")</f>
        <v/>
      </c>
    </row>
    <row r="185" customFormat="false" ht="12.75" hidden="false" customHeight="true" outlineLevel="0" collapsed="false">
      <c r="A185" s="81"/>
      <c r="B185" s="82"/>
      <c r="C185" s="83"/>
      <c r="D185" s="82"/>
      <c r="E185" s="84"/>
      <c r="F185" s="82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6" t="n">
        <f aca="false">SUM(G185:H185)</f>
        <v>0</v>
      </c>
      <c r="R185" s="86" t="n">
        <f aca="false">SUM(I185:K185)</f>
        <v>0</v>
      </c>
      <c r="S185" s="86" t="n">
        <f aca="false">SUM(L185:O185)</f>
        <v>0</v>
      </c>
      <c r="T185" s="87" t="str">
        <f aca="false">IF(AND((U185=FALSE()),OR(COUNTBLANK(A185:P185)&lt;&gt;COLUMNS(A185:P185))),"KO","")</f>
        <v/>
      </c>
      <c r="U185" s="55" t="n">
        <f aca="false">IF(OR(ISBLANK(A185),ISBLANK(E185),ISBLANK(F185),ISBLANK(G185),ISBLANK(P185)),FALSE(),TRUE())</f>
        <v>0</v>
      </c>
      <c r="V185" s="88" t="str">
        <f aca="false">IF(AND(T185="KO",OR(COUNTBLANK(A185:P185)&lt;&gt;COLUMNS(A185:P185))),"ATTENZIONE!!! NON TUTTI I CAMPI OBBLIGATORI SONO STATI COMPILATI","")</f>
        <v/>
      </c>
    </row>
    <row r="186" customFormat="false" ht="12.75" hidden="false" customHeight="true" outlineLevel="0" collapsed="false">
      <c r="A186" s="81"/>
      <c r="B186" s="82"/>
      <c r="C186" s="83"/>
      <c r="D186" s="82"/>
      <c r="E186" s="84"/>
      <c r="F186" s="82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6" t="n">
        <f aca="false">SUM(G186:H186)</f>
        <v>0</v>
      </c>
      <c r="R186" s="86" t="n">
        <f aca="false">SUM(I186:K186)</f>
        <v>0</v>
      </c>
      <c r="S186" s="86" t="n">
        <f aca="false">SUM(L186:O186)</f>
        <v>0</v>
      </c>
      <c r="T186" s="87" t="str">
        <f aca="false">IF(AND((U186=FALSE()),OR(COUNTBLANK(A186:P186)&lt;&gt;COLUMNS(A186:P186))),"KO","")</f>
        <v/>
      </c>
      <c r="U186" s="55" t="n">
        <f aca="false">IF(OR(ISBLANK(A186),ISBLANK(E186),ISBLANK(F186),ISBLANK(G186),ISBLANK(P186)),FALSE(),TRUE())</f>
        <v>0</v>
      </c>
      <c r="V186" s="88" t="str">
        <f aca="false">IF(AND(T186="KO",OR(COUNTBLANK(A186:P186)&lt;&gt;COLUMNS(A186:P186))),"ATTENZIONE!!! NON TUTTI I CAMPI OBBLIGATORI SONO STATI COMPILATI","")</f>
        <v/>
      </c>
    </row>
    <row r="187" customFormat="false" ht="12.75" hidden="false" customHeight="true" outlineLevel="0" collapsed="false">
      <c r="A187" s="81"/>
      <c r="B187" s="82"/>
      <c r="C187" s="83"/>
      <c r="D187" s="82"/>
      <c r="E187" s="84"/>
      <c r="F187" s="82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6" t="n">
        <f aca="false">SUM(G187:H187)</f>
        <v>0</v>
      </c>
      <c r="R187" s="86" t="n">
        <f aca="false">SUM(I187:K187)</f>
        <v>0</v>
      </c>
      <c r="S187" s="86" t="n">
        <f aca="false">SUM(L187:O187)</f>
        <v>0</v>
      </c>
      <c r="T187" s="87" t="str">
        <f aca="false">IF(AND((U187=FALSE()),OR(COUNTBLANK(A187:P187)&lt;&gt;COLUMNS(A187:P187))),"KO","")</f>
        <v/>
      </c>
      <c r="U187" s="55" t="n">
        <f aca="false">IF(OR(ISBLANK(A187),ISBLANK(E187),ISBLANK(F187),ISBLANK(G187),ISBLANK(P187)),FALSE(),TRUE())</f>
        <v>0</v>
      </c>
      <c r="V187" s="88" t="str">
        <f aca="false">IF(AND(T187="KO",OR(COUNTBLANK(A187:P187)&lt;&gt;COLUMNS(A187:P187))),"ATTENZIONE!!! NON TUTTI I CAMPI OBBLIGATORI SONO STATI COMPILATI","")</f>
        <v/>
      </c>
    </row>
    <row r="188" customFormat="false" ht="12.75" hidden="false" customHeight="true" outlineLevel="0" collapsed="false">
      <c r="A188" s="81"/>
      <c r="B188" s="82"/>
      <c r="C188" s="83"/>
      <c r="D188" s="82"/>
      <c r="E188" s="84"/>
      <c r="F188" s="82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6" t="n">
        <f aca="false">SUM(G188:H188)</f>
        <v>0</v>
      </c>
      <c r="R188" s="86" t="n">
        <f aca="false">SUM(I188:K188)</f>
        <v>0</v>
      </c>
      <c r="S188" s="86" t="n">
        <f aca="false">SUM(L188:O188)</f>
        <v>0</v>
      </c>
      <c r="T188" s="87" t="str">
        <f aca="false">IF(AND((U188=FALSE()),OR(COUNTBLANK(A188:P188)&lt;&gt;COLUMNS(A188:P188))),"KO","")</f>
        <v/>
      </c>
      <c r="U188" s="55" t="n">
        <f aca="false">IF(OR(ISBLANK(A188),ISBLANK(E188),ISBLANK(F188),ISBLANK(G188),ISBLANK(P188)),FALSE(),TRUE())</f>
        <v>0</v>
      </c>
      <c r="V188" s="88" t="str">
        <f aca="false">IF(AND(T188="KO",OR(COUNTBLANK(A188:P188)&lt;&gt;COLUMNS(A188:P188))),"ATTENZIONE!!! NON TUTTI I CAMPI OBBLIGATORI SONO STATI COMPILATI","")</f>
        <v/>
      </c>
    </row>
    <row r="189" customFormat="false" ht="12.75" hidden="false" customHeight="true" outlineLevel="0" collapsed="false">
      <c r="A189" s="81"/>
      <c r="B189" s="82"/>
      <c r="C189" s="83"/>
      <c r="D189" s="82"/>
      <c r="E189" s="84"/>
      <c r="F189" s="82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6" t="n">
        <f aca="false">SUM(G189:H189)</f>
        <v>0</v>
      </c>
      <c r="R189" s="86" t="n">
        <f aca="false">SUM(I189:K189)</f>
        <v>0</v>
      </c>
      <c r="S189" s="86" t="n">
        <f aca="false">SUM(L189:O189)</f>
        <v>0</v>
      </c>
      <c r="T189" s="87" t="str">
        <f aca="false">IF(AND((U189=FALSE()),OR(COUNTBLANK(A189:P189)&lt;&gt;COLUMNS(A189:P189))),"KO","")</f>
        <v/>
      </c>
      <c r="U189" s="55" t="n">
        <f aca="false">IF(OR(ISBLANK(A189),ISBLANK(E189),ISBLANK(F189),ISBLANK(G189),ISBLANK(P189)),FALSE(),TRUE())</f>
        <v>0</v>
      </c>
      <c r="V189" s="88" t="str">
        <f aca="false">IF(AND(T189="KO",OR(COUNTBLANK(A189:P189)&lt;&gt;COLUMNS(A189:P189))),"ATTENZIONE!!! NON TUTTI I CAMPI OBBLIGATORI SONO STATI COMPILATI","")</f>
        <v/>
      </c>
    </row>
    <row r="190" customFormat="false" ht="12.75" hidden="false" customHeight="true" outlineLevel="0" collapsed="false">
      <c r="A190" s="81"/>
      <c r="B190" s="82"/>
      <c r="C190" s="83"/>
      <c r="D190" s="82"/>
      <c r="E190" s="84"/>
      <c r="F190" s="82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6" t="n">
        <f aca="false">SUM(G190:H190)</f>
        <v>0</v>
      </c>
      <c r="R190" s="86" t="n">
        <f aca="false">SUM(I190:K190)</f>
        <v>0</v>
      </c>
      <c r="S190" s="86" t="n">
        <f aca="false">SUM(L190:O190)</f>
        <v>0</v>
      </c>
      <c r="T190" s="87" t="str">
        <f aca="false">IF(AND((U190=FALSE()),OR(COUNTBLANK(A190:P190)&lt;&gt;COLUMNS(A190:P190))),"KO","")</f>
        <v/>
      </c>
      <c r="U190" s="55" t="n">
        <f aca="false">IF(OR(ISBLANK(A190),ISBLANK(E190),ISBLANK(F190),ISBLANK(G190),ISBLANK(P190)),FALSE(),TRUE())</f>
        <v>0</v>
      </c>
      <c r="V190" s="88" t="str">
        <f aca="false">IF(AND(T190="KO",OR(COUNTBLANK(A190:P190)&lt;&gt;COLUMNS(A190:P190))),"ATTENZIONE!!! NON TUTTI I CAMPI OBBLIGATORI SONO STATI COMPILATI","")</f>
        <v/>
      </c>
    </row>
    <row r="191" customFormat="false" ht="12.75" hidden="false" customHeight="true" outlineLevel="0" collapsed="false">
      <c r="A191" s="81"/>
      <c r="B191" s="82"/>
      <c r="C191" s="83"/>
      <c r="D191" s="82"/>
      <c r="E191" s="84"/>
      <c r="F191" s="82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6" t="n">
        <f aca="false">SUM(G191:H191)</f>
        <v>0</v>
      </c>
      <c r="R191" s="86" t="n">
        <f aca="false">SUM(I191:K191)</f>
        <v>0</v>
      </c>
      <c r="S191" s="86" t="n">
        <f aca="false">SUM(L191:O191)</f>
        <v>0</v>
      </c>
      <c r="T191" s="87" t="str">
        <f aca="false">IF(AND((U191=FALSE()),OR(COUNTBLANK(A191:P191)&lt;&gt;COLUMNS(A191:P191))),"KO","")</f>
        <v/>
      </c>
      <c r="U191" s="55" t="n">
        <f aca="false">IF(OR(ISBLANK(A191),ISBLANK(E191),ISBLANK(F191),ISBLANK(G191),ISBLANK(P191)),FALSE(),TRUE())</f>
        <v>0</v>
      </c>
      <c r="V191" s="88" t="str">
        <f aca="false">IF(AND(T191="KO",OR(COUNTBLANK(A191:P191)&lt;&gt;COLUMNS(A191:P191))),"ATTENZIONE!!! NON TUTTI I CAMPI OBBLIGATORI SONO STATI COMPILATI","")</f>
        <v/>
      </c>
    </row>
    <row r="192" customFormat="false" ht="12.75" hidden="false" customHeight="true" outlineLevel="0" collapsed="false">
      <c r="A192" s="81"/>
      <c r="B192" s="82"/>
      <c r="C192" s="83"/>
      <c r="D192" s="82"/>
      <c r="E192" s="84"/>
      <c r="F192" s="82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6" t="n">
        <f aca="false">SUM(G192:H192)</f>
        <v>0</v>
      </c>
      <c r="R192" s="86" t="n">
        <f aca="false">SUM(I192:K192)</f>
        <v>0</v>
      </c>
      <c r="S192" s="86" t="n">
        <f aca="false">SUM(L192:O192)</f>
        <v>0</v>
      </c>
      <c r="T192" s="87" t="str">
        <f aca="false">IF(AND((U192=FALSE()),OR(COUNTBLANK(A192:P192)&lt;&gt;COLUMNS(A192:P192))),"KO","")</f>
        <v/>
      </c>
      <c r="U192" s="55" t="n">
        <f aca="false">IF(OR(ISBLANK(A192),ISBLANK(E192),ISBLANK(F192),ISBLANK(G192),ISBLANK(P192)),FALSE(),TRUE())</f>
        <v>0</v>
      </c>
      <c r="V192" s="88" t="str">
        <f aca="false">IF(AND(T192="KO",OR(COUNTBLANK(A192:P192)&lt;&gt;COLUMNS(A192:P192))),"ATTENZIONE!!! NON TUTTI I CAMPI OBBLIGATORI SONO STATI COMPILATI","")</f>
        <v/>
      </c>
    </row>
    <row r="193" customFormat="false" ht="12.75" hidden="false" customHeight="true" outlineLevel="0" collapsed="false">
      <c r="A193" s="81"/>
      <c r="B193" s="82"/>
      <c r="C193" s="83"/>
      <c r="D193" s="82"/>
      <c r="E193" s="84"/>
      <c r="F193" s="82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6" t="n">
        <f aca="false">SUM(G193:H193)</f>
        <v>0</v>
      </c>
      <c r="R193" s="86" t="n">
        <f aca="false">SUM(I193:K193)</f>
        <v>0</v>
      </c>
      <c r="S193" s="86" t="n">
        <f aca="false">SUM(L193:O193)</f>
        <v>0</v>
      </c>
      <c r="T193" s="87" t="str">
        <f aca="false">IF(AND((U193=FALSE()),OR(COUNTBLANK(A193:P193)&lt;&gt;COLUMNS(A193:P193))),"KO","")</f>
        <v/>
      </c>
      <c r="U193" s="55" t="n">
        <f aca="false">IF(OR(ISBLANK(A193),ISBLANK(E193),ISBLANK(F193),ISBLANK(G193),ISBLANK(P193)),FALSE(),TRUE())</f>
        <v>0</v>
      </c>
      <c r="V193" s="88" t="str">
        <f aca="false">IF(AND(T193="KO",OR(COUNTBLANK(A193:P193)&lt;&gt;COLUMNS(A193:P193))),"ATTENZIONE!!! NON TUTTI I CAMPI OBBLIGATORI SONO STATI COMPILATI","")</f>
        <v/>
      </c>
    </row>
    <row r="194" customFormat="false" ht="12.75" hidden="false" customHeight="true" outlineLevel="0" collapsed="false">
      <c r="A194" s="81"/>
      <c r="B194" s="82"/>
      <c r="C194" s="83"/>
      <c r="D194" s="82"/>
      <c r="E194" s="84"/>
      <c r="F194" s="82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6" t="n">
        <f aca="false">SUM(G194:H194)</f>
        <v>0</v>
      </c>
      <c r="R194" s="86" t="n">
        <f aca="false">SUM(I194:K194)</f>
        <v>0</v>
      </c>
      <c r="S194" s="86" t="n">
        <f aca="false">SUM(L194:O194)</f>
        <v>0</v>
      </c>
      <c r="T194" s="87" t="str">
        <f aca="false">IF(AND((U194=FALSE()),OR(COUNTBLANK(A194:P194)&lt;&gt;COLUMNS(A194:P194))),"KO","")</f>
        <v/>
      </c>
      <c r="U194" s="55" t="n">
        <f aca="false">IF(OR(ISBLANK(A194),ISBLANK(E194),ISBLANK(F194),ISBLANK(G194),ISBLANK(P194)),FALSE(),TRUE())</f>
        <v>0</v>
      </c>
      <c r="V194" s="88" t="str">
        <f aca="false">IF(AND(T194="KO",OR(COUNTBLANK(A194:P194)&lt;&gt;COLUMNS(A194:P194))),"ATTENZIONE!!! NON TUTTI I CAMPI OBBLIGATORI SONO STATI COMPILATI","")</f>
        <v/>
      </c>
    </row>
    <row r="195" customFormat="false" ht="12.75" hidden="false" customHeight="true" outlineLevel="0" collapsed="false">
      <c r="A195" s="81"/>
      <c r="B195" s="82"/>
      <c r="C195" s="83"/>
      <c r="D195" s="82"/>
      <c r="E195" s="84"/>
      <c r="F195" s="82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6" t="n">
        <f aca="false">SUM(G195:H195)</f>
        <v>0</v>
      </c>
      <c r="R195" s="86" t="n">
        <f aca="false">SUM(I195:K195)</f>
        <v>0</v>
      </c>
      <c r="S195" s="86" t="n">
        <f aca="false">SUM(L195:O195)</f>
        <v>0</v>
      </c>
      <c r="T195" s="87" t="str">
        <f aca="false">IF(AND((U195=FALSE()),OR(COUNTBLANK(A195:P195)&lt;&gt;COLUMNS(A195:P195))),"KO","")</f>
        <v/>
      </c>
      <c r="U195" s="55" t="n">
        <f aca="false">IF(OR(ISBLANK(A195),ISBLANK(E195),ISBLANK(F195),ISBLANK(G195),ISBLANK(P195)),FALSE(),TRUE())</f>
        <v>0</v>
      </c>
      <c r="V195" s="88" t="str">
        <f aca="false">IF(AND(T195="KO",OR(COUNTBLANK(A195:P195)&lt;&gt;COLUMNS(A195:P195))),"ATTENZIONE!!! NON TUTTI I CAMPI OBBLIGATORI SONO STATI COMPILATI","")</f>
        <v/>
      </c>
    </row>
    <row r="196" customFormat="false" ht="12.75" hidden="false" customHeight="true" outlineLevel="0" collapsed="false">
      <c r="A196" s="81"/>
      <c r="B196" s="82"/>
      <c r="C196" s="83"/>
      <c r="D196" s="82"/>
      <c r="E196" s="84"/>
      <c r="F196" s="82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6" t="n">
        <f aca="false">SUM(G196:H196)</f>
        <v>0</v>
      </c>
      <c r="R196" s="86" t="n">
        <f aca="false">SUM(I196:K196)</f>
        <v>0</v>
      </c>
      <c r="S196" s="86" t="n">
        <f aca="false">SUM(L196:O196)</f>
        <v>0</v>
      </c>
      <c r="T196" s="87" t="str">
        <f aca="false">IF(AND((U196=FALSE()),OR(COUNTBLANK(A196:P196)&lt;&gt;COLUMNS(A196:P196))),"KO","")</f>
        <v/>
      </c>
      <c r="U196" s="55" t="n">
        <f aca="false">IF(OR(ISBLANK(A196),ISBLANK(E196),ISBLANK(F196),ISBLANK(G196),ISBLANK(P196)),FALSE(),TRUE())</f>
        <v>0</v>
      </c>
      <c r="V196" s="88" t="str">
        <f aca="false">IF(AND(T196="KO",OR(COUNTBLANK(A196:P196)&lt;&gt;COLUMNS(A196:P196))),"ATTENZIONE!!! NON TUTTI I CAMPI OBBLIGATORI SONO STATI COMPILATI","")</f>
        <v/>
      </c>
    </row>
    <row r="197" customFormat="false" ht="12.75" hidden="false" customHeight="true" outlineLevel="0" collapsed="false">
      <c r="A197" s="81"/>
      <c r="B197" s="82"/>
      <c r="C197" s="83"/>
      <c r="D197" s="82"/>
      <c r="E197" s="84"/>
      <c r="F197" s="82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6" t="n">
        <f aca="false">SUM(G197:H197)</f>
        <v>0</v>
      </c>
      <c r="R197" s="86" t="n">
        <f aca="false">SUM(I197:K197)</f>
        <v>0</v>
      </c>
      <c r="S197" s="86" t="n">
        <f aca="false">SUM(L197:O197)</f>
        <v>0</v>
      </c>
      <c r="T197" s="87" t="str">
        <f aca="false">IF(AND((U197=FALSE()),OR(COUNTBLANK(A197:P197)&lt;&gt;COLUMNS(A197:P197))),"KO","")</f>
        <v/>
      </c>
      <c r="U197" s="55" t="n">
        <f aca="false">IF(OR(ISBLANK(A197),ISBLANK(E197),ISBLANK(F197),ISBLANK(G197),ISBLANK(P197)),FALSE(),TRUE())</f>
        <v>0</v>
      </c>
      <c r="V197" s="88" t="str">
        <f aca="false">IF(AND(T197="KO",OR(COUNTBLANK(A197:P197)&lt;&gt;COLUMNS(A197:P197))),"ATTENZIONE!!! NON TUTTI I CAMPI OBBLIGATORI SONO STATI COMPILATI","")</f>
        <v/>
      </c>
    </row>
    <row r="198" customFormat="false" ht="12.75" hidden="false" customHeight="true" outlineLevel="0" collapsed="false">
      <c r="A198" s="81"/>
      <c r="B198" s="82"/>
      <c r="C198" s="83"/>
      <c r="D198" s="82"/>
      <c r="E198" s="84"/>
      <c r="F198" s="82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6" t="n">
        <f aca="false">SUM(G198:H198)</f>
        <v>0</v>
      </c>
      <c r="R198" s="86" t="n">
        <f aca="false">SUM(I198:K198)</f>
        <v>0</v>
      </c>
      <c r="S198" s="86" t="n">
        <f aca="false">SUM(L198:O198)</f>
        <v>0</v>
      </c>
      <c r="T198" s="87" t="str">
        <f aca="false">IF(AND((U198=FALSE()),OR(COUNTBLANK(A198:P198)&lt;&gt;COLUMNS(A198:P198))),"KO","")</f>
        <v/>
      </c>
      <c r="U198" s="55" t="n">
        <f aca="false">IF(OR(ISBLANK(A198),ISBLANK(E198),ISBLANK(F198),ISBLANK(G198),ISBLANK(P198)),FALSE(),TRUE())</f>
        <v>0</v>
      </c>
      <c r="V198" s="88" t="str">
        <f aca="false">IF(AND(T198="KO",OR(COUNTBLANK(A198:P198)&lt;&gt;COLUMNS(A198:P198))),"ATTENZIONE!!! NON TUTTI I CAMPI OBBLIGATORI SONO STATI COMPILATI","")</f>
        <v/>
      </c>
    </row>
    <row r="199" customFormat="false" ht="12.75" hidden="false" customHeight="true" outlineLevel="0" collapsed="false">
      <c r="A199" s="81"/>
      <c r="B199" s="82"/>
      <c r="C199" s="83"/>
      <c r="D199" s="82"/>
      <c r="E199" s="84"/>
      <c r="F199" s="82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6" t="n">
        <f aca="false">SUM(G199:H199)</f>
        <v>0</v>
      </c>
      <c r="R199" s="86" t="n">
        <f aca="false">SUM(I199:K199)</f>
        <v>0</v>
      </c>
      <c r="S199" s="86" t="n">
        <f aca="false">SUM(L199:O199)</f>
        <v>0</v>
      </c>
      <c r="T199" s="87" t="str">
        <f aca="false">IF(AND((U199=FALSE()),OR(COUNTBLANK(A199:P199)&lt;&gt;COLUMNS(A199:P199))),"KO","")</f>
        <v/>
      </c>
      <c r="U199" s="55" t="n">
        <f aca="false">IF(OR(ISBLANK(A199),ISBLANK(E199),ISBLANK(F199),ISBLANK(G199),ISBLANK(P199)),FALSE(),TRUE())</f>
        <v>0</v>
      </c>
      <c r="V199" s="88" t="str">
        <f aca="false">IF(AND(T199="KO",OR(COUNTBLANK(A199:P199)&lt;&gt;COLUMNS(A199:P199))),"ATTENZIONE!!! NON TUTTI I CAMPI OBBLIGATORI SONO STATI COMPILATI","")</f>
        <v/>
      </c>
    </row>
    <row r="200" customFormat="false" ht="12.75" hidden="false" customHeight="true" outlineLevel="0" collapsed="false">
      <c r="A200" s="81"/>
      <c r="B200" s="82"/>
      <c r="C200" s="83"/>
      <c r="D200" s="82"/>
      <c r="E200" s="84"/>
      <c r="F200" s="82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6" t="n">
        <f aca="false">SUM(G200:H200)</f>
        <v>0</v>
      </c>
      <c r="R200" s="86" t="n">
        <f aca="false">SUM(I200:K200)</f>
        <v>0</v>
      </c>
      <c r="S200" s="86" t="n">
        <f aca="false">SUM(L200:O200)</f>
        <v>0</v>
      </c>
      <c r="T200" s="87" t="str">
        <f aca="false">IF(AND((U200=FALSE()),OR(COUNTBLANK(A200:P200)&lt;&gt;COLUMNS(A200:P200))),"KO","")</f>
        <v/>
      </c>
      <c r="U200" s="55" t="n">
        <f aca="false">IF(OR(ISBLANK(A200),ISBLANK(E200),ISBLANK(F200),ISBLANK(G200),ISBLANK(P200)),FALSE(),TRUE())</f>
        <v>0</v>
      </c>
      <c r="V200" s="88" t="str">
        <f aca="false">IF(AND(T200="KO",OR(COUNTBLANK(A200:P200)&lt;&gt;COLUMNS(A200:P200))),"ATTENZIONE!!! NON TUTTI I CAMPI OBBLIGATORI SONO STATI COMPILATI","")</f>
        <v/>
      </c>
    </row>
    <row r="201" customFormat="false" ht="12.75" hidden="false" customHeight="true" outlineLevel="0" collapsed="false">
      <c r="A201" s="81"/>
      <c r="B201" s="82"/>
      <c r="C201" s="83"/>
      <c r="D201" s="82"/>
      <c r="E201" s="84"/>
      <c r="F201" s="82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6" t="n">
        <f aca="false">SUM(G201:H201)</f>
        <v>0</v>
      </c>
      <c r="R201" s="86" t="n">
        <f aca="false">SUM(I201:K201)</f>
        <v>0</v>
      </c>
      <c r="S201" s="86" t="n">
        <f aca="false">SUM(L201:O201)</f>
        <v>0</v>
      </c>
      <c r="T201" s="87" t="str">
        <f aca="false">IF(AND((U201=FALSE()),OR(COUNTBLANK(A201:P201)&lt;&gt;COLUMNS(A201:P201))),"KO","")</f>
        <v/>
      </c>
      <c r="U201" s="55" t="n">
        <f aca="false">IF(OR(ISBLANK(A201),ISBLANK(E201),ISBLANK(F201),ISBLANK(G201),ISBLANK(P201)),FALSE(),TRUE())</f>
        <v>0</v>
      </c>
      <c r="V201" s="88" t="str">
        <f aca="false">IF(AND(T201="KO",OR(COUNTBLANK(A201:P201)&lt;&gt;COLUMNS(A201:P201))),"ATTENZIONE!!! NON TUTTI I CAMPI OBBLIGATORI SONO STATI COMPILATI","")</f>
        <v/>
      </c>
    </row>
    <row r="202" customFormat="false" ht="12.75" hidden="false" customHeight="true" outlineLevel="0" collapsed="false">
      <c r="A202" s="81"/>
      <c r="B202" s="82"/>
      <c r="C202" s="83"/>
      <c r="D202" s="82"/>
      <c r="E202" s="84"/>
      <c r="F202" s="82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6" t="n">
        <f aca="false">SUM(G202:H202)</f>
        <v>0</v>
      </c>
      <c r="R202" s="86" t="n">
        <f aca="false">SUM(I202:K202)</f>
        <v>0</v>
      </c>
      <c r="S202" s="86" t="n">
        <f aca="false">SUM(L202:O202)</f>
        <v>0</v>
      </c>
      <c r="T202" s="87" t="str">
        <f aca="false">IF(AND((U202=FALSE()),OR(COUNTBLANK(A202:P202)&lt;&gt;COLUMNS(A202:P202))),"KO","")</f>
        <v/>
      </c>
      <c r="U202" s="55" t="n">
        <f aca="false">IF(OR(ISBLANK(A202),ISBLANK(E202),ISBLANK(F202),ISBLANK(G202),ISBLANK(P202)),FALSE(),TRUE())</f>
        <v>0</v>
      </c>
      <c r="V202" s="88" t="str">
        <f aca="false">IF(AND(T202="KO",OR(COUNTBLANK(A202:P202)&lt;&gt;COLUMNS(A202:P202))),"ATTENZIONE!!! NON TUTTI I CAMPI OBBLIGATORI SONO STATI COMPILATI","")</f>
        <v/>
      </c>
    </row>
    <row r="203" customFormat="false" ht="12.75" hidden="false" customHeight="true" outlineLevel="0" collapsed="false">
      <c r="A203" s="81"/>
      <c r="B203" s="82"/>
      <c r="C203" s="83"/>
      <c r="D203" s="82"/>
      <c r="E203" s="84"/>
      <c r="F203" s="82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6" t="n">
        <f aca="false">SUM(G203:H203)</f>
        <v>0</v>
      </c>
      <c r="R203" s="86" t="n">
        <f aca="false">SUM(I203:K203)</f>
        <v>0</v>
      </c>
      <c r="S203" s="86" t="n">
        <f aca="false">SUM(L203:O203)</f>
        <v>0</v>
      </c>
      <c r="T203" s="87" t="str">
        <f aca="false">IF(AND((U203=FALSE()),OR(COUNTBLANK(A203:P203)&lt;&gt;COLUMNS(A203:P203))),"KO","")</f>
        <v/>
      </c>
      <c r="U203" s="55" t="n">
        <f aca="false">IF(OR(ISBLANK(A203),ISBLANK(E203),ISBLANK(F203),ISBLANK(G203),ISBLANK(P203)),FALSE(),TRUE())</f>
        <v>0</v>
      </c>
      <c r="V203" s="88" t="str">
        <f aca="false">IF(AND(T203="KO",OR(COUNTBLANK(A203:P203)&lt;&gt;COLUMNS(A203:P203))),"ATTENZIONE!!! NON TUTTI I CAMPI OBBLIGATORI SONO STATI COMPILATI","")</f>
        <v/>
      </c>
    </row>
    <row r="204" customFormat="false" ht="12.75" hidden="false" customHeight="true" outlineLevel="0" collapsed="false">
      <c r="A204" s="81"/>
      <c r="B204" s="82"/>
      <c r="C204" s="83"/>
      <c r="D204" s="82"/>
      <c r="E204" s="84"/>
      <c r="F204" s="82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6" t="n">
        <f aca="false">SUM(G204:H204)</f>
        <v>0</v>
      </c>
      <c r="R204" s="86" t="n">
        <f aca="false">SUM(I204:K204)</f>
        <v>0</v>
      </c>
      <c r="S204" s="86" t="n">
        <f aca="false">SUM(L204:O204)</f>
        <v>0</v>
      </c>
      <c r="T204" s="87" t="str">
        <f aca="false">IF(AND((U204=FALSE()),OR(COUNTBLANK(A204:P204)&lt;&gt;COLUMNS(A204:P204))),"KO","")</f>
        <v/>
      </c>
      <c r="U204" s="55" t="n">
        <f aca="false">IF(OR(ISBLANK(A204),ISBLANK(E204),ISBLANK(F204),ISBLANK(G204),ISBLANK(P204)),FALSE(),TRUE())</f>
        <v>0</v>
      </c>
      <c r="V204" s="88" t="str">
        <f aca="false">IF(AND(T204="KO",OR(COUNTBLANK(A204:P204)&lt;&gt;COLUMNS(A204:P204))),"ATTENZIONE!!! NON TUTTI I CAMPI OBBLIGATORI SONO STATI COMPILATI","")</f>
        <v/>
      </c>
    </row>
    <row r="205" customFormat="false" ht="12.75" hidden="false" customHeight="true" outlineLevel="0" collapsed="false">
      <c r="A205" s="81"/>
      <c r="B205" s="82"/>
      <c r="C205" s="83"/>
      <c r="D205" s="82"/>
      <c r="E205" s="84"/>
      <c r="F205" s="82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6" t="n">
        <f aca="false">SUM(G205:H205)</f>
        <v>0</v>
      </c>
      <c r="R205" s="86" t="n">
        <f aca="false">SUM(I205:K205)</f>
        <v>0</v>
      </c>
      <c r="S205" s="86" t="n">
        <f aca="false">SUM(L205:O205)</f>
        <v>0</v>
      </c>
      <c r="T205" s="87" t="str">
        <f aca="false">IF(AND((U205=FALSE()),OR(COUNTBLANK(A205:P205)&lt;&gt;COLUMNS(A205:P205))),"KO","")</f>
        <v/>
      </c>
      <c r="U205" s="55" t="n">
        <f aca="false">IF(OR(ISBLANK(A205),ISBLANK(E205),ISBLANK(F205),ISBLANK(G205),ISBLANK(P205)),FALSE(),TRUE())</f>
        <v>0</v>
      </c>
      <c r="V205" s="88" t="str">
        <f aca="false">IF(AND(T205="KO",OR(COUNTBLANK(A205:P205)&lt;&gt;COLUMNS(A205:P205))),"ATTENZIONE!!! NON TUTTI I CAMPI OBBLIGATORI SONO STATI COMPILATI","")</f>
        <v/>
      </c>
    </row>
    <row r="206" customFormat="false" ht="12.75" hidden="false" customHeight="true" outlineLevel="0" collapsed="false">
      <c r="A206" s="81"/>
      <c r="B206" s="82"/>
      <c r="C206" s="83"/>
      <c r="D206" s="82"/>
      <c r="E206" s="84"/>
      <c r="F206" s="82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6" t="n">
        <f aca="false">SUM(G206:H206)</f>
        <v>0</v>
      </c>
      <c r="R206" s="86" t="n">
        <f aca="false">SUM(I206:K206)</f>
        <v>0</v>
      </c>
      <c r="S206" s="86" t="n">
        <f aca="false">SUM(L206:O206)</f>
        <v>0</v>
      </c>
      <c r="T206" s="87" t="str">
        <f aca="false">IF(AND((U206=FALSE()),OR(COUNTBLANK(A206:P206)&lt;&gt;COLUMNS(A206:P206))),"KO","")</f>
        <v/>
      </c>
      <c r="U206" s="55" t="n">
        <f aca="false">IF(OR(ISBLANK(A206),ISBLANK(E206),ISBLANK(F206),ISBLANK(G206),ISBLANK(P206)),FALSE(),TRUE())</f>
        <v>0</v>
      </c>
      <c r="V206" s="88" t="str">
        <f aca="false">IF(AND(T206="KO",OR(COUNTBLANK(A206:P206)&lt;&gt;COLUMNS(A206:P206))),"ATTENZIONE!!! NON TUTTI I CAMPI OBBLIGATORI SONO STATI COMPILATI","")</f>
        <v/>
      </c>
    </row>
    <row r="207" customFormat="false" ht="12.75" hidden="false" customHeight="true" outlineLevel="0" collapsed="false">
      <c r="A207" s="81"/>
      <c r="B207" s="82"/>
      <c r="C207" s="83"/>
      <c r="D207" s="82"/>
      <c r="E207" s="84"/>
      <c r="F207" s="82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6" t="n">
        <f aca="false">SUM(G207:H207)</f>
        <v>0</v>
      </c>
      <c r="R207" s="86" t="n">
        <f aca="false">SUM(I207:K207)</f>
        <v>0</v>
      </c>
      <c r="S207" s="86" t="n">
        <f aca="false">SUM(L207:O207)</f>
        <v>0</v>
      </c>
      <c r="T207" s="87" t="str">
        <f aca="false">IF(AND((U207=FALSE()),OR(COUNTBLANK(A207:P207)&lt;&gt;COLUMNS(A207:P207))),"KO","")</f>
        <v/>
      </c>
      <c r="U207" s="55" t="n">
        <f aca="false">IF(OR(ISBLANK(A207),ISBLANK(E207),ISBLANK(F207),ISBLANK(G207),ISBLANK(P207)),FALSE(),TRUE())</f>
        <v>0</v>
      </c>
      <c r="V207" s="88" t="str">
        <f aca="false">IF(AND(T207="KO",OR(COUNTBLANK(A207:P207)&lt;&gt;COLUMNS(A207:P207))),"ATTENZIONE!!! NON TUTTI I CAMPI OBBLIGATORI SONO STATI COMPILATI","")</f>
        <v/>
      </c>
    </row>
    <row r="208" customFormat="false" ht="12.75" hidden="false" customHeight="true" outlineLevel="0" collapsed="false">
      <c r="A208" s="81"/>
      <c r="B208" s="82"/>
      <c r="C208" s="83"/>
      <c r="D208" s="82"/>
      <c r="E208" s="84"/>
      <c r="F208" s="82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6" t="n">
        <f aca="false">SUM(G208:H208)</f>
        <v>0</v>
      </c>
      <c r="R208" s="86" t="n">
        <f aca="false">SUM(I208:K208)</f>
        <v>0</v>
      </c>
      <c r="S208" s="86" t="n">
        <f aca="false">SUM(L208:O208)</f>
        <v>0</v>
      </c>
      <c r="T208" s="87" t="str">
        <f aca="false">IF(AND((U208=FALSE()),OR(COUNTBLANK(A208:P208)&lt;&gt;COLUMNS(A208:P208))),"KO","")</f>
        <v/>
      </c>
      <c r="U208" s="55" t="n">
        <f aca="false">IF(OR(ISBLANK(A208),ISBLANK(E208),ISBLANK(F208),ISBLANK(G208),ISBLANK(P208)),FALSE(),TRUE())</f>
        <v>0</v>
      </c>
      <c r="V208" s="88" t="str">
        <f aca="false">IF(AND(T208="KO",OR(COUNTBLANK(A208:P208)&lt;&gt;COLUMNS(A208:P208))),"ATTENZIONE!!! NON TUTTI I CAMPI OBBLIGATORI SONO STATI COMPILATI","")</f>
        <v/>
      </c>
    </row>
    <row r="209" customFormat="false" ht="12.75" hidden="false" customHeight="true" outlineLevel="0" collapsed="false">
      <c r="A209" s="81"/>
      <c r="B209" s="82"/>
      <c r="C209" s="83"/>
      <c r="D209" s="82"/>
      <c r="E209" s="84"/>
      <c r="F209" s="82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6" t="n">
        <f aca="false">SUM(G209:H209)</f>
        <v>0</v>
      </c>
      <c r="R209" s="86" t="n">
        <f aca="false">SUM(I209:K209)</f>
        <v>0</v>
      </c>
      <c r="S209" s="86" t="n">
        <f aca="false">SUM(L209:O209)</f>
        <v>0</v>
      </c>
      <c r="T209" s="87" t="str">
        <f aca="false">IF(AND((U209=FALSE()),OR(COUNTBLANK(A209:P209)&lt;&gt;COLUMNS(A209:P209))),"KO","")</f>
        <v/>
      </c>
      <c r="U209" s="55" t="n">
        <f aca="false">IF(OR(ISBLANK(A209),ISBLANK(E209),ISBLANK(F209),ISBLANK(G209),ISBLANK(P209)),FALSE(),TRUE())</f>
        <v>0</v>
      </c>
      <c r="V209" s="88" t="str">
        <f aca="false">IF(AND(T209="KO",OR(COUNTBLANK(A209:P209)&lt;&gt;COLUMNS(A209:P209))),"ATTENZIONE!!! NON TUTTI I CAMPI OBBLIGATORI SONO STATI COMPILATI","")</f>
        <v/>
      </c>
    </row>
    <row r="210" customFormat="false" ht="12.75" hidden="false" customHeight="true" outlineLevel="0" collapsed="false">
      <c r="A210" s="81"/>
      <c r="B210" s="82"/>
      <c r="C210" s="83"/>
      <c r="D210" s="82"/>
      <c r="E210" s="84"/>
      <c r="F210" s="82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6" t="n">
        <f aca="false">SUM(G210:H210)</f>
        <v>0</v>
      </c>
      <c r="R210" s="86" t="n">
        <f aca="false">SUM(I210:K210)</f>
        <v>0</v>
      </c>
      <c r="S210" s="86" t="n">
        <f aca="false">SUM(L210:O210)</f>
        <v>0</v>
      </c>
      <c r="T210" s="87" t="str">
        <f aca="false">IF(AND((U210=FALSE()),OR(COUNTBLANK(A210:P210)&lt;&gt;COLUMNS(A210:P210))),"KO","")</f>
        <v/>
      </c>
      <c r="U210" s="55" t="n">
        <f aca="false">IF(OR(ISBLANK(A210),ISBLANK(E210),ISBLANK(F210),ISBLANK(G210),ISBLANK(P210)),FALSE(),TRUE())</f>
        <v>0</v>
      </c>
      <c r="V210" s="88" t="str">
        <f aca="false">IF(AND(T210="KO",OR(COUNTBLANK(A210:P210)&lt;&gt;COLUMNS(A210:P210))),"ATTENZIONE!!! NON TUTTI I CAMPI OBBLIGATORI SONO STATI COMPILATI","")</f>
        <v/>
      </c>
    </row>
    <row r="211" customFormat="false" ht="12.75" hidden="false" customHeight="true" outlineLevel="0" collapsed="false">
      <c r="A211" s="81"/>
      <c r="B211" s="82"/>
      <c r="C211" s="83"/>
      <c r="D211" s="82"/>
      <c r="E211" s="84"/>
      <c r="F211" s="82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6" t="n">
        <f aca="false">SUM(G211:H211)</f>
        <v>0</v>
      </c>
      <c r="R211" s="86" t="n">
        <f aca="false">SUM(I211:K211)</f>
        <v>0</v>
      </c>
      <c r="S211" s="86" t="n">
        <f aca="false">SUM(L211:O211)</f>
        <v>0</v>
      </c>
      <c r="T211" s="87" t="str">
        <f aca="false">IF(AND((U211=FALSE()),OR(COUNTBLANK(A211:P211)&lt;&gt;COLUMNS(A211:P211))),"KO","")</f>
        <v/>
      </c>
      <c r="U211" s="55" t="n">
        <f aca="false">IF(OR(ISBLANK(A211),ISBLANK(E211),ISBLANK(F211),ISBLANK(G211),ISBLANK(P211)),FALSE(),TRUE())</f>
        <v>0</v>
      </c>
      <c r="V211" s="88" t="str">
        <f aca="false">IF(AND(T211="KO",OR(COUNTBLANK(A211:P211)&lt;&gt;COLUMNS(A211:P211))),"ATTENZIONE!!! NON TUTTI I CAMPI OBBLIGATORI SONO STATI COMPILATI","")</f>
        <v/>
      </c>
    </row>
    <row r="212" customFormat="false" ht="12.75" hidden="false" customHeight="true" outlineLevel="0" collapsed="false">
      <c r="A212" s="81"/>
      <c r="B212" s="82"/>
      <c r="C212" s="83"/>
      <c r="D212" s="82"/>
      <c r="E212" s="84"/>
      <c r="F212" s="82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6" t="n">
        <f aca="false">SUM(G212:H212)</f>
        <v>0</v>
      </c>
      <c r="R212" s="86" t="n">
        <f aca="false">SUM(I212:K212)</f>
        <v>0</v>
      </c>
      <c r="S212" s="86" t="n">
        <f aca="false">SUM(L212:O212)</f>
        <v>0</v>
      </c>
      <c r="T212" s="87" t="str">
        <f aca="false">IF(AND((U212=FALSE()),OR(COUNTBLANK(A212:P212)&lt;&gt;COLUMNS(A212:P212))),"KO","")</f>
        <v/>
      </c>
      <c r="U212" s="55" t="n">
        <f aca="false">IF(OR(ISBLANK(A212),ISBLANK(E212),ISBLANK(F212),ISBLANK(G212),ISBLANK(P212)),FALSE(),TRUE())</f>
        <v>0</v>
      </c>
      <c r="V212" s="88" t="str">
        <f aca="false">IF(AND(T212="KO",OR(COUNTBLANK(A212:P212)&lt;&gt;COLUMNS(A212:P212))),"ATTENZIONE!!! NON TUTTI I CAMPI OBBLIGATORI SONO STATI COMPILATI","")</f>
        <v/>
      </c>
    </row>
    <row r="213" customFormat="false" ht="12.75" hidden="false" customHeight="true" outlineLevel="0" collapsed="false">
      <c r="A213" s="81"/>
      <c r="B213" s="82"/>
      <c r="C213" s="83"/>
      <c r="D213" s="82"/>
      <c r="E213" s="84"/>
      <c r="F213" s="82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6" t="n">
        <f aca="false">SUM(G213:H213)</f>
        <v>0</v>
      </c>
      <c r="R213" s="86" t="n">
        <f aca="false">SUM(I213:K213)</f>
        <v>0</v>
      </c>
      <c r="S213" s="86" t="n">
        <f aca="false">SUM(L213:O213)</f>
        <v>0</v>
      </c>
      <c r="T213" s="87" t="str">
        <f aca="false">IF(AND((U213=FALSE()),OR(COUNTBLANK(A213:P213)&lt;&gt;COLUMNS(A213:P213))),"KO","")</f>
        <v/>
      </c>
      <c r="U213" s="55" t="n">
        <f aca="false">IF(OR(ISBLANK(A213),ISBLANK(E213),ISBLANK(F213),ISBLANK(G213),ISBLANK(P213)),FALSE(),TRUE())</f>
        <v>0</v>
      </c>
      <c r="V213" s="88" t="str">
        <f aca="false">IF(AND(T213="KO",OR(COUNTBLANK(A213:P213)&lt;&gt;COLUMNS(A213:P213))),"ATTENZIONE!!! NON TUTTI I CAMPI OBBLIGATORI SONO STATI COMPILATI","")</f>
        <v/>
      </c>
    </row>
    <row r="214" customFormat="false" ht="12.75" hidden="false" customHeight="true" outlineLevel="0" collapsed="false">
      <c r="A214" s="81"/>
      <c r="B214" s="82"/>
      <c r="C214" s="83"/>
      <c r="D214" s="82"/>
      <c r="E214" s="84"/>
      <c r="F214" s="82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6" t="n">
        <f aca="false">SUM(G214:H214)</f>
        <v>0</v>
      </c>
      <c r="R214" s="86" t="n">
        <f aca="false">SUM(I214:K214)</f>
        <v>0</v>
      </c>
      <c r="S214" s="86" t="n">
        <f aca="false">SUM(L214:O214)</f>
        <v>0</v>
      </c>
      <c r="T214" s="87" t="str">
        <f aca="false">IF(AND((U214=FALSE()),OR(COUNTBLANK(A214:P214)&lt;&gt;COLUMNS(A214:P214))),"KO","")</f>
        <v/>
      </c>
      <c r="U214" s="55" t="n">
        <f aca="false">IF(OR(ISBLANK(A214),ISBLANK(E214),ISBLANK(F214),ISBLANK(G214),ISBLANK(P214)),FALSE(),TRUE())</f>
        <v>0</v>
      </c>
      <c r="V214" s="88" t="str">
        <f aca="false">IF(AND(T214="KO",OR(COUNTBLANK(A214:P214)&lt;&gt;COLUMNS(A214:P214))),"ATTENZIONE!!! NON TUTTI I CAMPI OBBLIGATORI SONO STATI COMPILATI","")</f>
        <v/>
      </c>
    </row>
    <row r="215" customFormat="false" ht="12.75" hidden="false" customHeight="true" outlineLevel="0" collapsed="false">
      <c r="A215" s="81"/>
      <c r="B215" s="82"/>
      <c r="C215" s="83"/>
      <c r="D215" s="82"/>
      <c r="E215" s="84"/>
      <c r="F215" s="82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6" t="n">
        <f aca="false">SUM(G215:H215)</f>
        <v>0</v>
      </c>
      <c r="R215" s="86" t="n">
        <f aca="false">SUM(I215:K215)</f>
        <v>0</v>
      </c>
      <c r="S215" s="86" t="n">
        <f aca="false">SUM(L215:O215)</f>
        <v>0</v>
      </c>
      <c r="T215" s="87" t="str">
        <f aca="false">IF(AND((U215=FALSE()),OR(COUNTBLANK(A215:P215)&lt;&gt;COLUMNS(A215:P215))),"KO","")</f>
        <v/>
      </c>
      <c r="U215" s="55" t="n">
        <f aca="false">IF(OR(ISBLANK(A215),ISBLANK(E215),ISBLANK(F215),ISBLANK(G215),ISBLANK(P215)),FALSE(),TRUE())</f>
        <v>0</v>
      </c>
      <c r="V215" s="88" t="str">
        <f aca="false">IF(AND(T215="KO",OR(COUNTBLANK(A215:P215)&lt;&gt;COLUMNS(A215:P215))),"ATTENZIONE!!! NON TUTTI I CAMPI OBBLIGATORI SONO STATI COMPILATI","")</f>
        <v/>
      </c>
    </row>
    <row r="216" customFormat="false" ht="12.75" hidden="false" customHeight="true" outlineLevel="0" collapsed="false">
      <c r="A216" s="81"/>
      <c r="B216" s="82"/>
      <c r="C216" s="83"/>
      <c r="D216" s="82"/>
      <c r="E216" s="84"/>
      <c r="F216" s="82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6" t="n">
        <f aca="false">SUM(G216:H216)</f>
        <v>0</v>
      </c>
      <c r="R216" s="86" t="n">
        <f aca="false">SUM(I216:K216)</f>
        <v>0</v>
      </c>
      <c r="S216" s="86" t="n">
        <f aca="false">SUM(L216:O216)</f>
        <v>0</v>
      </c>
      <c r="T216" s="87" t="str">
        <f aca="false">IF(AND((U216=FALSE()),OR(COUNTBLANK(A216:P216)&lt;&gt;COLUMNS(A216:P216))),"KO","")</f>
        <v/>
      </c>
      <c r="U216" s="55" t="n">
        <f aca="false">IF(OR(ISBLANK(A216),ISBLANK(E216),ISBLANK(F216),ISBLANK(G216),ISBLANK(P216)),FALSE(),TRUE())</f>
        <v>0</v>
      </c>
      <c r="V216" s="88" t="str">
        <f aca="false">IF(AND(T216="KO",OR(COUNTBLANK(A216:P216)&lt;&gt;COLUMNS(A216:P216))),"ATTENZIONE!!! NON TUTTI I CAMPI OBBLIGATORI SONO STATI COMPILATI","")</f>
        <v/>
      </c>
    </row>
    <row r="217" customFormat="false" ht="12.75" hidden="false" customHeight="true" outlineLevel="0" collapsed="false">
      <c r="A217" s="81"/>
      <c r="B217" s="82"/>
      <c r="C217" s="83"/>
      <c r="D217" s="82"/>
      <c r="E217" s="84"/>
      <c r="F217" s="82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6" t="n">
        <f aca="false">SUM(G217:H217)</f>
        <v>0</v>
      </c>
      <c r="R217" s="86" t="n">
        <f aca="false">SUM(I217:K217)</f>
        <v>0</v>
      </c>
      <c r="S217" s="86" t="n">
        <f aca="false">SUM(L217:O217)</f>
        <v>0</v>
      </c>
      <c r="T217" s="87" t="str">
        <f aca="false">IF(AND((U217=FALSE()),OR(COUNTBLANK(A217:P217)&lt;&gt;COLUMNS(A217:P217))),"KO","")</f>
        <v/>
      </c>
      <c r="U217" s="55" t="n">
        <f aca="false">IF(OR(ISBLANK(A217),ISBLANK(E217),ISBLANK(F217),ISBLANK(G217),ISBLANK(P217)),FALSE(),TRUE())</f>
        <v>0</v>
      </c>
      <c r="V217" s="88" t="str">
        <f aca="false">IF(AND(T217="KO",OR(COUNTBLANK(A217:P217)&lt;&gt;COLUMNS(A217:P217))),"ATTENZIONE!!! NON TUTTI I CAMPI OBBLIGATORI SONO STATI COMPILATI","")</f>
        <v/>
      </c>
    </row>
    <row r="218" customFormat="false" ht="12.75" hidden="false" customHeight="true" outlineLevel="0" collapsed="false">
      <c r="A218" s="81"/>
      <c r="B218" s="82"/>
      <c r="C218" s="83"/>
      <c r="D218" s="82"/>
      <c r="E218" s="84"/>
      <c r="F218" s="82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6" t="n">
        <f aca="false">SUM(G218:H218)</f>
        <v>0</v>
      </c>
      <c r="R218" s="86" t="n">
        <f aca="false">SUM(I218:K218)</f>
        <v>0</v>
      </c>
      <c r="S218" s="86" t="n">
        <f aca="false">SUM(L218:O218)</f>
        <v>0</v>
      </c>
      <c r="T218" s="87" t="str">
        <f aca="false">IF(AND((U218=FALSE()),OR(COUNTBLANK(A218:P218)&lt;&gt;COLUMNS(A218:P218))),"KO","")</f>
        <v/>
      </c>
      <c r="U218" s="55" t="n">
        <f aca="false">IF(OR(ISBLANK(A218),ISBLANK(E218),ISBLANK(F218),ISBLANK(G218),ISBLANK(P218)),FALSE(),TRUE())</f>
        <v>0</v>
      </c>
      <c r="V218" s="88" t="str">
        <f aca="false">IF(AND(T218="KO",OR(COUNTBLANK(A218:P218)&lt;&gt;COLUMNS(A218:P218))),"ATTENZIONE!!! NON TUTTI I CAMPI OBBLIGATORI SONO STATI COMPILATI","")</f>
        <v/>
      </c>
    </row>
    <row r="219" customFormat="false" ht="13.2" hidden="false" customHeight="false" outlineLevel="0" collapsed="false">
      <c r="A219" s="81"/>
      <c r="B219" s="82"/>
      <c r="C219" s="83"/>
      <c r="D219" s="82"/>
      <c r="E219" s="84"/>
      <c r="F219" s="82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6" t="n">
        <f aca="false">SUM(G219:H219)</f>
        <v>0</v>
      </c>
      <c r="R219" s="86" t="n">
        <f aca="false">SUM(I219:K219)</f>
        <v>0</v>
      </c>
      <c r="S219" s="86" t="n">
        <f aca="false">SUM(L219:O219)</f>
        <v>0</v>
      </c>
      <c r="T219" s="87" t="str">
        <f aca="false">IF(AND((U219=FALSE()),OR(COUNTBLANK(A219:P219)&lt;&gt;COLUMNS(A219:P219))),"KO","")</f>
        <v/>
      </c>
      <c r="U219" s="55" t="n">
        <f aca="false">IF(OR(ISBLANK(A219),ISBLANK(E219),ISBLANK(F219),ISBLANK(G219),ISBLANK(P219)),FALSE(),TRUE())</f>
        <v>0</v>
      </c>
      <c r="V219" s="88" t="str">
        <f aca="false">IF(AND(T219="KO",OR(COUNTBLANK(A219:P219)&lt;&gt;COLUMNS(A219:P219))),"ATTENZIONE!!! NON TUTTI I CAMPI OBBLIGATORI SONO STATI COMPILATI","")</f>
        <v/>
      </c>
    </row>
    <row r="220" customFormat="false" ht="13.2" hidden="false" customHeight="false" outlineLevel="0" collapsed="false">
      <c r="A220" s="81"/>
      <c r="B220" s="82"/>
      <c r="C220" s="83"/>
      <c r="D220" s="82"/>
      <c r="E220" s="84"/>
      <c r="F220" s="82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6" t="n">
        <f aca="false">SUM(G220:H220)</f>
        <v>0</v>
      </c>
      <c r="R220" s="86" t="n">
        <f aca="false">SUM(I220:K220)</f>
        <v>0</v>
      </c>
      <c r="S220" s="86" t="n">
        <f aca="false">SUM(L220:O220)</f>
        <v>0</v>
      </c>
      <c r="T220" s="87" t="str">
        <f aca="false">IF(AND((U220=FALSE()),OR(COUNTBLANK(A220:P220)&lt;&gt;COLUMNS(A220:P220))),"KO","")</f>
        <v/>
      </c>
      <c r="U220" s="55" t="n">
        <f aca="false">IF(OR(ISBLANK(A220),ISBLANK(E220),ISBLANK(F220),ISBLANK(G220),ISBLANK(P220)),FALSE(),TRUE())</f>
        <v>0</v>
      </c>
      <c r="V220" s="88" t="str">
        <f aca="false">IF(AND(T220="KO",OR(COUNTBLANK(A220:P220)&lt;&gt;COLUMNS(A220:P220))),"ATTENZIONE!!! NON TUTTI I CAMPI OBBLIGATORI SONO STATI COMPILATI","")</f>
        <v/>
      </c>
    </row>
    <row r="221" customFormat="false" ht="13.2" hidden="false" customHeight="false" outlineLevel="0" collapsed="false">
      <c r="A221" s="81"/>
      <c r="B221" s="82"/>
      <c r="C221" s="83"/>
      <c r="D221" s="82"/>
      <c r="E221" s="84"/>
      <c r="F221" s="82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6" t="n">
        <f aca="false">SUM(G221:H221)</f>
        <v>0</v>
      </c>
      <c r="R221" s="86" t="n">
        <f aca="false">SUM(I221:K221)</f>
        <v>0</v>
      </c>
      <c r="S221" s="86" t="n">
        <f aca="false">SUM(L221:O221)</f>
        <v>0</v>
      </c>
      <c r="T221" s="87" t="str">
        <f aca="false">IF(AND((U221=FALSE()),OR(COUNTBLANK(A221:P221)&lt;&gt;COLUMNS(A221:P221))),"KO","")</f>
        <v/>
      </c>
      <c r="U221" s="55" t="n">
        <f aca="false">IF(OR(ISBLANK(A221),ISBLANK(E221),ISBLANK(F221),ISBLANK(G221),ISBLANK(P221)),FALSE(),TRUE())</f>
        <v>0</v>
      </c>
      <c r="V221" s="88" t="str">
        <f aca="false">IF(AND(T221="KO",OR(COUNTBLANK(A221:P221)&lt;&gt;COLUMNS(A221:P221))),"ATTENZIONE!!! NON TUTTI I CAMPI OBBLIGATORI SONO STATI COMPILATI","")</f>
        <v/>
      </c>
    </row>
    <row r="222" customFormat="false" ht="13.2" hidden="false" customHeight="false" outlineLevel="0" collapsed="false">
      <c r="A222" s="81"/>
      <c r="B222" s="82"/>
      <c r="C222" s="83"/>
      <c r="D222" s="82"/>
      <c r="E222" s="84"/>
      <c r="F222" s="82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6" t="n">
        <f aca="false">SUM(G222:H222)</f>
        <v>0</v>
      </c>
      <c r="R222" s="86" t="n">
        <f aca="false">SUM(I222:K222)</f>
        <v>0</v>
      </c>
      <c r="S222" s="86" t="n">
        <f aca="false">SUM(L222:O222)</f>
        <v>0</v>
      </c>
      <c r="T222" s="87" t="str">
        <f aca="false">IF(AND((U222=FALSE()),OR(COUNTBLANK(A222:P222)&lt;&gt;COLUMNS(A222:P222))),"KO","")</f>
        <v/>
      </c>
      <c r="U222" s="55" t="n">
        <f aca="false">IF(OR(ISBLANK(A222),ISBLANK(E222),ISBLANK(F222),ISBLANK(G222),ISBLANK(P222)),FALSE(),TRUE())</f>
        <v>0</v>
      </c>
      <c r="V222" s="88" t="str">
        <f aca="false">IF(AND(T222="KO",OR(COUNTBLANK(A222:P222)&lt;&gt;COLUMNS(A222:P222))),"ATTENZIONE!!! NON TUTTI I CAMPI OBBLIGATORI SONO STATI COMPILATI","")</f>
        <v/>
      </c>
    </row>
    <row r="223" customFormat="false" ht="13.2" hidden="false" customHeight="false" outlineLevel="0" collapsed="false">
      <c r="A223" s="81"/>
      <c r="B223" s="82"/>
      <c r="C223" s="83"/>
      <c r="D223" s="82"/>
      <c r="E223" s="84"/>
      <c r="F223" s="82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6" t="n">
        <f aca="false">SUM(G223:H223)</f>
        <v>0</v>
      </c>
      <c r="R223" s="86" t="n">
        <f aca="false">SUM(I223:K223)</f>
        <v>0</v>
      </c>
      <c r="S223" s="86" t="n">
        <f aca="false">SUM(L223:O223)</f>
        <v>0</v>
      </c>
      <c r="T223" s="87" t="str">
        <f aca="false">IF(AND((U223=FALSE()),OR(COUNTBLANK(A223:P223)&lt;&gt;COLUMNS(A223:P223))),"KO","")</f>
        <v/>
      </c>
      <c r="U223" s="55" t="n">
        <f aca="false">IF(OR(ISBLANK(A223),ISBLANK(E223),ISBLANK(F223),ISBLANK(G223),ISBLANK(P223)),FALSE(),TRUE())</f>
        <v>0</v>
      </c>
      <c r="V223" s="88" t="str">
        <f aca="false">IF(AND(T223="KO",OR(COUNTBLANK(A223:P223)&lt;&gt;COLUMNS(A223:P223))),"ATTENZIONE!!! NON TUTTI I CAMPI OBBLIGATORI SONO STATI COMPILATI","")</f>
        <v/>
      </c>
    </row>
    <row r="224" customFormat="false" ht="13.2" hidden="false" customHeight="false" outlineLevel="0" collapsed="false">
      <c r="A224" s="81"/>
      <c r="B224" s="82"/>
      <c r="C224" s="83"/>
      <c r="D224" s="82"/>
      <c r="E224" s="84"/>
      <c r="F224" s="82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6" t="n">
        <f aca="false">SUM(G224:H224)</f>
        <v>0</v>
      </c>
      <c r="R224" s="86" t="n">
        <f aca="false">SUM(I224:K224)</f>
        <v>0</v>
      </c>
      <c r="S224" s="86" t="n">
        <f aca="false">SUM(L224:O224)</f>
        <v>0</v>
      </c>
      <c r="T224" s="87" t="str">
        <f aca="false">IF(AND((U224=FALSE()),OR(COUNTBLANK(A224:P224)&lt;&gt;COLUMNS(A224:P224))),"KO","")</f>
        <v/>
      </c>
      <c r="U224" s="55" t="n">
        <f aca="false">IF(OR(ISBLANK(A224),ISBLANK(E224),ISBLANK(F224),ISBLANK(G224),ISBLANK(P224)),FALSE(),TRUE())</f>
        <v>0</v>
      </c>
      <c r="V224" s="88" t="str">
        <f aca="false">IF(AND(T224="KO",OR(COUNTBLANK(A224:P224)&lt;&gt;COLUMNS(A224:P224))),"ATTENZIONE!!! NON TUTTI I CAMPI OBBLIGATORI SONO STATI COMPILATI","")</f>
        <v/>
      </c>
    </row>
    <row r="225" customFormat="false" ht="13.2" hidden="false" customHeight="false" outlineLevel="0" collapsed="false">
      <c r="A225" s="81"/>
      <c r="B225" s="82"/>
      <c r="C225" s="83"/>
      <c r="D225" s="82"/>
      <c r="E225" s="84"/>
      <c r="F225" s="82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6" t="n">
        <f aca="false">SUM(G225:H225)</f>
        <v>0</v>
      </c>
      <c r="R225" s="86" t="n">
        <f aca="false">SUM(I225:K225)</f>
        <v>0</v>
      </c>
      <c r="S225" s="86" t="n">
        <f aca="false">SUM(L225:O225)</f>
        <v>0</v>
      </c>
      <c r="T225" s="87" t="str">
        <f aca="false">IF(AND((U225=FALSE()),OR(COUNTBLANK(A225:P225)&lt;&gt;COLUMNS(A225:P225))),"KO","")</f>
        <v/>
      </c>
      <c r="U225" s="55" t="n">
        <f aca="false">IF(OR(ISBLANK(A225),ISBLANK(E225),ISBLANK(F225),ISBLANK(G225),ISBLANK(P225)),FALSE(),TRUE())</f>
        <v>0</v>
      </c>
      <c r="V225" s="88" t="str">
        <f aca="false">IF(AND(T225="KO",OR(COUNTBLANK(A225:P225)&lt;&gt;COLUMNS(A225:P225))),"ATTENZIONE!!! NON TUTTI I CAMPI OBBLIGATORI SONO STATI COMPILATI","")</f>
        <v/>
      </c>
    </row>
    <row r="226" customFormat="false" ht="13.2" hidden="false" customHeight="false" outlineLevel="0" collapsed="false">
      <c r="A226" s="81"/>
      <c r="B226" s="82"/>
      <c r="C226" s="83"/>
      <c r="D226" s="82"/>
      <c r="E226" s="84"/>
      <c r="F226" s="82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6" t="n">
        <f aca="false">SUM(G226:H226)</f>
        <v>0</v>
      </c>
      <c r="R226" s="86" t="n">
        <f aca="false">SUM(I226:K226)</f>
        <v>0</v>
      </c>
      <c r="S226" s="86" t="n">
        <f aca="false">SUM(L226:O226)</f>
        <v>0</v>
      </c>
      <c r="T226" s="87" t="str">
        <f aca="false">IF(AND((U226=FALSE()),OR(COUNTBLANK(A226:P226)&lt;&gt;COLUMNS(A226:P226))),"KO","")</f>
        <v/>
      </c>
      <c r="U226" s="55" t="n">
        <f aca="false">IF(OR(ISBLANK(A226),ISBLANK(E226),ISBLANK(F226),ISBLANK(G226),ISBLANK(P226)),FALSE(),TRUE())</f>
        <v>0</v>
      </c>
      <c r="V226" s="88" t="str">
        <f aca="false">IF(AND(T226="KO",OR(COUNTBLANK(A226:P226)&lt;&gt;COLUMNS(A226:P226))),"ATTENZIONE!!! NON TUTTI I CAMPI OBBLIGATORI SONO STATI COMPILATI","")</f>
        <v/>
      </c>
    </row>
    <row r="227" customFormat="false" ht="13.2" hidden="false" customHeight="false" outlineLevel="0" collapsed="false">
      <c r="A227" s="81"/>
      <c r="B227" s="82"/>
      <c r="C227" s="83"/>
      <c r="D227" s="82"/>
      <c r="E227" s="84"/>
      <c r="F227" s="82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6" t="n">
        <f aca="false">SUM(G227:H227)</f>
        <v>0</v>
      </c>
      <c r="R227" s="86" t="n">
        <f aca="false">SUM(I227:K227)</f>
        <v>0</v>
      </c>
      <c r="S227" s="86" t="n">
        <f aca="false">SUM(L227:O227)</f>
        <v>0</v>
      </c>
      <c r="T227" s="87" t="str">
        <f aca="false">IF(AND((U227=FALSE()),OR(COUNTBLANK(A227:P227)&lt;&gt;COLUMNS(A227:P227))),"KO","")</f>
        <v/>
      </c>
      <c r="U227" s="55" t="n">
        <f aca="false">IF(OR(ISBLANK(A227),ISBLANK(E227),ISBLANK(F227),ISBLANK(G227),ISBLANK(P227)),FALSE(),TRUE())</f>
        <v>0</v>
      </c>
      <c r="V227" s="88" t="str">
        <f aca="false">IF(AND(T227="KO",OR(COUNTBLANK(A227:P227)&lt;&gt;COLUMNS(A227:P227))),"ATTENZIONE!!! NON TUTTI I CAMPI OBBLIGATORI SONO STATI COMPILATI","")</f>
        <v/>
      </c>
    </row>
    <row r="228" customFormat="false" ht="13.2" hidden="false" customHeight="false" outlineLevel="0" collapsed="false">
      <c r="A228" s="81"/>
      <c r="B228" s="82"/>
      <c r="C228" s="83"/>
      <c r="D228" s="82"/>
      <c r="E228" s="84"/>
      <c r="F228" s="82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6" t="n">
        <f aca="false">SUM(G228:H228)</f>
        <v>0</v>
      </c>
      <c r="R228" s="86" t="n">
        <f aca="false">SUM(I228:K228)</f>
        <v>0</v>
      </c>
      <c r="S228" s="86" t="n">
        <f aca="false">SUM(L228:O228)</f>
        <v>0</v>
      </c>
      <c r="T228" s="87" t="str">
        <f aca="false">IF(AND((U228=FALSE()),OR(COUNTBLANK(A228:P228)&lt;&gt;COLUMNS(A228:P228))),"KO","")</f>
        <v/>
      </c>
      <c r="U228" s="55" t="n">
        <f aca="false">IF(OR(ISBLANK(A228),ISBLANK(E228),ISBLANK(F228),ISBLANK(G228),ISBLANK(P228)),FALSE(),TRUE())</f>
        <v>0</v>
      </c>
      <c r="V228" s="88" t="str">
        <f aca="false">IF(AND(T228="KO",OR(COUNTBLANK(A228:P228)&lt;&gt;COLUMNS(A228:P228))),"ATTENZIONE!!! NON TUTTI I CAMPI OBBLIGATORI SONO STATI COMPILATI","")</f>
        <v/>
      </c>
    </row>
    <row r="229" customFormat="false" ht="13.2" hidden="false" customHeight="false" outlineLevel="0" collapsed="false">
      <c r="A229" s="81"/>
      <c r="B229" s="82"/>
      <c r="C229" s="83"/>
      <c r="D229" s="82"/>
      <c r="E229" s="84"/>
      <c r="F229" s="82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6" t="n">
        <f aca="false">SUM(G229:H229)</f>
        <v>0</v>
      </c>
      <c r="R229" s="86" t="n">
        <f aca="false">SUM(I229:K229)</f>
        <v>0</v>
      </c>
      <c r="S229" s="86" t="n">
        <f aca="false">SUM(L229:O229)</f>
        <v>0</v>
      </c>
      <c r="T229" s="87" t="str">
        <f aca="false">IF(AND((U229=FALSE()),OR(COUNTBLANK(A229:P229)&lt;&gt;COLUMNS(A229:P229))),"KO","")</f>
        <v/>
      </c>
      <c r="U229" s="55" t="n">
        <f aca="false">IF(OR(ISBLANK(A229),ISBLANK(E229),ISBLANK(F229),ISBLANK(G229),ISBLANK(P229)),FALSE(),TRUE())</f>
        <v>0</v>
      </c>
      <c r="V229" s="88" t="str">
        <f aca="false">IF(AND(T229="KO",OR(COUNTBLANK(A229:P229)&lt;&gt;COLUMNS(A229:P229))),"ATTENZIONE!!! NON TUTTI I CAMPI OBBLIGATORI SONO STATI COMPILATI","")</f>
        <v/>
      </c>
    </row>
    <row r="230" customFormat="false" ht="13.2" hidden="false" customHeight="false" outlineLevel="0" collapsed="false">
      <c r="A230" s="81"/>
      <c r="B230" s="82"/>
      <c r="C230" s="83"/>
      <c r="D230" s="82"/>
      <c r="E230" s="84"/>
      <c r="F230" s="82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6" t="n">
        <f aca="false">SUM(G230:H230)</f>
        <v>0</v>
      </c>
      <c r="R230" s="86" t="n">
        <f aca="false">SUM(I230:K230)</f>
        <v>0</v>
      </c>
      <c r="S230" s="86" t="n">
        <f aca="false">SUM(L230:O230)</f>
        <v>0</v>
      </c>
      <c r="T230" s="87" t="str">
        <f aca="false">IF(AND((U230=FALSE()),OR(COUNTBLANK(A230:P230)&lt;&gt;COLUMNS(A230:P230))),"KO","")</f>
        <v/>
      </c>
      <c r="U230" s="55" t="n">
        <f aca="false">IF(OR(ISBLANK(A230),ISBLANK(E230),ISBLANK(F230),ISBLANK(G230),ISBLANK(P230)),FALSE(),TRUE())</f>
        <v>0</v>
      </c>
      <c r="V230" s="88" t="str">
        <f aca="false">IF(AND(T230="KO",OR(COUNTBLANK(A230:P230)&lt;&gt;COLUMNS(A230:P230))),"ATTENZIONE!!! NON TUTTI I CAMPI OBBLIGATORI SONO STATI COMPILATI","")</f>
        <v/>
      </c>
    </row>
    <row r="231" customFormat="false" ht="13.2" hidden="false" customHeight="false" outlineLevel="0" collapsed="false">
      <c r="A231" s="81"/>
      <c r="B231" s="82"/>
      <c r="C231" s="83"/>
      <c r="D231" s="82"/>
      <c r="E231" s="84"/>
      <c r="F231" s="82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6" t="n">
        <f aca="false">SUM(G231:H231)</f>
        <v>0</v>
      </c>
      <c r="R231" s="86" t="n">
        <f aca="false">SUM(I231:K231)</f>
        <v>0</v>
      </c>
      <c r="S231" s="86" t="n">
        <f aca="false">SUM(L231:O231)</f>
        <v>0</v>
      </c>
      <c r="T231" s="87" t="str">
        <f aca="false">IF(AND((U231=FALSE()),OR(COUNTBLANK(A231:P231)&lt;&gt;COLUMNS(A231:P231))),"KO","")</f>
        <v/>
      </c>
      <c r="U231" s="55" t="n">
        <f aca="false">IF(OR(ISBLANK(A231),ISBLANK(E231),ISBLANK(F231),ISBLANK(G231),ISBLANK(P231)),FALSE(),TRUE())</f>
        <v>0</v>
      </c>
      <c r="V231" s="88" t="str">
        <f aca="false">IF(AND(T231="KO",OR(COUNTBLANK(A231:P231)&lt;&gt;COLUMNS(A231:P231))),"ATTENZIONE!!! NON TUTTI I CAMPI OBBLIGATORI SONO STATI COMPILATI","")</f>
        <v/>
      </c>
    </row>
    <row r="232" customFormat="false" ht="13.2" hidden="false" customHeight="false" outlineLevel="0" collapsed="false">
      <c r="A232" s="81"/>
      <c r="B232" s="82"/>
      <c r="C232" s="83"/>
      <c r="D232" s="82"/>
      <c r="E232" s="84"/>
      <c r="F232" s="82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6" t="n">
        <f aca="false">SUM(G232:H232)</f>
        <v>0</v>
      </c>
      <c r="R232" s="86" t="n">
        <f aca="false">SUM(I232:K232)</f>
        <v>0</v>
      </c>
      <c r="S232" s="86" t="n">
        <f aca="false">SUM(L232:O232)</f>
        <v>0</v>
      </c>
      <c r="T232" s="87" t="str">
        <f aca="false">IF(AND((U232=FALSE()),OR(COUNTBLANK(A232:P232)&lt;&gt;COLUMNS(A232:P232))),"KO","")</f>
        <v/>
      </c>
      <c r="U232" s="55" t="n">
        <f aca="false">IF(OR(ISBLANK(A232),ISBLANK(E232),ISBLANK(F232),ISBLANK(G232),ISBLANK(P232)),FALSE(),TRUE())</f>
        <v>0</v>
      </c>
      <c r="V232" s="88" t="str">
        <f aca="false">IF(AND(T232="KO",OR(COUNTBLANK(A232:P232)&lt;&gt;COLUMNS(A232:P232))),"ATTENZIONE!!! NON TUTTI I CAMPI OBBLIGATORI SONO STATI COMPILATI","")</f>
        <v/>
      </c>
    </row>
    <row r="233" customFormat="false" ht="13.2" hidden="false" customHeight="false" outlineLevel="0" collapsed="false">
      <c r="A233" s="81"/>
      <c r="B233" s="82"/>
      <c r="C233" s="83"/>
      <c r="D233" s="82"/>
      <c r="E233" s="84"/>
      <c r="F233" s="82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6" t="n">
        <f aca="false">SUM(G233:H233)</f>
        <v>0</v>
      </c>
      <c r="R233" s="86" t="n">
        <f aca="false">SUM(I233:K233)</f>
        <v>0</v>
      </c>
      <c r="S233" s="86" t="n">
        <f aca="false">SUM(L233:O233)</f>
        <v>0</v>
      </c>
      <c r="T233" s="87" t="str">
        <f aca="false">IF(AND((U233=FALSE()),OR(COUNTBLANK(A233:P233)&lt;&gt;COLUMNS(A233:P233))),"KO","")</f>
        <v/>
      </c>
      <c r="U233" s="55" t="n">
        <f aca="false">IF(OR(ISBLANK(A233),ISBLANK(E233),ISBLANK(F233),ISBLANK(G233),ISBLANK(P233)),FALSE(),TRUE())</f>
        <v>0</v>
      </c>
      <c r="V233" s="88" t="str">
        <f aca="false">IF(AND(T233="KO",OR(COUNTBLANK(A233:P233)&lt;&gt;COLUMNS(A233:P233))),"ATTENZIONE!!! NON TUTTI I CAMPI OBBLIGATORI SONO STATI COMPILATI","")</f>
        <v/>
      </c>
    </row>
    <row r="234" customFormat="false" ht="13.2" hidden="false" customHeight="false" outlineLevel="0" collapsed="false">
      <c r="A234" s="81"/>
      <c r="B234" s="82"/>
      <c r="C234" s="83"/>
      <c r="D234" s="82"/>
      <c r="E234" s="84"/>
      <c r="F234" s="82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6" t="n">
        <f aca="false">SUM(G234:H234)</f>
        <v>0</v>
      </c>
      <c r="R234" s="86" t="n">
        <f aca="false">SUM(I234:K234)</f>
        <v>0</v>
      </c>
      <c r="S234" s="86" t="n">
        <f aca="false">SUM(L234:O234)</f>
        <v>0</v>
      </c>
      <c r="T234" s="87" t="str">
        <f aca="false">IF(AND((U234=FALSE()),OR(COUNTBLANK(A234:P234)&lt;&gt;COLUMNS(A234:P234))),"KO","")</f>
        <v/>
      </c>
      <c r="U234" s="55" t="n">
        <f aca="false">IF(OR(ISBLANK(A234),ISBLANK(E234),ISBLANK(F234),ISBLANK(G234),ISBLANK(P234)),FALSE(),TRUE())</f>
        <v>0</v>
      </c>
      <c r="V234" s="88" t="str">
        <f aca="false">IF(AND(T234="KO",OR(COUNTBLANK(A234:P234)&lt;&gt;COLUMNS(A234:P234))),"ATTENZIONE!!! NON TUTTI I CAMPI OBBLIGATORI SONO STATI COMPILATI","")</f>
        <v/>
      </c>
    </row>
    <row r="235" customFormat="false" ht="13.2" hidden="false" customHeight="false" outlineLevel="0" collapsed="false">
      <c r="A235" s="81"/>
      <c r="B235" s="82"/>
      <c r="C235" s="83"/>
      <c r="D235" s="82"/>
      <c r="E235" s="84"/>
      <c r="F235" s="82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6" t="n">
        <f aca="false">SUM(G235:H235)</f>
        <v>0</v>
      </c>
      <c r="R235" s="86" t="n">
        <f aca="false">SUM(I235:K235)</f>
        <v>0</v>
      </c>
      <c r="S235" s="86" t="n">
        <f aca="false">SUM(L235:O235)</f>
        <v>0</v>
      </c>
      <c r="T235" s="87" t="str">
        <f aca="false">IF(AND((U235=FALSE()),OR(COUNTBLANK(A235:P235)&lt;&gt;COLUMNS(A235:P235))),"KO","")</f>
        <v/>
      </c>
      <c r="U235" s="55" t="n">
        <f aca="false">IF(OR(ISBLANK(A235),ISBLANK(E235),ISBLANK(F235),ISBLANK(G235),ISBLANK(P235)),FALSE(),TRUE())</f>
        <v>0</v>
      </c>
      <c r="V235" s="88" t="str">
        <f aca="false">IF(AND(T235="KO",OR(COUNTBLANK(A235:P235)&lt;&gt;COLUMNS(A235:P235))),"ATTENZIONE!!! NON TUTTI I CAMPI OBBLIGATORI SONO STATI COMPILATI","")</f>
        <v/>
      </c>
    </row>
    <row r="236" customFormat="false" ht="13.2" hidden="false" customHeight="false" outlineLevel="0" collapsed="false">
      <c r="A236" s="81"/>
      <c r="B236" s="82"/>
      <c r="C236" s="83"/>
      <c r="D236" s="82"/>
      <c r="E236" s="84"/>
      <c r="F236" s="82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6" t="n">
        <f aca="false">SUM(G236:H236)</f>
        <v>0</v>
      </c>
      <c r="R236" s="86" t="n">
        <f aca="false">SUM(I236:K236)</f>
        <v>0</v>
      </c>
      <c r="S236" s="86" t="n">
        <f aca="false">SUM(L236:O236)</f>
        <v>0</v>
      </c>
      <c r="T236" s="87" t="str">
        <f aca="false">IF(AND((U236=FALSE()),OR(COUNTBLANK(A236:P236)&lt;&gt;COLUMNS(A236:P236))),"KO","")</f>
        <v/>
      </c>
      <c r="U236" s="55" t="n">
        <f aca="false">IF(OR(ISBLANK(A236),ISBLANK(E236),ISBLANK(F236),ISBLANK(G236),ISBLANK(P236)),FALSE(),TRUE())</f>
        <v>0</v>
      </c>
      <c r="V236" s="88" t="str">
        <f aca="false">IF(AND(T236="KO",OR(COUNTBLANK(A236:P236)&lt;&gt;COLUMNS(A236:P236))),"ATTENZIONE!!! NON TUTTI I CAMPI OBBLIGATORI SONO STATI COMPILATI","")</f>
        <v/>
      </c>
    </row>
    <row r="237" customFormat="false" ht="13.2" hidden="false" customHeight="false" outlineLevel="0" collapsed="false">
      <c r="A237" s="81"/>
      <c r="B237" s="82"/>
      <c r="C237" s="83"/>
      <c r="D237" s="82"/>
      <c r="E237" s="84"/>
      <c r="F237" s="82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6" t="n">
        <f aca="false">SUM(G237:H237)</f>
        <v>0</v>
      </c>
      <c r="R237" s="86" t="n">
        <f aca="false">SUM(I237:K237)</f>
        <v>0</v>
      </c>
      <c r="S237" s="86" t="n">
        <f aca="false">SUM(L237:O237)</f>
        <v>0</v>
      </c>
      <c r="T237" s="87" t="str">
        <f aca="false">IF(AND((U237=FALSE()),OR(COUNTBLANK(A237:P237)&lt;&gt;COLUMNS(A237:P237))),"KO","")</f>
        <v/>
      </c>
      <c r="U237" s="55" t="n">
        <f aca="false">IF(OR(ISBLANK(A237),ISBLANK(E237),ISBLANK(F237),ISBLANK(G237),ISBLANK(P237)),FALSE(),TRUE())</f>
        <v>0</v>
      </c>
      <c r="V237" s="88" t="str">
        <f aca="false">IF(AND(T237="KO",OR(COUNTBLANK(A237:P237)&lt;&gt;COLUMNS(A237:P237))),"ATTENZIONE!!! NON TUTTI I CAMPI OBBLIGATORI SONO STATI COMPILATI","")</f>
        <v/>
      </c>
    </row>
    <row r="238" customFormat="false" ht="13.2" hidden="false" customHeight="false" outlineLevel="0" collapsed="false">
      <c r="A238" s="81"/>
      <c r="B238" s="82"/>
      <c r="C238" s="83"/>
      <c r="D238" s="82"/>
      <c r="E238" s="84"/>
      <c r="F238" s="82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6" t="n">
        <f aca="false">SUM(G238:H238)</f>
        <v>0</v>
      </c>
      <c r="R238" s="86" t="n">
        <f aca="false">SUM(I238:K238)</f>
        <v>0</v>
      </c>
      <c r="S238" s="86" t="n">
        <f aca="false">SUM(L238:O238)</f>
        <v>0</v>
      </c>
      <c r="T238" s="87" t="str">
        <f aca="false">IF(AND((U238=FALSE()),OR(COUNTBLANK(A238:P238)&lt;&gt;COLUMNS(A238:P238))),"KO","")</f>
        <v/>
      </c>
      <c r="U238" s="55" t="n">
        <f aca="false">IF(OR(ISBLANK(A238),ISBLANK(E238),ISBLANK(F238),ISBLANK(G238),ISBLANK(P238)),FALSE(),TRUE())</f>
        <v>0</v>
      </c>
      <c r="V238" s="88" t="str">
        <f aca="false">IF(AND(T238="KO",OR(COUNTBLANK(A238:P238)&lt;&gt;COLUMNS(A238:P238))),"ATTENZIONE!!! NON TUTTI I CAMPI OBBLIGATORI SONO STATI COMPILATI","")</f>
        <v/>
      </c>
    </row>
    <row r="239" customFormat="false" ht="13.2" hidden="false" customHeight="false" outlineLevel="0" collapsed="false">
      <c r="A239" s="81"/>
      <c r="B239" s="82"/>
      <c r="C239" s="83"/>
      <c r="D239" s="82"/>
      <c r="E239" s="84"/>
      <c r="F239" s="82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6" t="n">
        <f aca="false">SUM(G239:H239)</f>
        <v>0</v>
      </c>
      <c r="R239" s="86" t="n">
        <f aca="false">SUM(I239:K239)</f>
        <v>0</v>
      </c>
      <c r="S239" s="86" t="n">
        <f aca="false">SUM(L239:O239)</f>
        <v>0</v>
      </c>
      <c r="T239" s="87" t="str">
        <f aca="false">IF(AND((U239=FALSE()),OR(COUNTBLANK(A239:P239)&lt;&gt;COLUMNS(A239:P239))),"KO","")</f>
        <v/>
      </c>
      <c r="U239" s="55" t="n">
        <f aca="false">IF(OR(ISBLANK(A239),ISBLANK(E239),ISBLANK(F239),ISBLANK(G239),ISBLANK(P239)),FALSE(),TRUE())</f>
        <v>0</v>
      </c>
      <c r="V239" s="88" t="str">
        <f aca="false">IF(AND(T239="KO",OR(COUNTBLANK(A239:P239)&lt;&gt;COLUMNS(A239:P239))),"ATTENZIONE!!! NON TUTTI I CAMPI OBBLIGATORI SONO STATI COMPILATI","")</f>
        <v/>
      </c>
    </row>
    <row r="240" customFormat="false" ht="13.2" hidden="false" customHeight="false" outlineLevel="0" collapsed="false">
      <c r="A240" s="81"/>
      <c r="B240" s="82"/>
      <c r="C240" s="83"/>
      <c r="D240" s="82"/>
      <c r="E240" s="84"/>
      <c r="F240" s="82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6" t="n">
        <f aca="false">SUM(G240:H240)</f>
        <v>0</v>
      </c>
      <c r="R240" s="86" t="n">
        <f aca="false">SUM(I240:K240)</f>
        <v>0</v>
      </c>
      <c r="S240" s="86" t="n">
        <f aca="false">SUM(L240:O240)</f>
        <v>0</v>
      </c>
      <c r="T240" s="87" t="str">
        <f aca="false">IF(AND((U240=FALSE()),OR(COUNTBLANK(A240:P240)&lt;&gt;COLUMNS(A240:P240))),"KO","")</f>
        <v/>
      </c>
      <c r="U240" s="55" t="n">
        <f aca="false">IF(OR(ISBLANK(A240),ISBLANK(E240),ISBLANK(F240),ISBLANK(G240),ISBLANK(P240)),FALSE(),TRUE())</f>
        <v>0</v>
      </c>
      <c r="V240" s="88" t="str">
        <f aca="false">IF(AND(T240="KO",OR(COUNTBLANK(A240:P240)&lt;&gt;COLUMNS(A240:P240))),"ATTENZIONE!!! NON TUTTI I CAMPI OBBLIGATORI SONO STATI COMPILATI","")</f>
        <v/>
      </c>
    </row>
    <row r="241" customFormat="false" ht="13.2" hidden="false" customHeight="false" outlineLevel="0" collapsed="false">
      <c r="A241" s="81"/>
      <c r="B241" s="82"/>
      <c r="C241" s="83"/>
      <c r="D241" s="82"/>
      <c r="E241" s="84"/>
      <c r="F241" s="82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6" t="n">
        <f aca="false">SUM(G241:H241)</f>
        <v>0</v>
      </c>
      <c r="R241" s="86" t="n">
        <f aca="false">SUM(I241:K241)</f>
        <v>0</v>
      </c>
      <c r="S241" s="86" t="n">
        <f aca="false">SUM(L241:O241)</f>
        <v>0</v>
      </c>
      <c r="T241" s="87" t="str">
        <f aca="false">IF(AND((U241=FALSE()),OR(COUNTBLANK(A241:P241)&lt;&gt;COLUMNS(A241:P241))),"KO","")</f>
        <v/>
      </c>
      <c r="U241" s="55" t="n">
        <f aca="false">IF(OR(ISBLANK(A241),ISBLANK(E241),ISBLANK(F241),ISBLANK(G241),ISBLANK(P241)),FALSE(),TRUE())</f>
        <v>0</v>
      </c>
      <c r="V241" s="88" t="str">
        <f aca="false">IF(AND(T241="KO",OR(COUNTBLANK(A241:P241)&lt;&gt;COLUMNS(A241:P241))),"ATTENZIONE!!! NON TUTTI I CAMPI OBBLIGATORI SONO STATI COMPILATI","")</f>
        <v/>
      </c>
    </row>
    <row r="242" customFormat="false" ht="13.2" hidden="false" customHeight="false" outlineLevel="0" collapsed="false">
      <c r="A242" s="81"/>
      <c r="B242" s="82"/>
      <c r="C242" s="83"/>
      <c r="D242" s="82"/>
      <c r="E242" s="84"/>
      <c r="F242" s="82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6" t="n">
        <f aca="false">SUM(G242:H242)</f>
        <v>0</v>
      </c>
      <c r="R242" s="86" t="n">
        <f aca="false">SUM(I242:K242)</f>
        <v>0</v>
      </c>
      <c r="S242" s="86" t="n">
        <f aca="false">SUM(L242:O242)</f>
        <v>0</v>
      </c>
      <c r="T242" s="87" t="str">
        <f aca="false">IF(AND((U242=FALSE()),OR(COUNTBLANK(A242:P242)&lt;&gt;COLUMNS(A242:P242))),"KO","")</f>
        <v/>
      </c>
      <c r="U242" s="55" t="n">
        <f aca="false">IF(OR(ISBLANK(A242),ISBLANK(E242),ISBLANK(F242),ISBLANK(G242),ISBLANK(P242)),FALSE(),TRUE())</f>
        <v>0</v>
      </c>
      <c r="V242" s="88" t="str">
        <f aca="false">IF(AND(T242="KO",OR(COUNTBLANK(A242:P242)&lt;&gt;COLUMNS(A242:P242))),"ATTENZIONE!!! NON TUTTI I CAMPI OBBLIGATORI SONO STATI COMPILATI","")</f>
        <v/>
      </c>
    </row>
    <row r="243" customFormat="false" ht="13.2" hidden="false" customHeight="false" outlineLevel="0" collapsed="false">
      <c r="A243" s="81"/>
      <c r="B243" s="82"/>
      <c r="C243" s="83"/>
      <c r="D243" s="82"/>
      <c r="E243" s="84"/>
      <c r="F243" s="82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6" t="n">
        <f aca="false">SUM(G243:H243)</f>
        <v>0</v>
      </c>
      <c r="R243" s="86" t="n">
        <f aca="false">SUM(I243:K243)</f>
        <v>0</v>
      </c>
      <c r="S243" s="86" t="n">
        <f aca="false">SUM(L243:O243)</f>
        <v>0</v>
      </c>
      <c r="T243" s="87" t="str">
        <f aca="false">IF(AND((U243=FALSE()),OR(COUNTBLANK(A243:P243)&lt;&gt;COLUMNS(A243:P243))),"KO","")</f>
        <v/>
      </c>
      <c r="U243" s="55" t="n">
        <f aca="false">IF(OR(ISBLANK(A243),ISBLANK(E243),ISBLANK(F243),ISBLANK(G243),ISBLANK(P243)),FALSE(),TRUE())</f>
        <v>0</v>
      </c>
      <c r="V243" s="88" t="str">
        <f aca="false">IF(AND(T243="KO",OR(COUNTBLANK(A243:P243)&lt;&gt;COLUMNS(A243:P243))),"ATTENZIONE!!! NON TUTTI I CAMPI OBBLIGATORI SONO STATI COMPILATI","")</f>
        <v/>
      </c>
    </row>
    <row r="244" customFormat="false" ht="13.2" hidden="false" customHeight="false" outlineLevel="0" collapsed="false">
      <c r="A244" s="81"/>
      <c r="B244" s="82"/>
      <c r="C244" s="83"/>
      <c r="D244" s="82"/>
      <c r="E244" s="84"/>
      <c r="F244" s="82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6" t="n">
        <f aca="false">SUM(G244:H244)</f>
        <v>0</v>
      </c>
      <c r="R244" s="86" t="n">
        <f aca="false">SUM(I244:K244)</f>
        <v>0</v>
      </c>
      <c r="S244" s="86" t="n">
        <f aca="false">SUM(L244:O244)</f>
        <v>0</v>
      </c>
      <c r="T244" s="87" t="str">
        <f aca="false">IF(AND((U244=FALSE()),OR(COUNTBLANK(A244:P244)&lt;&gt;COLUMNS(A244:P244))),"KO","")</f>
        <v/>
      </c>
      <c r="U244" s="55" t="n">
        <f aca="false">IF(OR(ISBLANK(A244),ISBLANK(E244),ISBLANK(F244),ISBLANK(G244),ISBLANK(P244)),FALSE(),TRUE())</f>
        <v>0</v>
      </c>
      <c r="V244" s="88" t="str">
        <f aca="false">IF(AND(T244="KO",OR(COUNTBLANK(A244:P244)&lt;&gt;COLUMNS(A244:P244))),"ATTENZIONE!!! NON TUTTI I CAMPI OBBLIGATORI SONO STATI COMPILATI","")</f>
        <v/>
      </c>
    </row>
    <row r="245" customFormat="false" ht="13.2" hidden="false" customHeight="false" outlineLevel="0" collapsed="false">
      <c r="A245" s="81"/>
      <c r="B245" s="82"/>
      <c r="C245" s="83"/>
      <c r="D245" s="82"/>
      <c r="E245" s="84"/>
      <c r="F245" s="82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6" t="n">
        <f aca="false">SUM(G245:H245)</f>
        <v>0</v>
      </c>
      <c r="R245" s="86" t="n">
        <f aca="false">SUM(I245:K245)</f>
        <v>0</v>
      </c>
      <c r="S245" s="86" t="n">
        <f aca="false">SUM(L245:O245)</f>
        <v>0</v>
      </c>
      <c r="T245" s="87" t="str">
        <f aca="false">IF(AND((U245=FALSE()),OR(COUNTBLANK(A245:P245)&lt;&gt;COLUMNS(A245:P245))),"KO","")</f>
        <v/>
      </c>
      <c r="U245" s="55" t="n">
        <f aca="false">IF(OR(ISBLANK(A245),ISBLANK(E245),ISBLANK(F245),ISBLANK(G245),ISBLANK(P245)),FALSE(),TRUE())</f>
        <v>0</v>
      </c>
      <c r="V245" s="88" t="str">
        <f aca="false">IF(AND(T245="KO",OR(COUNTBLANK(A245:P245)&lt;&gt;COLUMNS(A245:P245))),"ATTENZIONE!!! NON TUTTI I CAMPI OBBLIGATORI SONO STATI COMPILATI","")</f>
        <v/>
      </c>
    </row>
    <row r="246" customFormat="false" ht="13.2" hidden="false" customHeight="false" outlineLevel="0" collapsed="false">
      <c r="A246" s="81"/>
      <c r="B246" s="82"/>
      <c r="C246" s="83"/>
      <c r="D246" s="82"/>
      <c r="E246" s="84"/>
      <c r="F246" s="82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6" t="n">
        <f aca="false">SUM(G246:H246)</f>
        <v>0</v>
      </c>
      <c r="R246" s="86" t="n">
        <f aca="false">SUM(I246:K246)</f>
        <v>0</v>
      </c>
      <c r="S246" s="86" t="n">
        <f aca="false">SUM(L246:O246)</f>
        <v>0</v>
      </c>
      <c r="T246" s="87" t="str">
        <f aca="false">IF(AND((U246=FALSE()),OR(COUNTBLANK(A246:P246)&lt;&gt;COLUMNS(A246:P246))),"KO","")</f>
        <v/>
      </c>
      <c r="U246" s="55" t="n">
        <f aca="false">IF(OR(ISBLANK(A246),ISBLANK(E246),ISBLANK(F246),ISBLANK(G246),ISBLANK(P246)),FALSE(),TRUE())</f>
        <v>0</v>
      </c>
      <c r="V246" s="88" t="str">
        <f aca="false">IF(AND(T246="KO",OR(COUNTBLANK(A246:P246)&lt;&gt;COLUMNS(A246:P246))),"ATTENZIONE!!! NON TUTTI I CAMPI OBBLIGATORI SONO STATI COMPILATI","")</f>
        <v/>
      </c>
    </row>
    <row r="247" customFormat="false" ht="13.2" hidden="false" customHeight="false" outlineLevel="0" collapsed="false">
      <c r="A247" s="81"/>
      <c r="B247" s="82"/>
      <c r="C247" s="83"/>
      <c r="D247" s="82"/>
      <c r="E247" s="84"/>
      <c r="F247" s="82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6" t="n">
        <f aca="false">SUM(G247:H247)</f>
        <v>0</v>
      </c>
      <c r="R247" s="86" t="n">
        <f aca="false">SUM(I247:K247)</f>
        <v>0</v>
      </c>
      <c r="S247" s="86" t="n">
        <f aca="false">SUM(L247:O247)</f>
        <v>0</v>
      </c>
      <c r="T247" s="87" t="str">
        <f aca="false">IF(AND((U247=FALSE()),OR(COUNTBLANK(A247:P247)&lt;&gt;COLUMNS(A247:P247))),"KO","")</f>
        <v/>
      </c>
      <c r="U247" s="55" t="n">
        <f aca="false">IF(OR(ISBLANK(A247),ISBLANK(E247),ISBLANK(F247),ISBLANK(G247),ISBLANK(P247)),FALSE(),TRUE())</f>
        <v>0</v>
      </c>
      <c r="V247" s="88" t="str">
        <f aca="false">IF(AND(T247="KO",OR(COUNTBLANK(A247:P247)&lt;&gt;COLUMNS(A247:P247))),"ATTENZIONE!!! NON TUTTI I CAMPI OBBLIGATORI SONO STATI COMPILATI","")</f>
        <v/>
      </c>
    </row>
    <row r="248" customFormat="false" ht="13.2" hidden="false" customHeight="false" outlineLevel="0" collapsed="false">
      <c r="A248" s="81"/>
      <c r="B248" s="82"/>
      <c r="C248" s="83"/>
      <c r="D248" s="82"/>
      <c r="E248" s="84"/>
      <c r="F248" s="82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6" t="n">
        <f aca="false">SUM(G248:H248)</f>
        <v>0</v>
      </c>
      <c r="R248" s="86" t="n">
        <f aca="false">SUM(I248:K248)</f>
        <v>0</v>
      </c>
      <c r="S248" s="86" t="n">
        <f aca="false">SUM(L248:O248)</f>
        <v>0</v>
      </c>
      <c r="T248" s="87" t="str">
        <f aca="false">IF(AND((U248=FALSE()),OR(COUNTBLANK(A248:P248)&lt;&gt;COLUMNS(A248:P248))),"KO","")</f>
        <v/>
      </c>
      <c r="U248" s="55" t="n">
        <f aca="false">IF(OR(ISBLANK(A248),ISBLANK(E248),ISBLANK(F248),ISBLANK(G248),ISBLANK(P248)),FALSE(),TRUE())</f>
        <v>0</v>
      </c>
      <c r="V248" s="88" t="str">
        <f aca="false">IF(AND(T248="KO",OR(COUNTBLANK(A248:P248)&lt;&gt;COLUMNS(A248:P248))),"ATTENZIONE!!! NON TUTTI I CAMPI OBBLIGATORI SONO STATI COMPILATI","")</f>
        <v/>
      </c>
    </row>
    <row r="249" customFormat="false" ht="13.2" hidden="false" customHeight="false" outlineLevel="0" collapsed="false">
      <c r="A249" s="81"/>
      <c r="B249" s="82"/>
      <c r="C249" s="83"/>
      <c r="D249" s="82"/>
      <c r="E249" s="84"/>
      <c r="F249" s="82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6" t="n">
        <f aca="false">SUM(G249:H249)</f>
        <v>0</v>
      </c>
      <c r="R249" s="86" t="n">
        <f aca="false">SUM(I249:K249)</f>
        <v>0</v>
      </c>
      <c r="S249" s="86" t="n">
        <f aca="false">SUM(L249:O249)</f>
        <v>0</v>
      </c>
      <c r="T249" s="87" t="str">
        <f aca="false">IF(AND((U249=FALSE()),OR(COUNTBLANK(A249:P249)&lt;&gt;COLUMNS(A249:P249))),"KO","")</f>
        <v/>
      </c>
      <c r="U249" s="55" t="n">
        <f aca="false">IF(OR(ISBLANK(A249),ISBLANK(E249),ISBLANK(F249),ISBLANK(G249),ISBLANK(P249)),FALSE(),TRUE())</f>
        <v>0</v>
      </c>
      <c r="V249" s="88" t="str">
        <f aca="false">IF(AND(T249="KO",OR(COUNTBLANK(A249:P249)&lt;&gt;COLUMNS(A249:P249))),"ATTENZIONE!!! NON TUTTI I CAMPI OBBLIGATORI SONO STATI COMPILATI","")</f>
        <v/>
      </c>
    </row>
    <row r="250" customFormat="false" ht="13.2" hidden="false" customHeight="false" outlineLevel="0" collapsed="false">
      <c r="A250" s="81"/>
      <c r="B250" s="82"/>
      <c r="C250" s="83"/>
      <c r="D250" s="82"/>
      <c r="E250" s="84"/>
      <c r="F250" s="82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6" t="n">
        <f aca="false">SUM(G250:H250)</f>
        <v>0</v>
      </c>
      <c r="R250" s="86" t="n">
        <f aca="false">SUM(I250:K250)</f>
        <v>0</v>
      </c>
      <c r="S250" s="86" t="n">
        <f aca="false">SUM(L250:O250)</f>
        <v>0</v>
      </c>
      <c r="T250" s="87" t="str">
        <f aca="false">IF(AND((U250=FALSE()),OR(COUNTBLANK(A250:P250)&lt;&gt;COLUMNS(A250:P250))),"KO","")</f>
        <v/>
      </c>
      <c r="U250" s="55" t="n">
        <f aca="false">IF(OR(ISBLANK(A250),ISBLANK(E250),ISBLANK(F250),ISBLANK(G250),ISBLANK(P250)),FALSE(),TRUE())</f>
        <v>0</v>
      </c>
      <c r="V250" s="88" t="str">
        <f aca="false">IF(AND(T250="KO",OR(COUNTBLANK(A250:P250)&lt;&gt;COLUMNS(A250:P250))),"ATTENZIONE!!! NON TUTTI I CAMPI OBBLIGATORI SONO STATI COMPILATI","")</f>
        <v/>
      </c>
    </row>
    <row r="251" customFormat="false" ht="13.2" hidden="false" customHeight="false" outlineLevel="0" collapsed="false">
      <c r="A251" s="81"/>
      <c r="B251" s="82"/>
      <c r="C251" s="83"/>
      <c r="D251" s="82"/>
      <c r="E251" s="84"/>
      <c r="F251" s="82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6" t="n">
        <f aca="false">SUM(G251:H251)</f>
        <v>0</v>
      </c>
      <c r="R251" s="86" t="n">
        <f aca="false">SUM(I251:K251)</f>
        <v>0</v>
      </c>
      <c r="S251" s="86" t="n">
        <f aca="false">SUM(L251:O251)</f>
        <v>0</v>
      </c>
      <c r="T251" s="87" t="str">
        <f aca="false">IF(AND((U251=FALSE()),OR(COUNTBLANK(A251:P251)&lt;&gt;COLUMNS(A251:P251))),"KO","")</f>
        <v/>
      </c>
      <c r="U251" s="55" t="n">
        <f aca="false">IF(OR(ISBLANK(A251),ISBLANK(E251),ISBLANK(F251),ISBLANK(G251),ISBLANK(P251)),FALSE(),TRUE())</f>
        <v>0</v>
      </c>
      <c r="V251" s="88" t="str">
        <f aca="false">IF(AND(T251="KO",OR(COUNTBLANK(A251:P251)&lt;&gt;COLUMNS(A251:P251))),"ATTENZIONE!!! NON TUTTI I CAMPI OBBLIGATORI SONO STATI COMPILATI","")</f>
        <v/>
      </c>
    </row>
    <row r="252" customFormat="false" ht="13.2" hidden="false" customHeight="false" outlineLevel="0" collapsed="false">
      <c r="A252" s="81"/>
      <c r="B252" s="82"/>
      <c r="C252" s="83"/>
      <c r="D252" s="82"/>
      <c r="E252" s="84"/>
      <c r="F252" s="82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6" t="n">
        <f aca="false">SUM(G252:H252)</f>
        <v>0</v>
      </c>
      <c r="R252" s="86" t="n">
        <f aca="false">SUM(I252:K252)</f>
        <v>0</v>
      </c>
      <c r="S252" s="86" t="n">
        <f aca="false">SUM(L252:O252)</f>
        <v>0</v>
      </c>
      <c r="T252" s="87" t="str">
        <f aca="false">IF(AND((U252=FALSE()),OR(COUNTBLANK(A252:P252)&lt;&gt;COLUMNS(A252:P252))),"KO","")</f>
        <v/>
      </c>
      <c r="U252" s="55" t="n">
        <f aca="false">IF(OR(ISBLANK(A252),ISBLANK(E252),ISBLANK(F252),ISBLANK(G252),ISBLANK(P252)),FALSE(),TRUE())</f>
        <v>0</v>
      </c>
      <c r="V252" s="88" t="str">
        <f aca="false">IF(AND(T252="KO",OR(COUNTBLANK(A252:P252)&lt;&gt;COLUMNS(A252:P252))),"ATTENZIONE!!! NON TUTTI I CAMPI OBBLIGATORI SONO STATI COMPILATI","")</f>
        <v/>
      </c>
    </row>
    <row r="253" customFormat="false" ht="13.2" hidden="false" customHeight="false" outlineLevel="0" collapsed="false">
      <c r="A253" s="81"/>
      <c r="B253" s="82"/>
      <c r="C253" s="83"/>
      <c r="D253" s="82"/>
      <c r="E253" s="84"/>
      <c r="F253" s="82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6" t="n">
        <f aca="false">SUM(G253:H253)</f>
        <v>0</v>
      </c>
      <c r="R253" s="86" t="n">
        <f aca="false">SUM(I253:K253)</f>
        <v>0</v>
      </c>
      <c r="S253" s="86" t="n">
        <f aca="false">SUM(L253:O253)</f>
        <v>0</v>
      </c>
      <c r="T253" s="87" t="str">
        <f aca="false">IF(AND((U253=FALSE()),OR(COUNTBLANK(A253:P253)&lt;&gt;COLUMNS(A253:P253))),"KO","")</f>
        <v/>
      </c>
      <c r="U253" s="55" t="n">
        <f aca="false">IF(OR(ISBLANK(A253),ISBLANK(E253),ISBLANK(F253),ISBLANK(G253),ISBLANK(P253)),FALSE(),TRUE())</f>
        <v>0</v>
      </c>
      <c r="V253" s="88" t="str">
        <f aca="false">IF(AND(T253="KO",OR(COUNTBLANK(A253:P253)&lt;&gt;COLUMNS(A253:P253))),"ATTENZIONE!!! NON TUTTI I CAMPI OBBLIGATORI SONO STATI COMPILATI","")</f>
        <v/>
      </c>
    </row>
    <row r="254" customFormat="false" ht="13.2" hidden="false" customHeight="false" outlineLevel="0" collapsed="false">
      <c r="A254" s="81"/>
      <c r="B254" s="82"/>
      <c r="C254" s="83"/>
      <c r="D254" s="82"/>
      <c r="E254" s="84"/>
      <c r="F254" s="82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6" t="n">
        <f aca="false">SUM(G254:H254)</f>
        <v>0</v>
      </c>
      <c r="R254" s="86" t="n">
        <f aca="false">SUM(I254:K254)</f>
        <v>0</v>
      </c>
      <c r="S254" s="86" t="n">
        <f aca="false">SUM(L254:O254)</f>
        <v>0</v>
      </c>
      <c r="T254" s="87" t="str">
        <f aca="false">IF(AND((U254=FALSE()),OR(COUNTBLANK(A254:P254)&lt;&gt;COLUMNS(A254:P254))),"KO","")</f>
        <v/>
      </c>
      <c r="U254" s="55" t="n">
        <f aca="false">IF(OR(ISBLANK(A254),ISBLANK(E254),ISBLANK(F254),ISBLANK(G254),ISBLANK(P254)),FALSE(),TRUE())</f>
        <v>0</v>
      </c>
      <c r="V254" s="88" t="str">
        <f aca="false">IF(AND(T254="KO",OR(COUNTBLANK(A254:P254)&lt;&gt;COLUMNS(A254:P254))),"ATTENZIONE!!! NON TUTTI I CAMPI OBBLIGATORI SONO STATI COMPILATI","")</f>
        <v/>
      </c>
    </row>
    <row r="255" customFormat="false" ht="13.2" hidden="false" customHeight="false" outlineLevel="0" collapsed="false">
      <c r="A255" s="81"/>
      <c r="B255" s="82"/>
      <c r="C255" s="83"/>
      <c r="D255" s="82"/>
      <c r="E255" s="84"/>
      <c r="F255" s="82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6" t="n">
        <f aca="false">SUM(G255:H255)</f>
        <v>0</v>
      </c>
      <c r="R255" s="86" t="n">
        <f aca="false">SUM(I255:K255)</f>
        <v>0</v>
      </c>
      <c r="S255" s="86" t="n">
        <f aca="false">SUM(L255:O255)</f>
        <v>0</v>
      </c>
      <c r="T255" s="87" t="str">
        <f aca="false">IF(AND((U255=FALSE()),OR(COUNTBLANK(A255:P255)&lt;&gt;COLUMNS(A255:P255))),"KO","")</f>
        <v/>
      </c>
      <c r="U255" s="55" t="n">
        <f aca="false">IF(OR(ISBLANK(A255),ISBLANK(E255),ISBLANK(F255),ISBLANK(G255),ISBLANK(P255)),FALSE(),TRUE())</f>
        <v>0</v>
      </c>
      <c r="V255" s="88" t="str">
        <f aca="false">IF(AND(T255="KO",OR(COUNTBLANK(A255:P255)&lt;&gt;COLUMNS(A255:P255))),"ATTENZIONE!!! NON TUTTI I CAMPI OBBLIGATORI SONO STATI COMPILATI","")</f>
        <v/>
      </c>
    </row>
    <row r="256" customFormat="false" ht="13.2" hidden="false" customHeight="false" outlineLevel="0" collapsed="false">
      <c r="A256" s="81"/>
      <c r="B256" s="82"/>
      <c r="C256" s="83"/>
      <c r="D256" s="82"/>
      <c r="E256" s="84"/>
      <c r="F256" s="82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6" t="n">
        <f aca="false">SUM(G256:H256)</f>
        <v>0</v>
      </c>
      <c r="R256" s="86" t="n">
        <f aca="false">SUM(I256:K256)</f>
        <v>0</v>
      </c>
      <c r="S256" s="86" t="n">
        <f aca="false">SUM(L256:O256)</f>
        <v>0</v>
      </c>
      <c r="T256" s="87" t="str">
        <f aca="false">IF(AND((U256=FALSE()),OR(COUNTBLANK(A256:P256)&lt;&gt;COLUMNS(A256:P256))),"KO","")</f>
        <v/>
      </c>
      <c r="U256" s="55" t="n">
        <f aca="false">IF(OR(ISBLANK(A256),ISBLANK(E256),ISBLANK(F256),ISBLANK(G256),ISBLANK(P256)),FALSE(),TRUE())</f>
        <v>0</v>
      </c>
      <c r="V256" s="88" t="str">
        <f aca="false">IF(AND(T256="KO",OR(COUNTBLANK(A256:P256)&lt;&gt;COLUMNS(A256:P256))),"ATTENZIONE!!! NON TUTTI I CAMPI OBBLIGATORI SONO STATI COMPILATI","")</f>
        <v/>
      </c>
    </row>
    <row r="257" customFormat="false" ht="13.2" hidden="false" customHeight="false" outlineLevel="0" collapsed="false">
      <c r="A257" s="81"/>
      <c r="B257" s="82"/>
      <c r="C257" s="83"/>
      <c r="D257" s="82"/>
      <c r="E257" s="84"/>
      <c r="F257" s="82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6" t="n">
        <f aca="false">SUM(G257:H257)</f>
        <v>0</v>
      </c>
      <c r="R257" s="86" t="n">
        <f aca="false">SUM(I257:K257)</f>
        <v>0</v>
      </c>
      <c r="S257" s="86" t="n">
        <f aca="false">SUM(L257:O257)</f>
        <v>0</v>
      </c>
      <c r="T257" s="87" t="str">
        <f aca="false">IF(AND((U257=FALSE()),OR(COUNTBLANK(A257:P257)&lt;&gt;COLUMNS(A257:P257))),"KO","")</f>
        <v/>
      </c>
      <c r="U257" s="55" t="n">
        <f aca="false">IF(OR(ISBLANK(A257),ISBLANK(E257),ISBLANK(F257),ISBLANK(G257),ISBLANK(P257)),FALSE(),TRUE())</f>
        <v>0</v>
      </c>
      <c r="V257" s="88" t="str">
        <f aca="false">IF(AND(T257="KO",OR(COUNTBLANK(A257:P257)&lt;&gt;COLUMNS(A257:P257))),"ATTENZIONE!!! NON TUTTI I CAMPI OBBLIGATORI SONO STATI COMPILATI","")</f>
        <v/>
      </c>
    </row>
    <row r="258" customFormat="false" ht="13.2" hidden="false" customHeight="false" outlineLevel="0" collapsed="false">
      <c r="A258" s="81"/>
      <c r="B258" s="82"/>
      <c r="C258" s="83"/>
      <c r="D258" s="82"/>
      <c r="E258" s="84"/>
      <c r="F258" s="82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6" t="n">
        <f aca="false">SUM(G258:H258)</f>
        <v>0</v>
      </c>
      <c r="R258" s="86" t="n">
        <f aca="false">SUM(I258:K258)</f>
        <v>0</v>
      </c>
      <c r="S258" s="86" t="n">
        <f aca="false">SUM(L258:O258)</f>
        <v>0</v>
      </c>
      <c r="T258" s="87" t="str">
        <f aca="false">IF(AND((U258=FALSE()),OR(COUNTBLANK(A258:P258)&lt;&gt;COLUMNS(A258:P258))),"KO","")</f>
        <v/>
      </c>
      <c r="U258" s="55" t="n">
        <f aca="false">IF(OR(ISBLANK(A258),ISBLANK(E258),ISBLANK(F258),ISBLANK(G258),ISBLANK(P258)),FALSE(),TRUE())</f>
        <v>0</v>
      </c>
      <c r="V258" s="88" t="str">
        <f aca="false">IF(AND(T258="KO",OR(COUNTBLANK(A258:P258)&lt;&gt;COLUMNS(A258:P258))),"ATTENZIONE!!! NON TUTTI I CAMPI OBBLIGATORI SONO STATI COMPILATI","")</f>
        <v/>
      </c>
    </row>
    <row r="259" customFormat="false" ht="13.2" hidden="false" customHeight="false" outlineLevel="0" collapsed="false">
      <c r="A259" s="81"/>
      <c r="B259" s="82"/>
      <c r="C259" s="83"/>
      <c r="D259" s="82"/>
      <c r="E259" s="84"/>
      <c r="F259" s="82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6" t="n">
        <f aca="false">SUM(G259:H259)</f>
        <v>0</v>
      </c>
      <c r="R259" s="86" t="n">
        <f aca="false">SUM(I259:K259)</f>
        <v>0</v>
      </c>
      <c r="S259" s="86" t="n">
        <f aca="false">SUM(L259:O259)</f>
        <v>0</v>
      </c>
      <c r="T259" s="87" t="str">
        <f aca="false">IF(AND((U259=FALSE()),OR(COUNTBLANK(A259:P259)&lt;&gt;COLUMNS(A259:P259))),"KO","")</f>
        <v/>
      </c>
      <c r="U259" s="55" t="n">
        <f aca="false">IF(OR(ISBLANK(A259),ISBLANK(E259),ISBLANK(F259),ISBLANK(G259),ISBLANK(P259)),FALSE(),TRUE())</f>
        <v>0</v>
      </c>
      <c r="V259" s="88" t="str">
        <f aca="false">IF(AND(T259="KO",OR(COUNTBLANK(A259:P259)&lt;&gt;COLUMNS(A259:P259))),"ATTENZIONE!!! NON TUTTI I CAMPI OBBLIGATORI SONO STATI COMPILATI","")</f>
        <v/>
      </c>
    </row>
    <row r="260" customFormat="false" ht="13.2" hidden="false" customHeight="false" outlineLevel="0" collapsed="false">
      <c r="A260" s="81"/>
      <c r="B260" s="82"/>
      <c r="C260" s="83"/>
      <c r="D260" s="82"/>
      <c r="E260" s="84"/>
      <c r="F260" s="82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6" t="n">
        <f aca="false">SUM(G260:H260)</f>
        <v>0</v>
      </c>
      <c r="R260" s="86" t="n">
        <f aca="false">SUM(I260:K260)</f>
        <v>0</v>
      </c>
      <c r="S260" s="86" t="n">
        <f aca="false">SUM(L260:O260)</f>
        <v>0</v>
      </c>
      <c r="T260" s="87" t="str">
        <f aca="false">IF(AND((U260=FALSE()),OR(COUNTBLANK(A260:P260)&lt;&gt;COLUMNS(A260:P260))),"KO","")</f>
        <v/>
      </c>
      <c r="U260" s="55" t="n">
        <f aca="false">IF(OR(ISBLANK(A260),ISBLANK(E260),ISBLANK(F260),ISBLANK(G260),ISBLANK(P260)),FALSE(),TRUE())</f>
        <v>0</v>
      </c>
      <c r="V260" s="88" t="str">
        <f aca="false">IF(AND(T260="KO",OR(COUNTBLANK(A260:P260)&lt;&gt;COLUMNS(A260:P260))),"ATTENZIONE!!! NON TUTTI I CAMPI OBBLIGATORI SONO STATI COMPILATI","")</f>
        <v/>
      </c>
    </row>
    <row r="261" customFormat="false" ht="13.2" hidden="false" customHeight="false" outlineLevel="0" collapsed="false">
      <c r="A261" s="81"/>
      <c r="B261" s="82"/>
      <c r="C261" s="83"/>
      <c r="D261" s="82"/>
      <c r="E261" s="84"/>
      <c r="F261" s="82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6" t="n">
        <f aca="false">SUM(G261:H261)</f>
        <v>0</v>
      </c>
      <c r="R261" s="86" t="n">
        <f aca="false">SUM(I261:K261)</f>
        <v>0</v>
      </c>
      <c r="S261" s="86" t="n">
        <f aca="false">SUM(L261:O261)</f>
        <v>0</v>
      </c>
      <c r="T261" s="87" t="str">
        <f aca="false">IF(AND((U261=FALSE()),OR(COUNTBLANK(A261:P261)&lt;&gt;COLUMNS(A261:P261))),"KO","")</f>
        <v/>
      </c>
      <c r="U261" s="55" t="n">
        <f aca="false">IF(OR(ISBLANK(A261),ISBLANK(E261),ISBLANK(F261),ISBLANK(G261),ISBLANK(P261)),FALSE(),TRUE())</f>
        <v>0</v>
      </c>
      <c r="V261" s="88" t="str">
        <f aca="false">IF(AND(T261="KO",OR(COUNTBLANK(A261:P261)&lt;&gt;COLUMNS(A261:P261))),"ATTENZIONE!!! NON TUTTI I CAMPI OBBLIGATORI SONO STATI COMPILATI","")</f>
        <v/>
      </c>
    </row>
    <row r="262" customFormat="false" ht="13.2" hidden="false" customHeight="false" outlineLevel="0" collapsed="false">
      <c r="A262" s="81"/>
      <c r="B262" s="82"/>
      <c r="C262" s="83"/>
      <c r="D262" s="82"/>
      <c r="E262" s="84"/>
      <c r="F262" s="82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6" t="n">
        <f aca="false">SUM(G262:H262)</f>
        <v>0</v>
      </c>
      <c r="R262" s="86" t="n">
        <f aca="false">SUM(I262:K262)</f>
        <v>0</v>
      </c>
      <c r="S262" s="86" t="n">
        <f aca="false">SUM(L262:O262)</f>
        <v>0</v>
      </c>
      <c r="T262" s="87" t="str">
        <f aca="false">IF(AND((U262=FALSE()),OR(COUNTBLANK(A262:P262)&lt;&gt;COLUMNS(A262:P262))),"KO","")</f>
        <v/>
      </c>
      <c r="U262" s="55" t="n">
        <f aca="false">IF(OR(ISBLANK(A262),ISBLANK(E262),ISBLANK(F262),ISBLANK(G262),ISBLANK(P262)),FALSE(),TRUE())</f>
        <v>0</v>
      </c>
      <c r="V262" s="88" t="str">
        <f aca="false">IF(AND(T262="KO",OR(COUNTBLANK(A262:P262)&lt;&gt;COLUMNS(A262:P262))),"ATTENZIONE!!! NON TUTTI I CAMPI OBBLIGATORI SONO STATI COMPILATI","")</f>
        <v/>
      </c>
    </row>
    <row r="263" customFormat="false" ht="13.2" hidden="false" customHeight="false" outlineLevel="0" collapsed="false">
      <c r="A263" s="81"/>
      <c r="B263" s="82"/>
      <c r="C263" s="83"/>
      <c r="D263" s="82"/>
      <c r="E263" s="84"/>
      <c r="F263" s="82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6" t="n">
        <f aca="false">SUM(G263:H263)</f>
        <v>0</v>
      </c>
      <c r="R263" s="86" t="n">
        <f aca="false">SUM(I263:K263)</f>
        <v>0</v>
      </c>
      <c r="S263" s="86" t="n">
        <f aca="false">SUM(L263:O263)</f>
        <v>0</v>
      </c>
      <c r="T263" s="87" t="str">
        <f aca="false">IF(AND((U263=FALSE()),OR(COUNTBLANK(A263:P263)&lt;&gt;COLUMNS(A263:P263))),"KO","")</f>
        <v/>
      </c>
      <c r="U263" s="55" t="n">
        <f aca="false">IF(OR(ISBLANK(A263),ISBLANK(E263),ISBLANK(F263),ISBLANK(G263),ISBLANK(P263)),FALSE(),TRUE())</f>
        <v>0</v>
      </c>
      <c r="V263" s="88" t="str">
        <f aca="false">IF(AND(T263="KO",OR(COUNTBLANK(A263:P263)&lt;&gt;COLUMNS(A263:P263))),"ATTENZIONE!!! NON TUTTI I CAMPI OBBLIGATORI SONO STATI COMPILATI","")</f>
        <v/>
      </c>
    </row>
    <row r="264" customFormat="false" ht="13.2" hidden="false" customHeight="false" outlineLevel="0" collapsed="false">
      <c r="A264" s="81"/>
      <c r="B264" s="82"/>
      <c r="C264" s="83"/>
      <c r="D264" s="82"/>
      <c r="E264" s="84"/>
      <c r="F264" s="82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6" t="n">
        <f aca="false">SUM(G264:H264)</f>
        <v>0</v>
      </c>
      <c r="R264" s="86" t="n">
        <f aca="false">SUM(I264:K264)</f>
        <v>0</v>
      </c>
      <c r="S264" s="86" t="n">
        <f aca="false">SUM(L264:O264)</f>
        <v>0</v>
      </c>
      <c r="T264" s="87" t="str">
        <f aca="false">IF(AND((U264=FALSE()),OR(COUNTBLANK(A264:P264)&lt;&gt;COLUMNS(A264:P264))),"KO","")</f>
        <v/>
      </c>
      <c r="U264" s="55" t="n">
        <f aca="false">IF(OR(ISBLANK(A264),ISBLANK(E264),ISBLANK(F264),ISBLANK(G264),ISBLANK(P264)),FALSE(),TRUE())</f>
        <v>0</v>
      </c>
      <c r="V264" s="88" t="str">
        <f aca="false">IF(AND(T264="KO",OR(COUNTBLANK(A264:P264)&lt;&gt;COLUMNS(A264:P264))),"ATTENZIONE!!! NON TUTTI I CAMPI OBBLIGATORI SONO STATI COMPILATI","")</f>
        <v/>
      </c>
    </row>
    <row r="265" customFormat="false" ht="13.2" hidden="false" customHeight="false" outlineLevel="0" collapsed="false">
      <c r="A265" s="81"/>
      <c r="B265" s="82"/>
      <c r="C265" s="83"/>
      <c r="D265" s="82"/>
      <c r="E265" s="84"/>
      <c r="F265" s="82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6" t="n">
        <f aca="false">SUM(G265:H265)</f>
        <v>0</v>
      </c>
      <c r="R265" s="86" t="n">
        <f aca="false">SUM(I265:K265)</f>
        <v>0</v>
      </c>
      <c r="S265" s="86" t="n">
        <f aca="false">SUM(L265:O265)</f>
        <v>0</v>
      </c>
      <c r="T265" s="87" t="str">
        <f aca="false">IF(AND((U265=FALSE()),OR(COUNTBLANK(A265:P265)&lt;&gt;COLUMNS(A265:P265))),"KO","")</f>
        <v/>
      </c>
      <c r="U265" s="55" t="n">
        <f aca="false">IF(OR(ISBLANK(A265),ISBLANK(E265),ISBLANK(F265),ISBLANK(G265),ISBLANK(P265)),FALSE(),TRUE())</f>
        <v>0</v>
      </c>
      <c r="V265" s="88" t="str">
        <f aca="false">IF(AND(T265="KO",OR(COUNTBLANK(A265:P265)&lt;&gt;COLUMNS(A265:P265))),"ATTENZIONE!!! NON TUTTI I CAMPI OBBLIGATORI SONO STATI COMPILATI","")</f>
        <v/>
      </c>
    </row>
    <row r="266" customFormat="false" ht="13.2" hidden="false" customHeight="false" outlineLevel="0" collapsed="false">
      <c r="A266" s="81"/>
      <c r="B266" s="82"/>
      <c r="C266" s="83"/>
      <c r="D266" s="82"/>
      <c r="E266" s="84"/>
      <c r="F266" s="82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6" t="n">
        <f aca="false">SUM(G266:H266)</f>
        <v>0</v>
      </c>
      <c r="R266" s="86" t="n">
        <f aca="false">SUM(I266:K266)</f>
        <v>0</v>
      </c>
      <c r="S266" s="86" t="n">
        <f aca="false">SUM(L266:O266)</f>
        <v>0</v>
      </c>
      <c r="T266" s="87" t="str">
        <f aca="false">IF(AND((U266=FALSE()),OR(COUNTBLANK(A266:P266)&lt;&gt;COLUMNS(A266:P266))),"KO","")</f>
        <v/>
      </c>
      <c r="U266" s="55" t="n">
        <f aca="false">IF(OR(ISBLANK(A266),ISBLANK(E266),ISBLANK(F266),ISBLANK(G266),ISBLANK(P266)),FALSE(),TRUE())</f>
        <v>0</v>
      </c>
      <c r="V266" s="88" t="str">
        <f aca="false">IF(AND(T266="KO",OR(COUNTBLANK(A266:P266)&lt;&gt;COLUMNS(A266:P266))),"ATTENZIONE!!! NON TUTTI I CAMPI OBBLIGATORI SONO STATI COMPILATI","")</f>
        <v/>
      </c>
    </row>
    <row r="267" customFormat="false" ht="13.2" hidden="false" customHeight="false" outlineLevel="0" collapsed="false">
      <c r="A267" s="81"/>
      <c r="B267" s="82"/>
      <c r="C267" s="83"/>
      <c r="D267" s="82"/>
      <c r="E267" s="84"/>
      <c r="F267" s="82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6" t="n">
        <f aca="false">SUM(G267:H267)</f>
        <v>0</v>
      </c>
      <c r="R267" s="86" t="n">
        <f aca="false">SUM(I267:K267)</f>
        <v>0</v>
      </c>
      <c r="S267" s="86" t="n">
        <f aca="false">SUM(L267:O267)</f>
        <v>0</v>
      </c>
      <c r="T267" s="87" t="str">
        <f aca="false">IF(AND((U267=FALSE()),OR(COUNTBLANK(A267:P267)&lt;&gt;COLUMNS(A267:P267))),"KO","")</f>
        <v/>
      </c>
      <c r="U267" s="55" t="n">
        <f aca="false">IF(OR(ISBLANK(A267),ISBLANK(E267),ISBLANK(F267),ISBLANK(G267),ISBLANK(P267)),FALSE(),TRUE())</f>
        <v>0</v>
      </c>
      <c r="V267" s="88" t="str">
        <f aca="false">IF(AND(T267="KO",OR(COUNTBLANK(A267:P267)&lt;&gt;COLUMNS(A267:P267))),"ATTENZIONE!!! NON TUTTI I CAMPI OBBLIGATORI SONO STATI COMPILATI","")</f>
        <v/>
      </c>
    </row>
    <row r="268" customFormat="false" ht="13.2" hidden="false" customHeight="false" outlineLevel="0" collapsed="false">
      <c r="A268" s="81"/>
      <c r="B268" s="82"/>
      <c r="C268" s="83"/>
      <c r="D268" s="82"/>
      <c r="E268" s="84"/>
      <c r="F268" s="82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6" t="n">
        <f aca="false">SUM(G268:H268)</f>
        <v>0</v>
      </c>
      <c r="R268" s="86" t="n">
        <f aca="false">SUM(I268:K268)</f>
        <v>0</v>
      </c>
      <c r="S268" s="86" t="n">
        <f aca="false">SUM(L268:O268)</f>
        <v>0</v>
      </c>
      <c r="T268" s="87" t="str">
        <f aca="false">IF(AND((U268=FALSE()),OR(COUNTBLANK(A268:P268)&lt;&gt;COLUMNS(A268:P268))),"KO","")</f>
        <v/>
      </c>
      <c r="U268" s="55" t="n">
        <f aca="false">IF(OR(ISBLANK(A268),ISBLANK(E268),ISBLANK(F268),ISBLANK(G268),ISBLANK(P268)),FALSE(),TRUE())</f>
        <v>0</v>
      </c>
      <c r="V268" s="88" t="str">
        <f aca="false">IF(AND(T268="KO",OR(COUNTBLANK(A268:P268)&lt;&gt;COLUMNS(A268:P268))),"ATTENZIONE!!! NON TUTTI I CAMPI OBBLIGATORI SONO STATI COMPILATI","")</f>
        <v/>
      </c>
    </row>
    <row r="269" customFormat="false" ht="13.2" hidden="false" customHeight="false" outlineLevel="0" collapsed="false">
      <c r="A269" s="81"/>
      <c r="B269" s="82"/>
      <c r="C269" s="83"/>
      <c r="D269" s="82"/>
      <c r="E269" s="84"/>
      <c r="F269" s="82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6" t="n">
        <f aca="false">SUM(G269:H269)</f>
        <v>0</v>
      </c>
      <c r="R269" s="86" t="n">
        <f aca="false">SUM(I269:K269)</f>
        <v>0</v>
      </c>
      <c r="S269" s="86" t="n">
        <f aca="false">SUM(L269:O269)</f>
        <v>0</v>
      </c>
      <c r="T269" s="87" t="str">
        <f aca="false">IF(AND((U269=FALSE()),OR(COUNTBLANK(A269:P269)&lt;&gt;COLUMNS(A269:P269))),"KO","")</f>
        <v/>
      </c>
      <c r="U269" s="55" t="n">
        <f aca="false">IF(OR(ISBLANK(A269),ISBLANK(E269),ISBLANK(F269),ISBLANK(G269),ISBLANK(P269)),FALSE(),TRUE())</f>
        <v>0</v>
      </c>
      <c r="V269" s="88" t="str">
        <f aca="false">IF(AND(T269="KO",OR(COUNTBLANK(A269:P269)&lt;&gt;COLUMNS(A269:P269))),"ATTENZIONE!!! NON TUTTI I CAMPI OBBLIGATORI SONO STATI COMPILATI","")</f>
        <v/>
      </c>
    </row>
    <row r="270" customFormat="false" ht="13.2" hidden="false" customHeight="false" outlineLevel="0" collapsed="false">
      <c r="A270" s="81"/>
      <c r="B270" s="82"/>
      <c r="C270" s="83"/>
      <c r="D270" s="82"/>
      <c r="E270" s="84"/>
      <c r="F270" s="82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6" t="n">
        <f aca="false">SUM(G270:H270)</f>
        <v>0</v>
      </c>
      <c r="R270" s="86" t="n">
        <f aca="false">SUM(I270:K270)</f>
        <v>0</v>
      </c>
      <c r="S270" s="86" t="n">
        <f aca="false">SUM(L270:O270)</f>
        <v>0</v>
      </c>
      <c r="T270" s="87" t="str">
        <f aca="false">IF(AND((U270=FALSE()),OR(COUNTBLANK(A270:P270)&lt;&gt;COLUMNS(A270:P270))),"KO","")</f>
        <v/>
      </c>
      <c r="U270" s="55" t="n">
        <f aca="false">IF(OR(ISBLANK(A270),ISBLANK(E270),ISBLANK(F270),ISBLANK(G270),ISBLANK(P270)),FALSE(),TRUE())</f>
        <v>0</v>
      </c>
      <c r="V270" s="88" t="str">
        <f aca="false">IF(AND(T270="KO",OR(COUNTBLANK(A270:P270)&lt;&gt;COLUMNS(A270:P270))),"ATTENZIONE!!! NON TUTTI I CAMPI OBBLIGATORI SONO STATI COMPILATI","")</f>
        <v/>
      </c>
    </row>
    <row r="271" customFormat="false" ht="13.2" hidden="false" customHeight="false" outlineLevel="0" collapsed="false">
      <c r="A271" s="81"/>
      <c r="B271" s="82"/>
      <c r="C271" s="83"/>
      <c r="D271" s="82"/>
      <c r="E271" s="84"/>
      <c r="F271" s="82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6" t="n">
        <f aca="false">SUM(G271:H271)</f>
        <v>0</v>
      </c>
      <c r="R271" s="86" t="n">
        <f aca="false">SUM(I271:K271)</f>
        <v>0</v>
      </c>
      <c r="S271" s="86" t="n">
        <f aca="false">SUM(L271:O271)</f>
        <v>0</v>
      </c>
      <c r="T271" s="87" t="str">
        <f aca="false">IF(AND((U271=FALSE()),OR(COUNTBLANK(A271:P271)&lt;&gt;COLUMNS(A271:P271))),"KO","")</f>
        <v/>
      </c>
      <c r="U271" s="55" t="n">
        <f aca="false">IF(OR(ISBLANK(A271),ISBLANK(E271),ISBLANK(F271),ISBLANK(G271),ISBLANK(P271)),FALSE(),TRUE())</f>
        <v>0</v>
      </c>
      <c r="V271" s="88" t="str">
        <f aca="false">IF(AND(T271="KO",OR(COUNTBLANK(A271:P271)&lt;&gt;COLUMNS(A271:P271))),"ATTENZIONE!!! NON TUTTI I CAMPI OBBLIGATORI SONO STATI COMPILATI","")</f>
        <v/>
      </c>
    </row>
    <row r="272" customFormat="false" ht="13.2" hidden="false" customHeight="false" outlineLevel="0" collapsed="false">
      <c r="A272" s="81"/>
      <c r="B272" s="82"/>
      <c r="C272" s="83"/>
      <c r="D272" s="82"/>
      <c r="E272" s="84"/>
      <c r="F272" s="82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6" t="n">
        <f aca="false">SUM(G272:H272)</f>
        <v>0</v>
      </c>
      <c r="R272" s="86" t="n">
        <f aca="false">SUM(I272:K272)</f>
        <v>0</v>
      </c>
      <c r="S272" s="86" t="n">
        <f aca="false">SUM(L272:O272)</f>
        <v>0</v>
      </c>
      <c r="T272" s="87" t="str">
        <f aca="false">IF(AND((U272=FALSE()),OR(COUNTBLANK(A272:P272)&lt;&gt;COLUMNS(A272:P272))),"KO","")</f>
        <v/>
      </c>
      <c r="U272" s="55" t="n">
        <f aca="false">IF(OR(ISBLANK(A272),ISBLANK(E272),ISBLANK(F272),ISBLANK(G272),ISBLANK(P272)),FALSE(),TRUE())</f>
        <v>0</v>
      </c>
      <c r="V272" s="88" t="str">
        <f aca="false">IF(AND(T272="KO",OR(COUNTBLANK(A272:P272)&lt;&gt;COLUMNS(A272:P272))),"ATTENZIONE!!! NON TUTTI I CAMPI OBBLIGATORI SONO STATI COMPILATI","")</f>
        <v/>
      </c>
    </row>
    <row r="273" customFormat="false" ht="13.2" hidden="false" customHeight="false" outlineLevel="0" collapsed="false">
      <c r="A273" s="81"/>
      <c r="B273" s="82"/>
      <c r="C273" s="83"/>
      <c r="D273" s="82"/>
      <c r="E273" s="84"/>
      <c r="F273" s="82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6" t="n">
        <f aca="false">SUM(G273:H273)</f>
        <v>0</v>
      </c>
      <c r="R273" s="86" t="n">
        <f aca="false">SUM(I273:K273)</f>
        <v>0</v>
      </c>
      <c r="S273" s="86" t="n">
        <f aca="false">SUM(L273:O273)</f>
        <v>0</v>
      </c>
      <c r="T273" s="87" t="str">
        <f aca="false">IF(AND((U273=FALSE()),OR(COUNTBLANK(A273:P273)&lt;&gt;COLUMNS(A273:P273))),"KO","")</f>
        <v/>
      </c>
      <c r="U273" s="55" t="n">
        <f aca="false">IF(OR(ISBLANK(A273),ISBLANK(E273),ISBLANK(F273),ISBLANK(G273),ISBLANK(P273)),FALSE(),TRUE())</f>
        <v>0</v>
      </c>
      <c r="V273" s="88" t="str">
        <f aca="false">IF(AND(T273="KO",OR(COUNTBLANK(A273:P273)&lt;&gt;COLUMNS(A273:P273))),"ATTENZIONE!!! NON TUTTI I CAMPI OBBLIGATORI SONO STATI COMPILATI","")</f>
        <v/>
      </c>
    </row>
    <row r="274" customFormat="false" ht="13.2" hidden="false" customHeight="false" outlineLevel="0" collapsed="false">
      <c r="A274" s="81"/>
      <c r="B274" s="82"/>
      <c r="C274" s="83"/>
      <c r="D274" s="82"/>
      <c r="E274" s="84"/>
      <c r="F274" s="82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6" t="n">
        <f aca="false">SUM(G274:H274)</f>
        <v>0</v>
      </c>
      <c r="R274" s="86" t="n">
        <f aca="false">SUM(I274:K274)</f>
        <v>0</v>
      </c>
      <c r="S274" s="86" t="n">
        <f aca="false">SUM(L274:O274)</f>
        <v>0</v>
      </c>
      <c r="T274" s="87" t="str">
        <f aca="false">IF(AND((U274=FALSE()),OR(COUNTBLANK(A274:P274)&lt;&gt;COLUMNS(A274:P274))),"KO","")</f>
        <v/>
      </c>
      <c r="U274" s="55" t="n">
        <f aca="false">IF(OR(ISBLANK(A274),ISBLANK(E274),ISBLANK(F274),ISBLANK(G274),ISBLANK(P274)),FALSE(),TRUE())</f>
        <v>0</v>
      </c>
      <c r="V274" s="88" t="str">
        <f aca="false">IF(AND(T274="KO",OR(COUNTBLANK(A274:P274)&lt;&gt;COLUMNS(A274:P274))),"ATTENZIONE!!! NON TUTTI I CAMPI OBBLIGATORI SONO STATI COMPILATI","")</f>
        <v/>
      </c>
    </row>
    <row r="275" customFormat="false" ht="13.2" hidden="false" customHeight="false" outlineLevel="0" collapsed="false">
      <c r="A275" s="81"/>
      <c r="B275" s="82"/>
      <c r="C275" s="83"/>
      <c r="D275" s="82"/>
      <c r="E275" s="84"/>
      <c r="F275" s="82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6" t="n">
        <f aca="false">SUM(G275:H275)</f>
        <v>0</v>
      </c>
      <c r="R275" s="86" t="n">
        <f aca="false">SUM(I275:K275)</f>
        <v>0</v>
      </c>
      <c r="S275" s="86" t="n">
        <f aca="false">SUM(L275:O275)</f>
        <v>0</v>
      </c>
      <c r="T275" s="87" t="str">
        <f aca="false">IF(AND((U275=FALSE()),OR(COUNTBLANK(A275:P275)&lt;&gt;COLUMNS(A275:P275))),"KO","")</f>
        <v/>
      </c>
      <c r="U275" s="55" t="n">
        <f aca="false">IF(OR(ISBLANK(A275),ISBLANK(E275),ISBLANK(F275),ISBLANK(G275),ISBLANK(P275)),FALSE(),TRUE())</f>
        <v>0</v>
      </c>
      <c r="V275" s="88" t="str">
        <f aca="false">IF(AND(T275="KO",OR(COUNTBLANK(A275:P275)&lt;&gt;COLUMNS(A275:P275))),"ATTENZIONE!!! NON TUTTI I CAMPI OBBLIGATORI SONO STATI COMPILATI","")</f>
        <v/>
      </c>
    </row>
    <row r="276" customFormat="false" ht="13.2" hidden="false" customHeight="false" outlineLevel="0" collapsed="false">
      <c r="A276" s="81"/>
      <c r="B276" s="82"/>
      <c r="C276" s="83"/>
      <c r="D276" s="82"/>
      <c r="E276" s="84"/>
      <c r="F276" s="82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6" t="n">
        <f aca="false">SUM(G276:H276)</f>
        <v>0</v>
      </c>
      <c r="R276" s="86" t="n">
        <f aca="false">SUM(I276:K276)</f>
        <v>0</v>
      </c>
      <c r="S276" s="86" t="n">
        <f aca="false">SUM(L276:O276)</f>
        <v>0</v>
      </c>
      <c r="T276" s="87" t="str">
        <f aca="false">IF(AND((U276=FALSE()),OR(COUNTBLANK(A276:P276)&lt;&gt;COLUMNS(A276:P276))),"KO","")</f>
        <v/>
      </c>
      <c r="U276" s="55" t="n">
        <f aca="false">IF(OR(ISBLANK(A276),ISBLANK(E276),ISBLANK(F276),ISBLANK(G276),ISBLANK(P276)),FALSE(),TRUE())</f>
        <v>0</v>
      </c>
      <c r="V276" s="88" t="str">
        <f aca="false">IF(AND(T276="KO",OR(COUNTBLANK(A276:P276)&lt;&gt;COLUMNS(A276:P276))),"ATTENZIONE!!! NON TUTTI I CAMPI OBBLIGATORI SONO STATI COMPILATI","")</f>
        <v/>
      </c>
    </row>
    <row r="277" customFormat="false" ht="13.2" hidden="false" customHeight="false" outlineLevel="0" collapsed="false">
      <c r="A277" s="81"/>
      <c r="B277" s="82"/>
      <c r="C277" s="83"/>
      <c r="D277" s="82"/>
      <c r="E277" s="84"/>
      <c r="F277" s="82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6" t="n">
        <f aca="false">SUM(G277:H277)</f>
        <v>0</v>
      </c>
      <c r="R277" s="86" t="n">
        <f aca="false">SUM(I277:K277)</f>
        <v>0</v>
      </c>
      <c r="S277" s="86" t="n">
        <f aca="false">SUM(L277:O277)</f>
        <v>0</v>
      </c>
      <c r="T277" s="87" t="str">
        <f aca="false">IF(AND((U277=FALSE()),OR(COUNTBLANK(A277:P277)&lt;&gt;COLUMNS(A277:P277))),"KO","")</f>
        <v/>
      </c>
      <c r="U277" s="55" t="n">
        <f aca="false">IF(OR(ISBLANK(A277),ISBLANK(E277),ISBLANK(F277),ISBLANK(G277),ISBLANK(P277)),FALSE(),TRUE())</f>
        <v>0</v>
      </c>
      <c r="V277" s="88" t="str">
        <f aca="false">IF(AND(T277="KO",OR(COUNTBLANK(A277:P277)&lt;&gt;COLUMNS(A277:P277))),"ATTENZIONE!!! NON TUTTI I CAMPI OBBLIGATORI SONO STATI COMPILATI","")</f>
        <v/>
      </c>
    </row>
    <row r="278" customFormat="false" ht="13.2" hidden="false" customHeight="false" outlineLevel="0" collapsed="false">
      <c r="A278" s="81"/>
      <c r="B278" s="82"/>
      <c r="C278" s="83"/>
      <c r="D278" s="82"/>
      <c r="E278" s="84"/>
      <c r="F278" s="82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6" t="n">
        <f aca="false">SUM(G278:H278)</f>
        <v>0</v>
      </c>
      <c r="R278" s="86" t="n">
        <f aca="false">SUM(I278:K278)</f>
        <v>0</v>
      </c>
      <c r="S278" s="86" t="n">
        <f aca="false">SUM(L278:O278)</f>
        <v>0</v>
      </c>
      <c r="T278" s="87" t="str">
        <f aca="false">IF(AND((U278=FALSE()),OR(COUNTBLANK(A278:P278)&lt;&gt;COLUMNS(A278:P278))),"KO","")</f>
        <v/>
      </c>
      <c r="U278" s="55" t="n">
        <f aca="false">IF(OR(ISBLANK(A278),ISBLANK(E278),ISBLANK(F278),ISBLANK(G278),ISBLANK(P278)),FALSE(),TRUE())</f>
        <v>0</v>
      </c>
      <c r="V278" s="88" t="str">
        <f aca="false">IF(AND(T278="KO",OR(COUNTBLANK(A278:P278)&lt;&gt;COLUMNS(A278:P278))),"ATTENZIONE!!! NON TUTTI I CAMPI OBBLIGATORI SONO STATI COMPILATI","")</f>
        <v/>
      </c>
    </row>
    <row r="279" customFormat="false" ht="13.2" hidden="false" customHeight="false" outlineLevel="0" collapsed="false">
      <c r="A279" s="81"/>
      <c r="B279" s="82"/>
      <c r="C279" s="83"/>
      <c r="D279" s="82"/>
      <c r="E279" s="84"/>
      <c r="F279" s="82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6" t="n">
        <f aca="false">SUM(G279:H279)</f>
        <v>0</v>
      </c>
      <c r="R279" s="86" t="n">
        <f aca="false">SUM(I279:K279)</f>
        <v>0</v>
      </c>
      <c r="S279" s="86" t="n">
        <f aca="false">SUM(L279:O279)</f>
        <v>0</v>
      </c>
      <c r="T279" s="87" t="str">
        <f aca="false">IF(AND((U279=FALSE()),OR(COUNTBLANK(A279:P279)&lt;&gt;COLUMNS(A279:P279))),"KO","")</f>
        <v/>
      </c>
      <c r="U279" s="55" t="n">
        <f aca="false">IF(OR(ISBLANK(A279),ISBLANK(E279),ISBLANK(F279),ISBLANK(G279),ISBLANK(P279)),FALSE(),TRUE())</f>
        <v>0</v>
      </c>
      <c r="V279" s="88" t="str">
        <f aca="false">IF(AND(T279="KO",OR(COUNTBLANK(A279:P279)&lt;&gt;COLUMNS(A279:P279))),"ATTENZIONE!!! NON TUTTI I CAMPI OBBLIGATORI SONO STATI COMPILATI","")</f>
        <v/>
      </c>
    </row>
    <row r="280" customFormat="false" ht="13.2" hidden="false" customHeight="false" outlineLevel="0" collapsed="false">
      <c r="A280" s="81"/>
      <c r="B280" s="82"/>
      <c r="C280" s="83"/>
      <c r="D280" s="82"/>
      <c r="E280" s="84"/>
      <c r="F280" s="82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6" t="n">
        <f aca="false">SUM(G280:H280)</f>
        <v>0</v>
      </c>
      <c r="R280" s="86" t="n">
        <f aca="false">SUM(I280:K280)</f>
        <v>0</v>
      </c>
      <c r="S280" s="86" t="n">
        <f aca="false">SUM(L280:O280)</f>
        <v>0</v>
      </c>
      <c r="T280" s="87" t="str">
        <f aca="false">IF(AND((U280=FALSE()),OR(COUNTBLANK(A280:P280)&lt;&gt;COLUMNS(A280:P280))),"KO","")</f>
        <v/>
      </c>
      <c r="U280" s="55" t="n">
        <f aca="false">IF(OR(ISBLANK(A280),ISBLANK(E280),ISBLANK(F280),ISBLANK(G280),ISBLANK(P280)),FALSE(),TRUE())</f>
        <v>0</v>
      </c>
      <c r="V280" s="88" t="str">
        <f aca="false">IF(AND(T280="KO",OR(COUNTBLANK(A280:P280)&lt;&gt;COLUMNS(A280:P280))),"ATTENZIONE!!! NON TUTTI I CAMPI OBBLIGATORI SONO STATI COMPILATI","")</f>
        <v/>
      </c>
    </row>
    <row r="281" customFormat="false" ht="13.2" hidden="false" customHeight="false" outlineLevel="0" collapsed="false">
      <c r="A281" s="81"/>
      <c r="B281" s="82"/>
      <c r="C281" s="83"/>
      <c r="D281" s="82"/>
      <c r="E281" s="84"/>
      <c r="F281" s="82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6" t="n">
        <f aca="false">SUM(G281:H281)</f>
        <v>0</v>
      </c>
      <c r="R281" s="86" t="n">
        <f aca="false">SUM(I281:K281)</f>
        <v>0</v>
      </c>
      <c r="S281" s="86" t="n">
        <f aca="false">SUM(L281:O281)</f>
        <v>0</v>
      </c>
      <c r="T281" s="87" t="str">
        <f aca="false">IF(AND((U281=FALSE()),OR(COUNTBLANK(A281:P281)&lt;&gt;COLUMNS(A281:P281))),"KO","")</f>
        <v/>
      </c>
      <c r="U281" s="55" t="n">
        <f aca="false">IF(OR(ISBLANK(A281),ISBLANK(E281),ISBLANK(F281),ISBLANK(G281),ISBLANK(P281)),FALSE(),TRUE())</f>
        <v>0</v>
      </c>
      <c r="V281" s="88" t="str">
        <f aca="false">IF(AND(T281="KO",OR(COUNTBLANK(A281:P281)&lt;&gt;COLUMNS(A281:P281))),"ATTENZIONE!!! NON TUTTI I CAMPI OBBLIGATORI SONO STATI COMPILATI","")</f>
        <v/>
      </c>
    </row>
    <row r="282" customFormat="false" ht="13.2" hidden="false" customHeight="false" outlineLevel="0" collapsed="false">
      <c r="A282" s="81"/>
      <c r="B282" s="82"/>
      <c r="C282" s="83"/>
      <c r="D282" s="82"/>
      <c r="E282" s="84"/>
      <c r="F282" s="82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6" t="n">
        <f aca="false">SUM(G282:H282)</f>
        <v>0</v>
      </c>
      <c r="R282" s="86" t="n">
        <f aca="false">SUM(I282:K282)</f>
        <v>0</v>
      </c>
      <c r="S282" s="86" t="n">
        <f aca="false">SUM(L282:O282)</f>
        <v>0</v>
      </c>
      <c r="T282" s="87" t="str">
        <f aca="false">IF(AND((U282=FALSE()),OR(COUNTBLANK(A282:P282)&lt;&gt;COLUMNS(A282:P282))),"KO","")</f>
        <v/>
      </c>
      <c r="U282" s="55" t="n">
        <f aca="false">IF(OR(ISBLANK(A282),ISBLANK(E282),ISBLANK(F282),ISBLANK(G282),ISBLANK(P282)),FALSE(),TRUE())</f>
        <v>0</v>
      </c>
      <c r="V282" s="88" t="str">
        <f aca="false">IF(AND(T282="KO",OR(COUNTBLANK(A282:P282)&lt;&gt;COLUMNS(A282:P282))),"ATTENZIONE!!! NON TUTTI I CAMPI OBBLIGATORI SONO STATI COMPILATI","")</f>
        <v/>
      </c>
    </row>
    <row r="283" customFormat="false" ht="13.2" hidden="false" customHeight="false" outlineLevel="0" collapsed="false">
      <c r="A283" s="81"/>
      <c r="B283" s="82"/>
      <c r="C283" s="83"/>
      <c r="D283" s="82"/>
      <c r="E283" s="84"/>
      <c r="F283" s="82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6" t="n">
        <f aca="false">SUM(G283:H283)</f>
        <v>0</v>
      </c>
      <c r="R283" s="86" t="n">
        <f aca="false">SUM(I283:K283)</f>
        <v>0</v>
      </c>
      <c r="S283" s="86" t="n">
        <f aca="false">SUM(L283:O283)</f>
        <v>0</v>
      </c>
      <c r="T283" s="87" t="str">
        <f aca="false">IF(AND((U283=FALSE()),OR(COUNTBLANK(A283:P283)&lt;&gt;COLUMNS(A283:P283))),"KO","")</f>
        <v/>
      </c>
      <c r="U283" s="55" t="n">
        <f aca="false">IF(OR(ISBLANK(A283),ISBLANK(E283),ISBLANK(F283),ISBLANK(G283),ISBLANK(P283)),FALSE(),TRUE())</f>
        <v>0</v>
      </c>
      <c r="V283" s="88" t="str">
        <f aca="false">IF(AND(T283="KO",OR(COUNTBLANK(A283:P283)&lt;&gt;COLUMNS(A283:P283))),"ATTENZIONE!!! NON TUTTI I CAMPI OBBLIGATORI SONO STATI COMPILATI","")</f>
        <v/>
      </c>
    </row>
    <row r="284" customFormat="false" ht="13.2" hidden="false" customHeight="false" outlineLevel="0" collapsed="false">
      <c r="A284" s="81"/>
      <c r="B284" s="82"/>
      <c r="C284" s="83"/>
      <c r="D284" s="82"/>
      <c r="E284" s="84"/>
      <c r="F284" s="82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6" t="n">
        <f aca="false">SUM(G284:H284)</f>
        <v>0</v>
      </c>
      <c r="R284" s="86" t="n">
        <f aca="false">SUM(I284:K284)</f>
        <v>0</v>
      </c>
      <c r="S284" s="86" t="n">
        <f aca="false">SUM(L284:O284)</f>
        <v>0</v>
      </c>
      <c r="T284" s="87" t="str">
        <f aca="false">IF(AND((U284=FALSE()),OR(COUNTBLANK(A284:P284)&lt;&gt;COLUMNS(A284:P284))),"KO","")</f>
        <v/>
      </c>
      <c r="U284" s="55" t="n">
        <f aca="false">IF(OR(ISBLANK(A284),ISBLANK(E284),ISBLANK(F284),ISBLANK(G284),ISBLANK(P284)),FALSE(),TRUE())</f>
        <v>0</v>
      </c>
      <c r="V284" s="88" t="str">
        <f aca="false">IF(AND(T284="KO",OR(COUNTBLANK(A284:P284)&lt;&gt;COLUMNS(A284:P284))),"ATTENZIONE!!! NON TUTTI I CAMPI OBBLIGATORI SONO STATI COMPILATI","")</f>
        <v/>
      </c>
    </row>
    <row r="285" customFormat="false" ht="13.2" hidden="false" customHeight="false" outlineLevel="0" collapsed="false">
      <c r="A285" s="81"/>
      <c r="B285" s="82"/>
      <c r="C285" s="83"/>
      <c r="D285" s="82"/>
      <c r="E285" s="84"/>
      <c r="F285" s="82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6" t="n">
        <f aca="false">SUM(G285:H285)</f>
        <v>0</v>
      </c>
      <c r="R285" s="86" t="n">
        <f aca="false">SUM(I285:K285)</f>
        <v>0</v>
      </c>
      <c r="S285" s="86" t="n">
        <f aca="false">SUM(L285:O285)</f>
        <v>0</v>
      </c>
      <c r="T285" s="87" t="str">
        <f aca="false">IF(AND((U285=FALSE()),OR(COUNTBLANK(A285:P285)&lt;&gt;COLUMNS(A285:P285))),"KO","")</f>
        <v/>
      </c>
      <c r="U285" s="55" t="n">
        <f aca="false">IF(OR(ISBLANK(A285),ISBLANK(E285),ISBLANK(F285),ISBLANK(G285),ISBLANK(P285)),FALSE(),TRUE())</f>
        <v>0</v>
      </c>
      <c r="V285" s="88" t="str">
        <f aca="false">IF(AND(T285="KO",OR(COUNTBLANK(A285:P285)&lt;&gt;COLUMNS(A285:P285))),"ATTENZIONE!!! NON TUTTI I CAMPI OBBLIGATORI SONO STATI COMPILATI","")</f>
        <v/>
      </c>
    </row>
    <row r="286" customFormat="false" ht="13.2" hidden="false" customHeight="false" outlineLevel="0" collapsed="false">
      <c r="A286" s="81"/>
      <c r="B286" s="82"/>
      <c r="C286" s="83"/>
      <c r="D286" s="82"/>
      <c r="E286" s="84"/>
      <c r="F286" s="82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6" t="n">
        <f aca="false">SUM(G286:H286)</f>
        <v>0</v>
      </c>
      <c r="R286" s="86" t="n">
        <f aca="false">SUM(I286:K286)</f>
        <v>0</v>
      </c>
      <c r="S286" s="86" t="n">
        <f aca="false">SUM(L286:O286)</f>
        <v>0</v>
      </c>
      <c r="T286" s="87" t="str">
        <f aca="false">IF(AND((U286=FALSE()),OR(COUNTBLANK(A286:P286)&lt;&gt;COLUMNS(A286:P286))),"KO","")</f>
        <v/>
      </c>
      <c r="U286" s="55" t="n">
        <f aca="false">IF(OR(ISBLANK(A286),ISBLANK(E286),ISBLANK(F286),ISBLANK(G286),ISBLANK(P286)),FALSE(),TRUE())</f>
        <v>0</v>
      </c>
      <c r="V286" s="88" t="str">
        <f aca="false">IF(AND(T286="KO",OR(COUNTBLANK(A286:P286)&lt;&gt;COLUMNS(A286:P286))),"ATTENZIONE!!! NON TUTTI I CAMPI OBBLIGATORI SONO STATI COMPILATI","")</f>
        <v/>
      </c>
    </row>
    <row r="287" customFormat="false" ht="13.2" hidden="false" customHeight="false" outlineLevel="0" collapsed="false">
      <c r="A287" s="81"/>
      <c r="B287" s="82"/>
      <c r="C287" s="83"/>
      <c r="D287" s="82"/>
      <c r="E287" s="84"/>
      <c r="F287" s="82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6" t="n">
        <f aca="false">SUM(G287:H287)</f>
        <v>0</v>
      </c>
      <c r="R287" s="86" t="n">
        <f aca="false">SUM(I287:K287)</f>
        <v>0</v>
      </c>
      <c r="S287" s="86" t="n">
        <f aca="false">SUM(L287:O287)</f>
        <v>0</v>
      </c>
      <c r="T287" s="87" t="str">
        <f aca="false">IF(AND((U287=FALSE()),OR(COUNTBLANK(A287:P287)&lt;&gt;COLUMNS(A287:P287))),"KO","")</f>
        <v/>
      </c>
      <c r="U287" s="55" t="n">
        <f aca="false">IF(OR(ISBLANK(A287),ISBLANK(E287),ISBLANK(F287),ISBLANK(G287),ISBLANK(P287)),FALSE(),TRUE())</f>
        <v>0</v>
      </c>
      <c r="V287" s="88" t="str">
        <f aca="false">IF(AND(T287="KO",OR(COUNTBLANK(A287:P287)&lt;&gt;COLUMNS(A287:P287))),"ATTENZIONE!!! NON TUTTI I CAMPI OBBLIGATORI SONO STATI COMPILATI","")</f>
        <v/>
      </c>
    </row>
    <row r="288" customFormat="false" ht="13.2" hidden="false" customHeight="false" outlineLevel="0" collapsed="false">
      <c r="A288" s="81"/>
      <c r="B288" s="82"/>
      <c r="C288" s="83"/>
      <c r="D288" s="82"/>
      <c r="E288" s="84"/>
      <c r="F288" s="82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6" t="n">
        <f aca="false">SUM(G288:H288)</f>
        <v>0</v>
      </c>
      <c r="R288" s="86" t="n">
        <f aca="false">SUM(I288:K288)</f>
        <v>0</v>
      </c>
      <c r="S288" s="86" t="n">
        <f aca="false">SUM(L288:O288)</f>
        <v>0</v>
      </c>
      <c r="T288" s="87" t="str">
        <f aca="false">IF(AND((U288=FALSE()),OR(COUNTBLANK(A288:P288)&lt;&gt;COLUMNS(A288:P288))),"KO","")</f>
        <v/>
      </c>
      <c r="U288" s="55" t="n">
        <f aca="false">IF(OR(ISBLANK(A288),ISBLANK(E288),ISBLANK(F288),ISBLANK(G288),ISBLANK(P288)),FALSE(),TRUE())</f>
        <v>0</v>
      </c>
      <c r="V288" s="88" t="str">
        <f aca="false">IF(AND(T288="KO",OR(COUNTBLANK(A288:P288)&lt;&gt;COLUMNS(A288:P288))),"ATTENZIONE!!! NON TUTTI I CAMPI OBBLIGATORI SONO STATI COMPILATI","")</f>
        <v/>
      </c>
    </row>
    <row r="289" customFormat="false" ht="13.2" hidden="false" customHeight="false" outlineLevel="0" collapsed="false">
      <c r="A289" s="81"/>
      <c r="B289" s="82"/>
      <c r="C289" s="83"/>
      <c r="D289" s="82"/>
      <c r="E289" s="84"/>
      <c r="F289" s="82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6" t="n">
        <f aca="false">SUM(G289:H289)</f>
        <v>0</v>
      </c>
      <c r="R289" s="86" t="n">
        <f aca="false">SUM(I289:K289)</f>
        <v>0</v>
      </c>
      <c r="S289" s="86" t="n">
        <f aca="false">SUM(L289:O289)</f>
        <v>0</v>
      </c>
      <c r="T289" s="87" t="str">
        <f aca="false">IF(AND((U289=FALSE()),OR(COUNTBLANK(A289:P289)&lt;&gt;COLUMNS(A289:P289))),"KO","")</f>
        <v/>
      </c>
      <c r="U289" s="55" t="n">
        <f aca="false">IF(OR(ISBLANK(A289),ISBLANK(E289),ISBLANK(F289),ISBLANK(G289),ISBLANK(P289)),FALSE(),TRUE())</f>
        <v>0</v>
      </c>
      <c r="V289" s="88" t="str">
        <f aca="false">IF(AND(T289="KO",OR(COUNTBLANK(A289:P289)&lt;&gt;COLUMNS(A289:P289))),"ATTENZIONE!!! NON TUTTI I CAMPI OBBLIGATORI SONO STATI COMPILATI","")</f>
        <v/>
      </c>
    </row>
    <row r="290" customFormat="false" ht="13.2" hidden="false" customHeight="false" outlineLevel="0" collapsed="false">
      <c r="A290" s="81"/>
      <c r="B290" s="82"/>
      <c r="C290" s="83"/>
      <c r="D290" s="82"/>
      <c r="E290" s="84"/>
      <c r="F290" s="82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6" t="n">
        <f aca="false">SUM(G290:H290)</f>
        <v>0</v>
      </c>
      <c r="R290" s="86" t="n">
        <f aca="false">SUM(I290:K290)</f>
        <v>0</v>
      </c>
      <c r="S290" s="86" t="n">
        <f aca="false">SUM(L290:O290)</f>
        <v>0</v>
      </c>
      <c r="T290" s="87" t="str">
        <f aca="false">IF(AND((U290=FALSE()),OR(COUNTBLANK(A290:P290)&lt;&gt;COLUMNS(A290:P290))),"KO","")</f>
        <v/>
      </c>
      <c r="U290" s="55" t="n">
        <f aca="false">IF(OR(ISBLANK(A290),ISBLANK(E290),ISBLANK(F290),ISBLANK(G290),ISBLANK(P290)),FALSE(),TRUE())</f>
        <v>0</v>
      </c>
      <c r="V290" s="88" t="str">
        <f aca="false">IF(AND(T290="KO",OR(COUNTBLANK(A290:P290)&lt;&gt;COLUMNS(A290:P290))),"ATTENZIONE!!! NON TUTTI I CAMPI OBBLIGATORI SONO STATI COMPILATI","")</f>
        <v/>
      </c>
    </row>
    <row r="291" customFormat="false" ht="13.2" hidden="false" customHeight="false" outlineLevel="0" collapsed="false">
      <c r="A291" s="81"/>
      <c r="B291" s="82"/>
      <c r="C291" s="83"/>
      <c r="D291" s="82"/>
      <c r="E291" s="84"/>
      <c r="F291" s="82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6" t="n">
        <f aca="false">SUM(G291:H291)</f>
        <v>0</v>
      </c>
      <c r="R291" s="86" t="n">
        <f aca="false">SUM(I291:K291)</f>
        <v>0</v>
      </c>
      <c r="S291" s="86" t="n">
        <f aca="false">SUM(L291:O291)</f>
        <v>0</v>
      </c>
      <c r="T291" s="87" t="str">
        <f aca="false">IF(AND((U291=FALSE()),OR(COUNTBLANK(A291:P291)&lt;&gt;COLUMNS(A291:P291))),"KO","")</f>
        <v/>
      </c>
      <c r="U291" s="55" t="n">
        <f aca="false">IF(OR(ISBLANK(A291),ISBLANK(E291),ISBLANK(F291),ISBLANK(G291),ISBLANK(P291)),FALSE(),TRUE())</f>
        <v>0</v>
      </c>
      <c r="V291" s="88" t="str">
        <f aca="false">IF(AND(T291="KO",OR(COUNTBLANK(A291:P291)&lt;&gt;COLUMNS(A291:P291))),"ATTENZIONE!!! NON TUTTI I CAMPI OBBLIGATORI SONO STATI COMPILATI","")</f>
        <v/>
      </c>
    </row>
    <row r="292" customFormat="false" ht="13.2" hidden="false" customHeight="false" outlineLevel="0" collapsed="false">
      <c r="A292" s="81"/>
      <c r="B292" s="82"/>
      <c r="C292" s="83"/>
      <c r="D292" s="82"/>
      <c r="E292" s="84"/>
      <c r="F292" s="82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6" t="n">
        <f aca="false">SUM(G292:H292)</f>
        <v>0</v>
      </c>
      <c r="R292" s="86" t="n">
        <f aca="false">SUM(I292:K292)</f>
        <v>0</v>
      </c>
      <c r="S292" s="86" t="n">
        <f aca="false">SUM(L292:O292)</f>
        <v>0</v>
      </c>
      <c r="T292" s="87" t="str">
        <f aca="false">IF(AND((U292=FALSE()),OR(COUNTBLANK(A292:P292)&lt;&gt;COLUMNS(A292:P292))),"KO","")</f>
        <v/>
      </c>
      <c r="U292" s="55" t="n">
        <f aca="false">IF(OR(ISBLANK(A292),ISBLANK(E292),ISBLANK(F292),ISBLANK(G292),ISBLANK(P292)),FALSE(),TRUE())</f>
        <v>0</v>
      </c>
      <c r="V292" s="88" t="str">
        <f aca="false">IF(AND(T292="KO",OR(COUNTBLANK(A292:P292)&lt;&gt;COLUMNS(A292:P292))),"ATTENZIONE!!! NON TUTTI I CAMPI OBBLIGATORI SONO STATI COMPILATI","")</f>
        <v/>
      </c>
    </row>
    <row r="293" customFormat="false" ht="13.2" hidden="false" customHeight="false" outlineLevel="0" collapsed="false">
      <c r="A293" s="81"/>
      <c r="B293" s="82"/>
      <c r="C293" s="83"/>
      <c r="D293" s="82"/>
      <c r="E293" s="84"/>
      <c r="F293" s="82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6" t="n">
        <f aca="false">SUM(G293:H293)</f>
        <v>0</v>
      </c>
      <c r="R293" s="86" t="n">
        <f aca="false">SUM(I293:K293)</f>
        <v>0</v>
      </c>
      <c r="S293" s="86" t="n">
        <f aca="false">SUM(L293:O293)</f>
        <v>0</v>
      </c>
      <c r="T293" s="87" t="str">
        <f aca="false">IF(AND((U293=FALSE()),OR(COUNTBLANK(A293:P293)&lt;&gt;COLUMNS(A293:P293))),"KO","")</f>
        <v/>
      </c>
      <c r="U293" s="55" t="n">
        <f aca="false">IF(OR(ISBLANK(A293),ISBLANK(E293),ISBLANK(F293),ISBLANK(G293),ISBLANK(P293)),FALSE(),TRUE())</f>
        <v>0</v>
      </c>
      <c r="V293" s="88" t="str">
        <f aca="false">IF(AND(T293="KO",OR(COUNTBLANK(A293:P293)&lt;&gt;COLUMNS(A293:P293))),"ATTENZIONE!!! NON TUTTI I CAMPI OBBLIGATORI SONO STATI COMPILATI","")</f>
        <v/>
      </c>
    </row>
    <row r="294" customFormat="false" ht="13.2" hidden="false" customHeight="false" outlineLevel="0" collapsed="false">
      <c r="A294" s="81"/>
      <c r="B294" s="82"/>
      <c r="C294" s="83"/>
      <c r="D294" s="82"/>
      <c r="E294" s="84"/>
      <c r="F294" s="82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6" t="n">
        <f aca="false">SUM(G294:H294)</f>
        <v>0</v>
      </c>
      <c r="R294" s="86" t="n">
        <f aca="false">SUM(I294:K294)</f>
        <v>0</v>
      </c>
      <c r="S294" s="86" t="n">
        <f aca="false">SUM(L294:O294)</f>
        <v>0</v>
      </c>
      <c r="T294" s="87" t="str">
        <f aca="false">IF(AND((U294=FALSE()),OR(COUNTBLANK(A294:P294)&lt;&gt;COLUMNS(A294:P294))),"KO","")</f>
        <v/>
      </c>
      <c r="U294" s="55" t="n">
        <f aca="false">IF(OR(ISBLANK(A294),ISBLANK(E294),ISBLANK(F294),ISBLANK(G294),ISBLANK(P294)),FALSE(),TRUE())</f>
        <v>0</v>
      </c>
      <c r="V294" s="88" t="str">
        <f aca="false">IF(AND(T294="KO",OR(COUNTBLANK(A294:P294)&lt;&gt;COLUMNS(A294:P294))),"ATTENZIONE!!! NON TUTTI I CAMPI OBBLIGATORI SONO STATI COMPILATI","")</f>
        <v/>
      </c>
    </row>
    <row r="295" customFormat="false" ht="13.2" hidden="false" customHeight="false" outlineLevel="0" collapsed="false">
      <c r="A295" s="81"/>
      <c r="B295" s="82"/>
      <c r="C295" s="83"/>
      <c r="D295" s="82"/>
      <c r="E295" s="84"/>
      <c r="F295" s="82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6" t="n">
        <f aca="false">SUM(G295:H295)</f>
        <v>0</v>
      </c>
      <c r="R295" s="86" t="n">
        <f aca="false">SUM(I295:K295)</f>
        <v>0</v>
      </c>
      <c r="S295" s="86" t="n">
        <f aca="false">SUM(L295:O295)</f>
        <v>0</v>
      </c>
      <c r="T295" s="87" t="str">
        <f aca="false">IF(AND((U295=FALSE()),OR(COUNTBLANK(A295:P295)&lt;&gt;COLUMNS(A295:P295))),"KO","")</f>
        <v/>
      </c>
      <c r="U295" s="55" t="n">
        <f aca="false">IF(OR(ISBLANK(A295),ISBLANK(E295),ISBLANK(F295),ISBLANK(G295),ISBLANK(P295)),FALSE(),TRUE())</f>
        <v>0</v>
      </c>
      <c r="V295" s="88" t="str">
        <f aca="false">IF(AND(T295="KO",OR(COUNTBLANK(A295:P295)&lt;&gt;COLUMNS(A295:P295))),"ATTENZIONE!!! NON TUTTI I CAMPI OBBLIGATORI SONO STATI COMPILATI","")</f>
        <v/>
      </c>
    </row>
    <row r="296" customFormat="false" ht="13.2" hidden="false" customHeight="false" outlineLevel="0" collapsed="false">
      <c r="A296" s="81"/>
      <c r="B296" s="82"/>
      <c r="C296" s="83"/>
      <c r="D296" s="82"/>
      <c r="E296" s="84"/>
      <c r="F296" s="82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6" t="n">
        <f aca="false">SUM(G296:H296)</f>
        <v>0</v>
      </c>
      <c r="R296" s="86" t="n">
        <f aca="false">SUM(I296:K296)</f>
        <v>0</v>
      </c>
      <c r="S296" s="86" t="n">
        <f aca="false">SUM(L296:O296)</f>
        <v>0</v>
      </c>
      <c r="T296" s="87" t="str">
        <f aca="false">IF(AND((U296=FALSE()),OR(COUNTBLANK(A296:P296)&lt;&gt;COLUMNS(A296:P296))),"KO","")</f>
        <v/>
      </c>
      <c r="U296" s="55" t="n">
        <f aca="false">IF(OR(ISBLANK(A296),ISBLANK(E296),ISBLANK(F296),ISBLANK(G296),ISBLANK(P296)),FALSE(),TRUE())</f>
        <v>0</v>
      </c>
      <c r="V296" s="88" t="str">
        <f aca="false">IF(AND(T296="KO",OR(COUNTBLANK(A296:P296)&lt;&gt;COLUMNS(A296:P296))),"ATTENZIONE!!! NON TUTTI I CAMPI OBBLIGATORI SONO STATI COMPILATI","")</f>
        <v/>
      </c>
    </row>
    <row r="297" customFormat="false" ht="13.2" hidden="false" customHeight="false" outlineLevel="0" collapsed="false">
      <c r="A297" s="81"/>
      <c r="B297" s="82"/>
      <c r="C297" s="83"/>
      <c r="D297" s="82"/>
      <c r="E297" s="84"/>
      <c r="F297" s="82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6" t="n">
        <f aca="false">SUM(G297:H297)</f>
        <v>0</v>
      </c>
      <c r="R297" s="86" t="n">
        <f aca="false">SUM(I297:K297)</f>
        <v>0</v>
      </c>
      <c r="S297" s="86" t="n">
        <f aca="false">SUM(L297:O297)</f>
        <v>0</v>
      </c>
      <c r="T297" s="87" t="str">
        <f aca="false">IF(AND((U297=FALSE()),OR(COUNTBLANK(A297:P297)&lt;&gt;COLUMNS(A297:P297))),"KO","")</f>
        <v/>
      </c>
      <c r="U297" s="55" t="n">
        <f aca="false">IF(OR(ISBLANK(A297),ISBLANK(E297),ISBLANK(F297),ISBLANK(G297),ISBLANK(P297)),FALSE(),TRUE())</f>
        <v>0</v>
      </c>
      <c r="V297" s="88" t="str">
        <f aca="false">IF(AND(T297="KO",OR(COUNTBLANK(A297:P297)&lt;&gt;COLUMNS(A297:P297))),"ATTENZIONE!!! NON TUTTI I CAMPI OBBLIGATORI SONO STATI COMPILATI","")</f>
        <v/>
      </c>
    </row>
    <row r="298" customFormat="false" ht="13.2" hidden="false" customHeight="false" outlineLevel="0" collapsed="false">
      <c r="A298" s="81"/>
      <c r="B298" s="82"/>
      <c r="C298" s="83"/>
      <c r="D298" s="82"/>
      <c r="E298" s="84"/>
      <c r="F298" s="82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6" t="n">
        <f aca="false">SUM(G298:H298)</f>
        <v>0</v>
      </c>
      <c r="R298" s="86" t="n">
        <f aca="false">SUM(I298:K298)</f>
        <v>0</v>
      </c>
      <c r="S298" s="86" t="n">
        <f aca="false">SUM(L298:O298)</f>
        <v>0</v>
      </c>
      <c r="T298" s="87" t="str">
        <f aca="false">IF(AND((U298=FALSE()),OR(COUNTBLANK(A298:P298)&lt;&gt;COLUMNS(A298:P298))),"KO","")</f>
        <v/>
      </c>
      <c r="U298" s="55" t="n">
        <f aca="false">IF(OR(ISBLANK(A298),ISBLANK(E298),ISBLANK(F298),ISBLANK(G298),ISBLANK(P298)),FALSE(),TRUE())</f>
        <v>0</v>
      </c>
      <c r="V298" s="88" t="str">
        <f aca="false">IF(AND(T298="KO",OR(COUNTBLANK(A298:P298)&lt;&gt;COLUMNS(A298:P298))),"ATTENZIONE!!! NON TUTTI I CAMPI OBBLIGATORI SONO STATI COMPILATI","")</f>
        <v/>
      </c>
    </row>
    <row r="299" customFormat="false" ht="13.8" hidden="false" customHeight="false" outlineLevel="0" collapsed="false">
      <c r="A299" s="90"/>
      <c r="B299" s="91"/>
      <c r="C299" s="92"/>
      <c r="D299" s="91"/>
      <c r="E299" s="93"/>
      <c r="F299" s="91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86" t="n">
        <f aca="false">SUM(G299:H299)</f>
        <v>0</v>
      </c>
      <c r="R299" s="86" t="n">
        <f aca="false">SUM(I299:K299)</f>
        <v>0</v>
      </c>
      <c r="S299" s="86" t="n">
        <f aca="false">SUM(L299:O299)</f>
        <v>0</v>
      </c>
      <c r="T299" s="87" t="str">
        <f aca="false">IF(AND((U299=FALSE()),OR(COUNTBLANK(A299:P299)&lt;&gt;COLUMNS(A299:P299))),"KO","")</f>
        <v/>
      </c>
      <c r="U299" s="55" t="n">
        <f aca="false">IF(OR(ISBLANK(A299),ISBLANK(E299),ISBLANK(F299),ISBLANK(G299),ISBLANK(P299)),FALSE(),TRUE())</f>
        <v>0</v>
      </c>
      <c r="V299" s="88" t="str">
        <f aca="false">IF(AND(T299="KO",OR(COUNTBLANK(A299:P299)&lt;&gt;COLUMNS(A299:P299))),"ATTENZIONE!!! NON TUTTI I CAMPI OBBLIGATORI SONO STATI COMPILATI","")</f>
        <v/>
      </c>
    </row>
    <row r="300" customFormat="false" ht="13.8" hidden="false" customHeight="false" outlineLevel="0" collapsed="false"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6"/>
      <c r="U300" s="96"/>
    </row>
    <row r="301" customFormat="false" ht="13.2" hidden="false" customHeight="false" outlineLevel="0" collapsed="false"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6"/>
      <c r="U301" s="96"/>
    </row>
    <row r="302" customFormat="false" ht="13.2" hidden="false" customHeight="false" outlineLevel="0" collapsed="false"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6"/>
      <c r="U302" s="96"/>
    </row>
    <row r="303" customFormat="false" ht="13.2" hidden="false" customHeight="false" outlineLevel="0" collapsed="false"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6"/>
      <c r="U303" s="96"/>
    </row>
    <row r="304" customFormat="false" ht="13.2" hidden="false" customHeight="false" outlineLevel="0" collapsed="false"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6"/>
      <c r="U304" s="96"/>
    </row>
    <row r="305" customFormat="false" ht="13.2" hidden="false" customHeight="false" outlineLevel="0" collapsed="false"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6"/>
      <c r="U305" s="96"/>
    </row>
    <row r="306" customFormat="false" ht="13.2" hidden="false" customHeight="false" outlineLevel="0" collapsed="false"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6"/>
      <c r="U306" s="96"/>
    </row>
    <row r="307" customFormat="false" ht="13.2" hidden="false" customHeight="false" outlineLevel="0" collapsed="false"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6"/>
      <c r="U307" s="96"/>
    </row>
    <row r="308" customFormat="false" ht="13.2" hidden="false" customHeight="false" outlineLevel="0" collapsed="false"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6"/>
      <c r="U308" s="96"/>
    </row>
    <row r="309" customFormat="false" ht="13.2" hidden="false" customHeight="false" outlineLevel="0" collapsed="false"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6"/>
      <c r="U309" s="96"/>
    </row>
    <row r="310" customFormat="false" ht="13.2" hidden="false" customHeight="false" outlineLevel="0" collapsed="false"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6"/>
      <c r="U310" s="96"/>
    </row>
    <row r="311" customFormat="false" ht="13.2" hidden="false" customHeight="false" outlineLevel="0" collapsed="false"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6"/>
      <c r="U311" s="96"/>
    </row>
    <row r="312" customFormat="false" ht="13.2" hidden="false" customHeight="false" outlineLevel="0" collapsed="false"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6"/>
      <c r="U312" s="96"/>
    </row>
    <row r="313" customFormat="false" ht="13.2" hidden="false" customHeight="false" outlineLevel="0" collapsed="false"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6"/>
      <c r="U313" s="96"/>
    </row>
    <row r="314" customFormat="false" ht="13.2" hidden="false" customHeight="false" outlineLevel="0" collapsed="false"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6"/>
      <c r="U314" s="96"/>
    </row>
    <row r="315" customFormat="false" ht="13.2" hidden="false" customHeight="false" outlineLevel="0" collapsed="false"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6"/>
      <c r="U315" s="96"/>
    </row>
    <row r="316" customFormat="false" ht="13.2" hidden="false" customHeight="false" outlineLevel="0" collapsed="false"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6"/>
      <c r="U316" s="96"/>
    </row>
    <row r="317" customFormat="false" ht="13.2" hidden="false" customHeight="false" outlineLevel="0" collapsed="false"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6"/>
      <c r="U317" s="96"/>
    </row>
    <row r="318" customFormat="false" ht="13.2" hidden="false" customHeight="false" outlineLevel="0" collapsed="false"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6"/>
      <c r="U318" s="96"/>
    </row>
    <row r="319" customFormat="false" ht="13.2" hidden="false" customHeight="false" outlineLevel="0" collapsed="false"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6"/>
      <c r="U319" s="96"/>
    </row>
    <row r="320" customFormat="false" ht="13.2" hidden="false" customHeight="false" outlineLevel="0" collapsed="false"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6"/>
      <c r="U320" s="96"/>
    </row>
    <row r="321" customFormat="false" ht="13.2" hidden="false" customHeight="false" outlineLevel="0" collapsed="false"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6"/>
      <c r="U321" s="96"/>
    </row>
    <row r="322" customFormat="false" ht="13.2" hidden="false" customHeight="false" outlineLevel="0" collapsed="false"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6"/>
      <c r="U322" s="96"/>
    </row>
    <row r="323" customFormat="false" ht="13.2" hidden="false" customHeight="false" outlineLevel="0" collapsed="false"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6"/>
      <c r="U323" s="96"/>
    </row>
    <row r="324" customFormat="false" ht="13.2" hidden="false" customHeight="false" outlineLevel="0" collapsed="false"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6"/>
      <c r="U324" s="96"/>
    </row>
    <row r="325" customFormat="false" ht="13.2" hidden="false" customHeight="false" outlineLevel="0" collapsed="false"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6"/>
      <c r="U325" s="96"/>
    </row>
    <row r="326" customFormat="false" ht="13.2" hidden="false" customHeight="false" outlineLevel="0" collapsed="false"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6"/>
      <c r="U326" s="96"/>
    </row>
    <row r="327" customFormat="false" ht="13.2" hidden="false" customHeight="false" outlineLevel="0" collapsed="false"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6"/>
      <c r="U327" s="96"/>
    </row>
    <row r="328" customFormat="false" ht="13.2" hidden="false" customHeight="false" outlineLevel="0" collapsed="false"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6"/>
      <c r="U328" s="96"/>
    </row>
    <row r="329" customFormat="false" ht="13.2" hidden="false" customHeight="false" outlineLevel="0" collapsed="false"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6"/>
      <c r="U329" s="96"/>
    </row>
    <row r="330" customFormat="false" ht="13.2" hidden="false" customHeight="false" outlineLevel="0" collapsed="false"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6"/>
      <c r="U330" s="96"/>
    </row>
    <row r="331" customFormat="false" ht="13.2" hidden="false" customHeight="false" outlineLevel="0" collapsed="false"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6"/>
      <c r="U331" s="96"/>
    </row>
    <row r="332" customFormat="false" ht="13.2" hidden="false" customHeight="false" outlineLevel="0" collapsed="false"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6"/>
      <c r="U332" s="96"/>
    </row>
    <row r="333" customFormat="false" ht="13.2" hidden="false" customHeight="false" outlineLevel="0" collapsed="false"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6"/>
      <c r="U333" s="96"/>
    </row>
    <row r="334" customFormat="false" ht="13.2" hidden="false" customHeight="false" outlineLevel="0" collapsed="false"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6"/>
      <c r="U334" s="96"/>
    </row>
    <row r="335" customFormat="false" ht="13.2" hidden="false" customHeight="false" outlineLevel="0" collapsed="false"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6"/>
      <c r="U335" s="96"/>
    </row>
    <row r="336" customFormat="false" ht="13.2" hidden="false" customHeight="false" outlineLevel="0" collapsed="false"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6"/>
      <c r="U336" s="96"/>
    </row>
    <row r="337" customFormat="false" ht="13.2" hidden="false" customHeight="false" outlineLevel="0" collapsed="false"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6"/>
      <c r="U337" s="96"/>
    </row>
    <row r="338" customFormat="false" ht="13.2" hidden="false" customHeight="false" outlineLevel="0" collapsed="false"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6"/>
      <c r="U338" s="96"/>
    </row>
    <row r="339" customFormat="false" ht="13.2" hidden="false" customHeight="false" outlineLevel="0" collapsed="false"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6"/>
      <c r="U339" s="96"/>
    </row>
    <row r="340" customFormat="false" ht="13.2" hidden="false" customHeight="false" outlineLevel="0" collapsed="false"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6"/>
      <c r="U340" s="96"/>
    </row>
    <row r="341" customFormat="false" ht="13.2" hidden="false" customHeight="false" outlineLevel="0" collapsed="false"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6"/>
      <c r="U341" s="96"/>
    </row>
    <row r="342" customFormat="false" ht="13.2" hidden="false" customHeight="false" outlineLevel="0" collapsed="false"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6"/>
      <c r="U342" s="96"/>
    </row>
    <row r="343" customFormat="false" ht="13.2" hidden="false" customHeight="false" outlineLevel="0" collapsed="false"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6"/>
      <c r="U343" s="96"/>
    </row>
    <row r="344" customFormat="false" ht="13.2" hidden="false" customHeight="false" outlineLevel="0" collapsed="false"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6"/>
      <c r="U344" s="96"/>
    </row>
    <row r="345" customFormat="false" ht="13.2" hidden="false" customHeight="false" outlineLevel="0" collapsed="false"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6"/>
      <c r="U345" s="96"/>
    </row>
    <row r="346" customFormat="false" ht="13.2" hidden="false" customHeight="false" outlineLevel="0" collapsed="false"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6"/>
      <c r="U346" s="96"/>
    </row>
    <row r="347" customFormat="false" ht="13.2" hidden="false" customHeight="false" outlineLevel="0" collapsed="false"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6"/>
      <c r="U347" s="96"/>
    </row>
    <row r="348" customFormat="false" ht="13.2" hidden="false" customHeight="false" outlineLevel="0" collapsed="false"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6"/>
      <c r="U348" s="96"/>
    </row>
    <row r="349" customFormat="false" ht="13.2" hidden="false" customHeight="false" outlineLevel="0" collapsed="false"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6"/>
      <c r="U349" s="96"/>
    </row>
    <row r="350" customFormat="false" ht="13.2" hidden="false" customHeight="false" outlineLevel="0" collapsed="false"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6"/>
      <c r="U350" s="96"/>
    </row>
    <row r="351" customFormat="false" ht="13.2" hidden="false" customHeight="false" outlineLevel="0" collapsed="false"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6"/>
      <c r="U351" s="96"/>
    </row>
    <row r="352" customFormat="false" ht="13.2" hidden="false" customHeight="false" outlineLevel="0" collapsed="false"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6"/>
      <c r="U352" s="96"/>
    </row>
    <row r="353" customFormat="false" ht="13.2" hidden="false" customHeight="false" outlineLevel="0" collapsed="false"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6"/>
      <c r="U353" s="96"/>
    </row>
    <row r="354" customFormat="false" ht="13.2" hidden="false" customHeight="false" outlineLevel="0" collapsed="false"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6"/>
      <c r="U354" s="96"/>
    </row>
    <row r="355" customFormat="false" ht="13.2" hidden="false" customHeight="false" outlineLevel="0" collapsed="false"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6"/>
      <c r="U355" s="96"/>
    </row>
    <row r="356" customFormat="false" ht="13.2" hidden="false" customHeight="false" outlineLevel="0" collapsed="false"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6"/>
      <c r="U356" s="96"/>
    </row>
    <row r="357" customFormat="false" ht="13.2" hidden="false" customHeight="false" outlineLevel="0" collapsed="false"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6"/>
      <c r="U357" s="96"/>
    </row>
    <row r="358" customFormat="false" ht="13.2" hidden="false" customHeight="false" outlineLevel="0" collapsed="false"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6"/>
      <c r="U358" s="96"/>
    </row>
    <row r="359" customFormat="false" ht="13.2" hidden="false" customHeight="false" outlineLevel="0" collapsed="false"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6"/>
      <c r="U359" s="96"/>
    </row>
    <row r="360" customFormat="false" ht="13.2" hidden="false" customHeight="false" outlineLevel="0" collapsed="false"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6"/>
      <c r="U360" s="96"/>
    </row>
    <row r="361" customFormat="false" ht="13.2" hidden="false" customHeight="false" outlineLevel="0" collapsed="false"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6"/>
      <c r="U361" s="96"/>
    </row>
    <row r="362" customFormat="false" ht="13.2" hidden="false" customHeight="false" outlineLevel="0" collapsed="false"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6"/>
      <c r="U362" s="96"/>
    </row>
    <row r="363" customFormat="false" ht="13.2" hidden="false" customHeight="false" outlineLevel="0" collapsed="false"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6"/>
      <c r="U363" s="96"/>
    </row>
    <row r="364" customFormat="false" ht="13.2" hidden="false" customHeight="false" outlineLevel="0" collapsed="false"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6"/>
      <c r="U364" s="96"/>
    </row>
    <row r="365" customFormat="false" ht="13.2" hidden="false" customHeight="false" outlineLevel="0" collapsed="false"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6"/>
      <c r="U365" s="96"/>
    </row>
    <row r="366" customFormat="false" ht="13.2" hidden="false" customHeight="false" outlineLevel="0" collapsed="false"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6"/>
      <c r="U366" s="96"/>
    </row>
    <row r="367" customFormat="false" ht="13.2" hidden="false" customHeight="false" outlineLevel="0" collapsed="false"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6"/>
      <c r="U367" s="96"/>
    </row>
    <row r="368" customFormat="false" ht="13.2" hidden="false" customHeight="false" outlineLevel="0" collapsed="false"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6"/>
      <c r="U368" s="96"/>
    </row>
    <row r="369" customFormat="false" ht="13.2" hidden="false" customHeight="false" outlineLevel="0" collapsed="false"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6"/>
      <c r="U369" s="96"/>
    </row>
    <row r="370" customFormat="false" ht="13.2" hidden="false" customHeight="false" outlineLevel="0" collapsed="false"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6"/>
      <c r="U370" s="96"/>
    </row>
    <row r="371" customFormat="false" ht="13.2" hidden="false" customHeight="false" outlineLevel="0" collapsed="false"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6"/>
      <c r="U371" s="96"/>
    </row>
    <row r="372" customFormat="false" ht="13.2" hidden="false" customHeight="false" outlineLevel="0" collapsed="false"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6"/>
      <c r="U372" s="96"/>
    </row>
    <row r="373" customFormat="false" ht="13.2" hidden="false" customHeight="false" outlineLevel="0" collapsed="false"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6"/>
      <c r="U373" s="96"/>
    </row>
    <row r="374" customFormat="false" ht="13.2" hidden="false" customHeight="false" outlineLevel="0" collapsed="false"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6"/>
      <c r="U374" s="96"/>
    </row>
    <row r="375" customFormat="false" ht="13.2" hidden="false" customHeight="false" outlineLevel="0" collapsed="false"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6"/>
      <c r="U375" s="96"/>
    </row>
    <row r="376" customFormat="false" ht="13.2" hidden="false" customHeight="false" outlineLevel="0" collapsed="false"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6"/>
      <c r="U376" s="96"/>
    </row>
    <row r="377" customFormat="false" ht="13.2" hidden="false" customHeight="false" outlineLevel="0" collapsed="false"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6"/>
      <c r="U377" s="96"/>
    </row>
    <row r="378" customFormat="false" ht="13.2" hidden="false" customHeight="false" outlineLevel="0" collapsed="false"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6"/>
      <c r="U378" s="96"/>
    </row>
    <row r="379" customFormat="false" ht="13.2" hidden="false" customHeight="false" outlineLevel="0" collapsed="false"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6"/>
      <c r="U379" s="96"/>
    </row>
    <row r="380" customFormat="false" ht="13.2" hidden="false" customHeight="false" outlineLevel="0" collapsed="false"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6"/>
      <c r="U380" s="96"/>
    </row>
    <row r="381" customFormat="false" ht="13.2" hidden="false" customHeight="false" outlineLevel="0" collapsed="false"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6"/>
      <c r="U381" s="96"/>
    </row>
    <row r="382" customFormat="false" ht="13.2" hidden="false" customHeight="false" outlineLevel="0" collapsed="false"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6"/>
      <c r="U382" s="96"/>
    </row>
    <row r="383" customFormat="false" ht="13.2" hidden="false" customHeight="false" outlineLevel="0" collapsed="false"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6"/>
      <c r="U383" s="96"/>
    </row>
    <row r="384" customFormat="false" ht="13.2" hidden="false" customHeight="false" outlineLevel="0" collapsed="false"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6"/>
      <c r="U384" s="96"/>
    </row>
    <row r="385" customFormat="false" ht="13.2" hidden="false" customHeight="false" outlineLevel="0" collapsed="false"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6"/>
      <c r="U385" s="96"/>
    </row>
    <row r="386" customFormat="false" ht="13.2" hidden="false" customHeight="false" outlineLevel="0" collapsed="false"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6"/>
      <c r="U386" s="96"/>
    </row>
    <row r="387" customFormat="false" ht="13.2" hidden="false" customHeight="false" outlineLevel="0" collapsed="false"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6"/>
      <c r="U387" s="96"/>
    </row>
    <row r="388" customFormat="false" ht="13.2" hidden="false" customHeight="false" outlineLevel="0" collapsed="false"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6"/>
      <c r="U388" s="96"/>
    </row>
    <row r="389" customFormat="false" ht="13.2" hidden="false" customHeight="false" outlineLevel="0" collapsed="false"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6"/>
      <c r="U389" s="96"/>
    </row>
    <row r="390" customFormat="false" ht="13.2" hidden="false" customHeight="false" outlineLevel="0" collapsed="false"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6"/>
      <c r="U390" s="96"/>
    </row>
    <row r="391" customFormat="false" ht="13.2" hidden="false" customHeight="false" outlineLevel="0" collapsed="false"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6"/>
      <c r="U391" s="96"/>
    </row>
    <row r="392" customFormat="false" ht="13.2" hidden="false" customHeight="false" outlineLevel="0" collapsed="false"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6"/>
      <c r="U392" s="96"/>
    </row>
    <row r="393" customFormat="false" ht="13.2" hidden="false" customHeight="false" outlineLevel="0" collapsed="false"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6"/>
      <c r="U393" s="96"/>
    </row>
    <row r="394" customFormat="false" ht="13.2" hidden="false" customHeight="false" outlineLevel="0" collapsed="false"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6"/>
      <c r="U394" s="96"/>
    </row>
    <row r="395" customFormat="false" ht="13.2" hidden="false" customHeight="false" outlineLevel="0" collapsed="false"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6"/>
      <c r="U395" s="96"/>
    </row>
    <row r="396" customFormat="false" ht="13.2" hidden="false" customHeight="false" outlineLevel="0" collapsed="false"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6"/>
      <c r="U396" s="96"/>
    </row>
    <row r="397" customFormat="false" ht="13.2" hidden="false" customHeight="false" outlineLevel="0" collapsed="false"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6"/>
      <c r="U397" s="96"/>
    </row>
    <row r="398" customFormat="false" ht="13.2" hidden="false" customHeight="false" outlineLevel="0" collapsed="false"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6"/>
      <c r="U398" s="96"/>
    </row>
    <row r="399" customFormat="false" ht="13.2" hidden="false" customHeight="false" outlineLevel="0" collapsed="false"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6"/>
      <c r="U399" s="96"/>
    </row>
    <row r="400" customFormat="false" ht="13.2" hidden="false" customHeight="false" outlineLevel="0" collapsed="false"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6"/>
      <c r="U400" s="96"/>
    </row>
    <row r="401" customFormat="false" ht="13.2" hidden="false" customHeight="false" outlineLevel="0" collapsed="false"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6"/>
      <c r="U401" s="96"/>
    </row>
    <row r="402" customFormat="false" ht="13.2" hidden="false" customHeight="false" outlineLevel="0" collapsed="false"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6"/>
      <c r="U402" s="96"/>
    </row>
    <row r="403" customFormat="false" ht="13.2" hidden="false" customHeight="false" outlineLevel="0" collapsed="false"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6"/>
      <c r="U403" s="96"/>
    </row>
    <row r="404" customFormat="false" ht="13.2" hidden="false" customHeight="false" outlineLevel="0" collapsed="false"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6"/>
      <c r="U404" s="96"/>
    </row>
    <row r="405" customFormat="false" ht="13.2" hidden="false" customHeight="false" outlineLevel="0" collapsed="false"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6"/>
      <c r="U405" s="96"/>
    </row>
    <row r="406" customFormat="false" ht="13.2" hidden="false" customHeight="false" outlineLevel="0" collapsed="false"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6"/>
      <c r="U406" s="96"/>
    </row>
    <row r="407" customFormat="false" ht="13.2" hidden="false" customHeight="false" outlineLevel="0" collapsed="false"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6"/>
      <c r="U407" s="96"/>
    </row>
    <row r="408" customFormat="false" ht="13.2" hidden="false" customHeight="false" outlineLevel="0" collapsed="false"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6"/>
      <c r="U408" s="96"/>
    </row>
    <row r="409" customFormat="false" ht="13.2" hidden="false" customHeight="false" outlineLevel="0" collapsed="false"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6"/>
      <c r="U409" s="96"/>
    </row>
    <row r="410" customFormat="false" ht="13.2" hidden="false" customHeight="false" outlineLevel="0" collapsed="false"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6"/>
      <c r="U410" s="96"/>
    </row>
    <row r="411" customFormat="false" ht="13.2" hidden="false" customHeight="false" outlineLevel="0" collapsed="false"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6"/>
      <c r="U411" s="96"/>
    </row>
    <row r="412" customFormat="false" ht="13.2" hidden="false" customHeight="false" outlineLevel="0" collapsed="false"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6"/>
      <c r="U412" s="96"/>
    </row>
    <row r="413" customFormat="false" ht="13.2" hidden="false" customHeight="false" outlineLevel="0" collapsed="false"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6"/>
      <c r="U413" s="96"/>
    </row>
    <row r="414" customFormat="false" ht="13.2" hidden="false" customHeight="false" outlineLevel="0" collapsed="false"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6"/>
      <c r="U414" s="96"/>
    </row>
    <row r="415" customFormat="false" ht="13.2" hidden="false" customHeight="false" outlineLevel="0" collapsed="false"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6"/>
      <c r="U415" s="96"/>
    </row>
    <row r="416" customFormat="false" ht="13.2" hidden="false" customHeight="false" outlineLevel="0" collapsed="false"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6"/>
      <c r="U416" s="96"/>
    </row>
    <row r="417" customFormat="false" ht="13.2" hidden="false" customHeight="false" outlineLevel="0" collapsed="false"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6"/>
      <c r="U417" s="96"/>
    </row>
    <row r="418" customFormat="false" ht="13.2" hidden="false" customHeight="false" outlineLevel="0" collapsed="false"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6"/>
      <c r="U418" s="96"/>
    </row>
    <row r="419" customFormat="false" ht="13.2" hidden="false" customHeight="false" outlineLevel="0" collapsed="false"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6"/>
      <c r="U419" s="96"/>
    </row>
    <row r="420" customFormat="false" ht="13.2" hidden="false" customHeight="false" outlineLevel="0" collapsed="false"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6"/>
      <c r="U420" s="96"/>
    </row>
    <row r="421" customFormat="false" ht="13.2" hidden="false" customHeight="false" outlineLevel="0" collapsed="false"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6"/>
      <c r="U421" s="96"/>
    </row>
    <row r="422" customFormat="false" ht="13.2" hidden="false" customHeight="false" outlineLevel="0" collapsed="false"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6"/>
      <c r="U422" s="96"/>
    </row>
    <row r="423" customFormat="false" ht="13.2" hidden="false" customHeight="false" outlineLevel="0" collapsed="false"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6"/>
      <c r="U423" s="96"/>
    </row>
    <row r="424" customFormat="false" ht="13.2" hidden="false" customHeight="false" outlineLevel="0" collapsed="false"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6"/>
      <c r="U424" s="96"/>
    </row>
    <row r="425" customFormat="false" ht="13.2" hidden="false" customHeight="false" outlineLevel="0" collapsed="false"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6"/>
      <c r="U425" s="96"/>
    </row>
    <row r="426" customFormat="false" ht="13.2" hidden="false" customHeight="false" outlineLevel="0" collapsed="false"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6"/>
      <c r="U426" s="96"/>
    </row>
    <row r="427" customFormat="false" ht="13.2" hidden="false" customHeight="false" outlineLevel="0" collapsed="false"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6"/>
      <c r="U427" s="96"/>
    </row>
    <row r="428" customFormat="false" ht="13.2" hidden="false" customHeight="false" outlineLevel="0" collapsed="false"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6"/>
      <c r="U428" s="96"/>
    </row>
    <row r="429" customFormat="false" ht="13.2" hidden="false" customHeight="false" outlineLevel="0" collapsed="false"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6"/>
      <c r="U429" s="96"/>
    </row>
    <row r="430" customFormat="false" ht="13.2" hidden="false" customHeight="false" outlineLevel="0" collapsed="false"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6"/>
      <c r="U430" s="96"/>
    </row>
    <row r="431" customFormat="false" ht="13.2" hidden="false" customHeight="false" outlineLevel="0" collapsed="false"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6"/>
      <c r="U431" s="96"/>
    </row>
    <row r="432" customFormat="false" ht="13.2" hidden="false" customHeight="false" outlineLevel="0" collapsed="false"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6"/>
      <c r="U432" s="96"/>
    </row>
    <row r="433" customFormat="false" ht="13.2" hidden="false" customHeight="false" outlineLevel="0" collapsed="false"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6"/>
      <c r="U433" s="96"/>
    </row>
    <row r="434" customFormat="false" ht="13.2" hidden="false" customHeight="false" outlineLevel="0" collapsed="false"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6"/>
      <c r="U434" s="96"/>
    </row>
    <row r="435" customFormat="false" ht="13.2" hidden="false" customHeight="false" outlineLevel="0" collapsed="false"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6"/>
      <c r="U435" s="96"/>
    </row>
    <row r="436" customFormat="false" ht="13.2" hidden="false" customHeight="false" outlineLevel="0" collapsed="false"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6"/>
      <c r="U436" s="96"/>
    </row>
    <row r="437" customFormat="false" ht="13.2" hidden="false" customHeight="false" outlineLevel="0" collapsed="false"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6"/>
      <c r="U437" s="96"/>
    </row>
    <row r="438" customFormat="false" ht="13.2" hidden="false" customHeight="false" outlineLevel="0" collapsed="false"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6"/>
      <c r="U438" s="96"/>
    </row>
    <row r="439" customFormat="false" ht="13.2" hidden="false" customHeight="false" outlineLevel="0" collapsed="false"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6"/>
      <c r="U439" s="96"/>
    </row>
    <row r="440" customFormat="false" ht="13.2" hidden="false" customHeight="false" outlineLevel="0" collapsed="false"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6"/>
      <c r="U440" s="96"/>
    </row>
    <row r="441" customFormat="false" ht="13.2" hidden="false" customHeight="false" outlineLevel="0" collapsed="false"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6"/>
      <c r="U441" s="96"/>
    </row>
    <row r="442" customFormat="false" ht="13.2" hidden="false" customHeight="false" outlineLevel="0" collapsed="false"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6"/>
      <c r="U442" s="96"/>
    </row>
    <row r="443" customFormat="false" ht="13.2" hidden="false" customHeight="false" outlineLevel="0" collapsed="false"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6"/>
      <c r="U443" s="96"/>
    </row>
    <row r="444" customFormat="false" ht="13.2" hidden="false" customHeight="false" outlineLevel="0" collapsed="false"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6"/>
      <c r="U444" s="96"/>
    </row>
    <row r="445" customFormat="false" ht="13.2" hidden="false" customHeight="false" outlineLevel="0" collapsed="false"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6"/>
      <c r="U445" s="96"/>
    </row>
    <row r="446" customFormat="false" ht="13.2" hidden="false" customHeight="false" outlineLevel="0" collapsed="false"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6"/>
      <c r="U446" s="96"/>
    </row>
    <row r="447" customFormat="false" ht="13.2" hidden="false" customHeight="false" outlineLevel="0" collapsed="false"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6"/>
      <c r="U447" s="96"/>
    </row>
    <row r="448" customFormat="false" ht="13.2" hidden="false" customHeight="false" outlineLevel="0" collapsed="false"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6"/>
      <c r="U448" s="96"/>
    </row>
    <row r="449" customFormat="false" ht="13.2" hidden="false" customHeight="false" outlineLevel="0" collapsed="false"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6"/>
      <c r="U449" s="96"/>
    </row>
    <row r="450" customFormat="false" ht="13.2" hidden="false" customHeight="false" outlineLevel="0" collapsed="false"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6"/>
      <c r="U450" s="96"/>
    </row>
    <row r="451" customFormat="false" ht="13.2" hidden="false" customHeight="false" outlineLevel="0" collapsed="false"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6"/>
      <c r="U451" s="96"/>
    </row>
    <row r="452" customFormat="false" ht="13.2" hidden="false" customHeight="false" outlineLevel="0" collapsed="false"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6"/>
      <c r="U452" s="96"/>
    </row>
    <row r="453" customFormat="false" ht="13.2" hidden="false" customHeight="false" outlineLevel="0" collapsed="false"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6"/>
      <c r="U453" s="96"/>
    </row>
    <row r="454" customFormat="false" ht="13.2" hidden="false" customHeight="false" outlineLevel="0" collapsed="false"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6"/>
      <c r="U454" s="96"/>
    </row>
    <row r="455" customFormat="false" ht="13.2" hidden="false" customHeight="false" outlineLevel="0" collapsed="false"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6"/>
      <c r="U455" s="96"/>
    </row>
    <row r="456" customFormat="false" ht="13.2" hidden="false" customHeight="false" outlineLevel="0" collapsed="false"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6"/>
      <c r="U456" s="96"/>
    </row>
    <row r="457" customFormat="false" ht="13.2" hidden="false" customHeight="false" outlineLevel="0" collapsed="false"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6"/>
      <c r="U457" s="96"/>
    </row>
    <row r="458" customFormat="false" ht="13.2" hidden="false" customHeight="false" outlineLevel="0" collapsed="false"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6"/>
      <c r="U458" s="96"/>
    </row>
    <row r="459" customFormat="false" ht="13.2" hidden="false" customHeight="false" outlineLevel="0" collapsed="false"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6"/>
      <c r="U459" s="96"/>
    </row>
    <row r="460" customFormat="false" ht="13.2" hidden="false" customHeight="false" outlineLevel="0" collapsed="false"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6"/>
      <c r="U460" s="96"/>
    </row>
    <row r="461" customFormat="false" ht="13.2" hidden="false" customHeight="false" outlineLevel="0" collapsed="false"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6"/>
      <c r="U461" s="96"/>
    </row>
    <row r="462" customFormat="false" ht="13.2" hidden="false" customHeight="false" outlineLevel="0" collapsed="false"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6"/>
      <c r="U462" s="96"/>
    </row>
    <row r="463" customFormat="false" ht="13.2" hidden="false" customHeight="false" outlineLevel="0" collapsed="false"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6"/>
      <c r="U463" s="96"/>
    </row>
    <row r="464" customFormat="false" ht="13.2" hidden="false" customHeight="false" outlineLevel="0" collapsed="false"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6"/>
      <c r="U464" s="96"/>
    </row>
    <row r="465" customFormat="false" ht="13.2" hidden="false" customHeight="false" outlineLevel="0" collapsed="false"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6"/>
      <c r="U465" s="96"/>
    </row>
    <row r="466" customFormat="false" ht="13.2" hidden="false" customHeight="false" outlineLevel="0" collapsed="false"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6"/>
      <c r="U466" s="96"/>
    </row>
    <row r="467" customFormat="false" ht="13.2" hidden="false" customHeight="false" outlineLevel="0" collapsed="false"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6"/>
      <c r="U467" s="96"/>
    </row>
    <row r="468" customFormat="false" ht="13.2" hidden="false" customHeight="false" outlineLevel="0" collapsed="false"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6"/>
      <c r="U468" s="96"/>
    </row>
    <row r="469" customFormat="false" ht="13.2" hidden="false" customHeight="false" outlineLevel="0" collapsed="false"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6"/>
      <c r="U469" s="96"/>
    </row>
    <row r="470" customFormat="false" ht="13.2" hidden="false" customHeight="false" outlineLevel="0" collapsed="false"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6"/>
      <c r="U470" s="96"/>
    </row>
    <row r="471" customFormat="false" ht="13.2" hidden="false" customHeight="false" outlineLevel="0" collapsed="false"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6"/>
      <c r="U471" s="96"/>
    </row>
    <row r="472" customFormat="false" ht="13.2" hidden="false" customHeight="false" outlineLevel="0" collapsed="false"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6"/>
      <c r="U472" s="96"/>
    </row>
    <row r="473" customFormat="false" ht="13.2" hidden="false" customHeight="false" outlineLevel="0" collapsed="false"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6"/>
      <c r="U473" s="96"/>
    </row>
    <row r="474" customFormat="false" ht="13.2" hidden="false" customHeight="false" outlineLevel="0" collapsed="false"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6"/>
      <c r="U474" s="96"/>
    </row>
    <row r="475" customFormat="false" ht="13.2" hidden="false" customHeight="false" outlineLevel="0" collapsed="false"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6"/>
      <c r="U475" s="96"/>
    </row>
    <row r="476" customFormat="false" ht="13.2" hidden="false" customHeight="false" outlineLevel="0" collapsed="false"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6"/>
      <c r="U476" s="96"/>
    </row>
    <row r="477" customFormat="false" ht="13.2" hidden="false" customHeight="false" outlineLevel="0" collapsed="false"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6"/>
      <c r="U477" s="96"/>
    </row>
    <row r="478" customFormat="false" ht="13.2" hidden="false" customHeight="false" outlineLevel="0" collapsed="false"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6"/>
      <c r="U478" s="96"/>
    </row>
    <row r="479" customFormat="false" ht="13.2" hidden="false" customHeight="false" outlineLevel="0" collapsed="false"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6"/>
      <c r="U479" s="96"/>
    </row>
    <row r="480" customFormat="false" ht="13.2" hidden="false" customHeight="false" outlineLevel="0" collapsed="false"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6"/>
      <c r="U480" s="96"/>
    </row>
    <row r="481" customFormat="false" ht="13.2" hidden="false" customHeight="false" outlineLevel="0" collapsed="false"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6"/>
      <c r="U481" s="96"/>
    </row>
    <row r="482" customFormat="false" ht="13.2" hidden="false" customHeight="false" outlineLevel="0" collapsed="false"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6"/>
      <c r="U482" s="96"/>
    </row>
    <row r="483" customFormat="false" ht="13.2" hidden="false" customHeight="false" outlineLevel="0" collapsed="false"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6"/>
      <c r="U483" s="96"/>
    </row>
    <row r="484" customFormat="false" ht="13.2" hidden="false" customHeight="false" outlineLevel="0" collapsed="false"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6"/>
      <c r="U484" s="96"/>
    </row>
    <row r="485" customFormat="false" ht="13.2" hidden="false" customHeight="false" outlineLevel="0" collapsed="false"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6"/>
      <c r="U485" s="96"/>
    </row>
    <row r="486" customFormat="false" ht="13.2" hidden="false" customHeight="false" outlineLevel="0" collapsed="false"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6"/>
      <c r="U486" s="96"/>
    </row>
    <row r="487" customFormat="false" ht="13.2" hidden="false" customHeight="false" outlineLevel="0" collapsed="false"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6"/>
      <c r="U487" s="96"/>
    </row>
    <row r="488" customFormat="false" ht="13.2" hidden="false" customHeight="false" outlineLevel="0" collapsed="false"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6"/>
      <c r="U488" s="96"/>
    </row>
    <row r="489" customFormat="false" ht="13.2" hidden="false" customHeight="false" outlineLevel="0" collapsed="false"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6"/>
      <c r="U489" s="96"/>
    </row>
    <row r="490" customFormat="false" ht="13.2" hidden="false" customHeight="false" outlineLevel="0" collapsed="false"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6"/>
      <c r="U490" s="96"/>
    </row>
    <row r="491" customFormat="false" ht="13.2" hidden="false" customHeight="false" outlineLevel="0" collapsed="false"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6"/>
      <c r="U491" s="96"/>
    </row>
    <row r="492" customFormat="false" ht="13.2" hidden="false" customHeight="false" outlineLevel="0" collapsed="false"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6"/>
      <c r="U492" s="96"/>
    </row>
    <row r="493" customFormat="false" ht="13.2" hidden="false" customHeight="false" outlineLevel="0" collapsed="false"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6"/>
      <c r="U493" s="96"/>
    </row>
    <row r="494" customFormat="false" ht="13.2" hidden="false" customHeight="false" outlineLevel="0" collapsed="false"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6"/>
      <c r="U494" s="96"/>
    </row>
    <row r="495" customFormat="false" ht="13.2" hidden="false" customHeight="false" outlineLevel="0" collapsed="false"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6"/>
      <c r="U495" s="96"/>
    </row>
    <row r="496" customFormat="false" ht="13.2" hidden="false" customHeight="false" outlineLevel="0" collapsed="false"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6"/>
      <c r="U496" s="96"/>
    </row>
    <row r="497" customFormat="false" ht="13.2" hidden="false" customHeight="false" outlineLevel="0" collapsed="false"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6"/>
      <c r="U497" s="96"/>
    </row>
    <row r="498" customFormat="false" ht="13.2" hidden="false" customHeight="false" outlineLevel="0" collapsed="false"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6"/>
      <c r="U498" s="96"/>
    </row>
    <row r="499" customFormat="false" ht="13.2" hidden="false" customHeight="false" outlineLevel="0" collapsed="false"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6"/>
      <c r="U499" s="96"/>
    </row>
    <row r="500" customFormat="false" ht="13.2" hidden="false" customHeight="false" outlineLevel="0" collapsed="false"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6"/>
      <c r="U500" s="96"/>
    </row>
    <row r="501" customFormat="false" ht="13.2" hidden="false" customHeight="false" outlineLevel="0" collapsed="false"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6"/>
      <c r="U501" s="96"/>
    </row>
    <row r="502" customFormat="false" ht="13.2" hidden="false" customHeight="false" outlineLevel="0" collapsed="false"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6"/>
      <c r="U502" s="96"/>
    </row>
    <row r="503" customFormat="false" ht="13.2" hidden="false" customHeight="false" outlineLevel="0" collapsed="false"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6"/>
      <c r="U503" s="96"/>
    </row>
    <row r="504" customFormat="false" ht="13.2" hidden="false" customHeight="false" outlineLevel="0" collapsed="false"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6"/>
      <c r="U504" s="96"/>
    </row>
    <row r="505" customFormat="false" ht="13.2" hidden="false" customHeight="false" outlineLevel="0" collapsed="false"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6"/>
      <c r="U505" s="96"/>
    </row>
    <row r="506" customFormat="false" ht="13.2" hidden="false" customHeight="false" outlineLevel="0" collapsed="false"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6"/>
      <c r="U506" s="96"/>
    </row>
    <row r="507" customFormat="false" ht="13.2" hidden="false" customHeight="false" outlineLevel="0" collapsed="false"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6"/>
      <c r="U507" s="96"/>
    </row>
    <row r="508" customFormat="false" ht="13.2" hidden="false" customHeight="false" outlineLevel="0" collapsed="false"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6"/>
      <c r="U508" s="96"/>
    </row>
    <row r="509" customFormat="false" ht="13.2" hidden="false" customHeight="false" outlineLevel="0" collapsed="false"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6"/>
      <c r="U509" s="96"/>
    </row>
    <row r="510" customFormat="false" ht="13.2" hidden="false" customHeight="false" outlineLevel="0" collapsed="false"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6"/>
      <c r="U510" s="96"/>
    </row>
    <row r="511" customFormat="false" ht="13.2" hidden="false" customHeight="false" outlineLevel="0" collapsed="false"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6"/>
      <c r="U511" s="96"/>
    </row>
    <row r="512" customFormat="false" ht="13.2" hidden="false" customHeight="false" outlineLevel="0" collapsed="false"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6"/>
      <c r="U512" s="96"/>
    </row>
    <row r="513" customFormat="false" ht="13.2" hidden="false" customHeight="false" outlineLevel="0" collapsed="false"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6"/>
      <c r="U513" s="96"/>
    </row>
    <row r="514" customFormat="false" ht="13.2" hidden="false" customHeight="false" outlineLevel="0" collapsed="false"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6"/>
      <c r="U514" s="96"/>
    </row>
    <row r="515" customFormat="false" ht="13.2" hidden="false" customHeight="false" outlineLevel="0" collapsed="false"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6"/>
      <c r="U515" s="96"/>
    </row>
    <row r="516" customFormat="false" ht="13.2" hidden="false" customHeight="false" outlineLevel="0" collapsed="false"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6"/>
      <c r="U516" s="96"/>
    </row>
    <row r="517" customFormat="false" ht="13.2" hidden="false" customHeight="false" outlineLevel="0" collapsed="false"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6"/>
      <c r="U517" s="96"/>
    </row>
    <row r="518" customFormat="false" ht="13.2" hidden="false" customHeight="false" outlineLevel="0" collapsed="false"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6"/>
      <c r="U518" s="96"/>
    </row>
    <row r="519" customFormat="false" ht="13.2" hidden="false" customHeight="false" outlineLevel="0" collapsed="false"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6"/>
      <c r="U519" s="96"/>
    </row>
    <row r="520" customFormat="false" ht="13.2" hidden="false" customHeight="false" outlineLevel="0" collapsed="false"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6"/>
      <c r="U520" s="96"/>
    </row>
    <row r="521" customFormat="false" ht="13.2" hidden="false" customHeight="false" outlineLevel="0" collapsed="false"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6"/>
      <c r="U521" s="96"/>
    </row>
    <row r="522" customFormat="false" ht="13.2" hidden="false" customHeight="false" outlineLevel="0" collapsed="false"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6"/>
      <c r="U522" s="96"/>
    </row>
    <row r="523" customFormat="false" ht="13.2" hidden="false" customHeight="false" outlineLevel="0" collapsed="false"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6"/>
      <c r="U523" s="96"/>
    </row>
    <row r="524" customFormat="false" ht="13.2" hidden="false" customHeight="false" outlineLevel="0" collapsed="false"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6"/>
      <c r="U524" s="96"/>
    </row>
    <row r="525" customFormat="false" ht="13.2" hidden="false" customHeight="false" outlineLevel="0" collapsed="false"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6"/>
      <c r="U525" s="96"/>
    </row>
    <row r="526" customFormat="false" ht="13.2" hidden="false" customHeight="false" outlineLevel="0" collapsed="false"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6"/>
      <c r="U526" s="96"/>
    </row>
    <row r="527" customFormat="false" ht="13.2" hidden="false" customHeight="false" outlineLevel="0" collapsed="false"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6"/>
      <c r="U527" s="96"/>
    </row>
    <row r="528" customFormat="false" ht="13.2" hidden="false" customHeight="false" outlineLevel="0" collapsed="false"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6"/>
      <c r="U528" s="96"/>
    </row>
    <row r="529" customFormat="false" ht="13.2" hidden="false" customHeight="false" outlineLevel="0" collapsed="false"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6"/>
      <c r="U529" s="96"/>
    </row>
    <row r="530" customFormat="false" ht="13.2" hidden="false" customHeight="false" outlineLevel="0" collapsed="false"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6"/>
      <c r="U530" s="96"/>
    </row>
    <row r="531" customFormat="false" ht="13.2" hidden="false" customHeight="false" outlineLevel="0" collapsed="false"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6"/>
      <c r="U531" s="96"/>
    </row>
    <row r="532" customFormat="false" ht="13.2" hidden="false" customHeight="false" outlineLevel="0" collapsed="false"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6"/>
      <c r="U532" s="96"/>
    </row>
    <row r="533" customFormat="false" ht="13.2" hidden="false" customHeight="false" outlineLevel="0" collapsed="false"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6"/>
      <c r="U533" s="96"/>
    </row>
    <row r="534" customFormat="false" ht="13.2" hidden="false" customHeight="false" outlineLevel="0" collapsed="false"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6"/>
      <c r="U534" s="96"/>
    </row>
    <row r="535" customFormat="false" ht="13.2" hidden="false" customHeight="false" outlineLevel="0" collapsed="false"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6"/>
      <c r="U535" s="96"/>
    </row>
    <row r="536" customFormat="false" ht="13.2" hidden="false" customHeight="false" outlineLevel="0" collapsed="false"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6"/>
      <c r="U536" s="96"/>
    </row>
    <row r="537" customFormat="false" ht="13.2" hidden="false" customHeight="false" outlineLevel="0" collapsed="false"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6"/>
      <c r="U537" s="96"/>
    </row>
    <row r="538" customFormat="false" ht="13.2" hidden="false" customHeight="false" outlineLevel="0" collapsed="false"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6"/>
      <c r="U538" s="96"/>
    </row>
    <row r="539" customFormat="false" ht="13.2" hidden="false" customHeight="false" outlineLevel="0" collapsed="false"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6"/>
      <c r="U539" s="96"/>
    </row>
    <row r="540" customFormat="false" ht="13.2" hidden="false" customHeight="false" outlineLevel="0" collapsed="false"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6"/>
      <c r="U540" s="96"/>
    </row>
    <row r="541" customFormat="false" ht="13.2" hidden="false" customHeight="false" outlineLevel="0" collapsed="false"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6"/>
      <c r="U541" s="96"/>
    </row>
    <row r="542" customFormat="false" ht="13.2" hidden="false" customHeight="false" outlineLevel="0" collapsed="false"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6"/>
      <c r="U542" s="96"/>
    </row>
    <row r="543" customFormat="false" ht="13.2" hidden="false" customHeight="false" outlineLevel="0" collapsed="false"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6"/>
      <c r="U543" s="96"/>
    </row>
    <row r="544" customFormat="false" ht="13.2" hidden="false" customHeight="false" outlineLevel="0" collapsed="false"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6"/>
      <c r="U544" s="96"/>
    </row>
    <row r="545" customFormat="false" ht="13.2" hidden="false" customHeight="false" outlineLevel="0" collapsed="false"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6"/>
      <c r="U545" s="96"/>
    </row>
    <row r="546" customFormat="false" ht="13.2" hidden="false" customHeight="false" outlineLevel="0" collapsed="false"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6"/>
      <c r="U546" s="96"/>
    </row>
    <row r="547" customFormat="false" ht="13.2" hidden="false" customHeight="false" outlineLevel="0" collapsed="false"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6"/>
      <c r="U547" s="96"/>
    </row>
    <row r="548" customFormat="false" ht="13.2" hidden="false" customHeight="false" outlineLevel="0" collapsed="false"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6"/>
      <c r="U548" s="96"/>
    </row>
    <row r="549" customFormat="false" ht="13.2" hidden="false" customHeight="false" outlineLevel="0" collapsed="false"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6"/>
      <c r="U549" s="96"/>
    </row>
    <row r="550" customFormat="false" ht="13.2" hidden="false" customHeight="false" outlineLevel="0" collapsed="false"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6"/>
      <c r="U550" s="96"/>
    </row>
    <row r="551" customFormat="false" ht="13.2" hidden="false" customHeight="false" outlineLevel="0" collapsed="false"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6"/>
      <c r="U551" s="96"/>
    </row>
    <row r="552" customFormat="false" ht="13.2" hidden="false" customHeight="false" outlineLevel="0" collapsed="false"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6"/>
      <c r="U552" s="96"/>
    </row>
    <row r="553" customFormat="false" ht="13.2" hidden="false" customHeight="false" outlineLevel="0" collapsed="false"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6"/>
      <c r="U553" s="96"/>
    </row>
    <row r="554" customFormat="false" ht="13.2" hidden="false" customHeight="false" outlineLevel="0" collapsed="false"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6"/>
      <c r="U554" s="96"/>
    </row>
    <row r="555" customFormat="false" ht="13.2" hidden="false" customHeight="false" outlineLevel="0" collapsed="false"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6"/>
      <c r="U555" s="96"/>
    </row>
    <row r="556" customFormat="false" ht="13.2" hidden="false" customHeight="false" outlineLevel="0" collapsed="false"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6"/>
      <c r="U556" s="96"/>
    </row>
    <row r="557" customFormat="false" ht="13.2" hidden="false" customHeight="false" outlineLevel="0" collapsed="false"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6"/>
      <c r="U557" s="96"/>
    </row>
    <row r="558" customFormat="false" ht="13.2" hidden="false" customHeight="false" outlineLevel="0" collapsed="false"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6"/>
      <c r="U558" s="96"/>
    </row>
    <row r="559" customFormat="false" ht="13.2" hidden="false" customHeight="false" outlineLevel="0" collapsed="false"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6"/>
      <c r="U559" s="96"/>
    </row>
    <row r="560" customFormat="false" ht="13.2" hidden="false" customHeight="false" outlineLevel="0" collapsed="false"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6"/>
      <c r="U560" s="96"/>
    </row>
    <row r="561" customFormat="false" ht="13.2" hidden="false" customHeight="false" outlineLevel="0" collapsed="false"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6"/>
      <c r="U561" s="96"/>
    </row>
    <row r="562" customFormat="false" ht="13.2" hidden="false" customHeight="false" outlineLevel="0" collapsed="false"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6"/>
      <c r="U562" s="96"/>
    </row>
    <row r="563" customFormat="false" ht="13.2" hidden="false" customHeight="false" outlineLevel="0" collapsed="false"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6"/>
      <c r="U563" s="96"/>
    </row>
    <row r="564" customFormat="false" ht="13.2" hidden="false" customHeight="false" outlineLevel="0" collapsed="false"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6"/>
      <c r="U564" s="96"/>
    </row>
    <row r="565" customFormat="false" ht="13.2" hidden="false" customHeight="false" outlineLevel="0" collapsed="false"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6"/>
      <c r="U565" s="96"/>
    </row>
    <row r="566" customFormat="false" ht="13.2" hidden="false" customHeight="false" outlineLevel="0" collapsed="false"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6"/>
      <c r="U566" s="96"/>
    </row>
    <row r="567" customFormat="false" ht="13.2" hidden="false" customHeight="false" outlineLevel="0" collapsed="false"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6"/>
      <c r="U567" s="96"/>
    </row>
    <row r="568" customFormat="false" ht="13.2" hidden="false" customHeight="false" outlineLevel="0" collapsed="false"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6"/>
      <c r="U568" s="96"/>
    </row>
    <row r="569" customFormat="false" ht="13.2" hidden="false" customHeight="false" outlineLevel="0" collapsed="false"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6"/>
      <c r="U569" s="96"/>
    </row>
    <row r="570" customFormat="false" ht="13.2" hidden="false" customHeight="false" outlineLevel="0" collapsed="false"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6"/>
      <c r="U570" s="96"/>
    </row>
    <row r="571" customFormat="false" ht="13.2" hidden="false" customHeight="false" outlineLevel="0" collapsed="false"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6"/>
      <c r="U571" s="96"/>
    </row>
    <row r="572" customFormat="false" ht="13.2" hidden="false" customHeight="false" outlineLevel="0" collapsed="false"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6"/>
      <c r="U572" s="96"/>
    </row>
    <row r="573" customFormat="false" ht="13.2" hidden="false" customHeight="false" outlineLevel="0" collapsed="false"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6"/>
      <c r="U573" s="96"/>
    </row>
    <row r="574" customFormat="false" ht="13.2" hidden="false" customHeight="false" outlineLevel="0" collapsed="false"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6"/>
      <c r="U574" s="96"/>
    </row>
    <row r="575" customFormat="false" ht="13.2" hidden="false" customHeight="false" outlineLevel="0" collapsed="false"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6"/>
      <c r="U575" s="96"/>
    </row>
    <row r="576" customFormat="false" ht="13.2" hidden="false" customHeight="false" outlineLevel="0" collapsed="false"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6"/>
      <c r="U576" s="96"/>
    </row>
    <row r="577" customFormat="false" ht="13.2" hidden="false" customHeight="false" outlineLevel="0" collapsed="false"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6"/>
      <c r="U577" s="96"/>
    </row>
    <row r="578" customFormat="false" ht="13.2" hidden="false" customHeight="false" outlineLevel="0" collapsed="false"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6"/>
      <c r="U578" s="96"/>
    </row>
    <row r="579" customFormat="false" ht="13.2" hidden="false" customHeight="false" outlineLevel="0" collapsed="false"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6"/>
      <c r="U579" s="96"/>
    </row>
    <row r="580" customFormat="false" ht="13.2" hidden="false" customHeight="false" outlineLevel="0" collapsed="false"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6"/>
      <c r="U580" s="96"/>
    </row>
    <row r="581" customFormat="false" ht="13.2" hidden="false" customHeight="false" outlineLevel="0" collapsed="false"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6"/>
      <c r="U581" s="96"/>
    </row>
    <row r="582" customFormat="false" ht="13.2" hidden="false" customHeight="false" outlineLevel="0" collapsed="false"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6"/>
      <c r="U582" s="96"/>
    </row>
    <row r="583" customFormat="false" ht="13.2" hidden="false" customHeight="false" outlineLevel="0" collapsed="false"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6"/>
      <c r="U583" s="96"/>
    </row>
    <row r="584" customFormat="false" ht="13.2" hidden="false" customHeight="false" outlineLevel="0" collapsed="false"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6"/>
      <c r="U584" s="96"/>
    </row>
    <row r="585" customFormat="false" ht="13.2" hidden="false" customHeight="false" outlineLevel="0" collapsed="false"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6"/>
      <c r="U585" s="96"/>
    </row>
    <row r="586" customFormat="false" ht="13.2" hidden="false" customHeight="false" outlineLevel="0" collapsed="false"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6"/>
      <c r="U586" s="96"/>
    </row>
    <row r="587" customFormat="false" ht="13.2" hidden="false" customHeight="false" outlineLevel="0" collapsed="false"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6"/>
      <c r="U587" s="96"/>
    </row>
    <row r="588" customFormat="false" ht="13.2" hidden="false" customHeight="false" outlineLevel="0" collapsed="false"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6"/>
      <c r="U588" s="96"/>
    </row>
    <row r="589" customFormat="false" ht="13.2" hidden="false" customHeight="false" outlineLevel="0" collapsed="false"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6"/>
      <c r="U589" s="96"/>
    </row>
    <row r="590" customFormat="false" ht="13.2" hidden="false" customHeight="false" outlineLevel="0" collapsed="false"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6"/>
      <c r="U590" s="96"/>
    </row>
    <row r="591" customFormat="false" ht="13.2" hidden="false" customHeight="false" outlineLevel="0" collapsed="false"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6"/>
      <c r="U591" s="96"/>
    </row>
    <row r="592" customFormat="false" ht="13.2" hidden="false" customHeight="false" outlineLevel="0" collapsed="false"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6"/>
      <c r="U592" s="96"/>
    </row>
    <row r="593" customFormat="false" ht="13.2" hidden="false" customHeight="false" outlineLevel="0" collapsed="false"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6"/>
      <c r="U593" s="96"/>
    </row>
    <row r="594" customFormat="false" ht="13.2" hidden="false" customHeight="false" outlineLevel="0" collapsed="false"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6"/>
      <c r="U594" s="96"/>
    </row>
    <row r="595" customFormat="false" ht="13.2" hidden="false" customHeight="false" outlineLevel="0" collapsed="false"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6"/>
      <c r="U595" s="96"/>
    </row>
    <row r="596" customFormat="false" ht="13.2" hidden="false" customHeight="false" outlineLevel="0" collapsed="false"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6"/>
      <c r="U596" s="96"/>
    </row>
    <row r="597" customFormat="false" ht="13.2" hidden="false" customHeight="false" outlineLevel="0" collapsed="false"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6"/>
      <c r="U597" s="96"/>
    </row>
    <row r="598" customFormat="false" ht="13.2" hidden="false" customHeight="false" outlineLevel="0" collapsed="false"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6"/>
      <c r="U598" s="96"/>
    </row>
    <row r="599" customFormat="false" ht="13.2" hidden="false" customHeight="false" outlineLevel="0" collapsed="false"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6"/>
      <c r="U599" s="96"/>
    </row>
    <row r="600" customFormat="false" ht="13.2" hidden="false" customHeight="false" outlineLevel="0" collapsed="false"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6"/>
      <c r="U600" s="96"/>
    </row>
    <row r="601" customFormat="false" ht="13.2" hidden="false" customHeight="false" outlineLevel="0" collapsed="false"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6"/>
      <c r="U601" s="96"/>
    </row>
    <row r="602" customFormat="false" ht="13.2" hidden="false" customHeight="false" outlineLevel="0" collapsed="false"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6"/>
      <c r="U602" s="96"/>
    </row>
    <row r="603" customFormat="false" ht="13.2" hidden="false" customHeight="false" outlineLevel="0" collapsed="false"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6"/>
      <c r="U603" s="96"/>
    </row>
    <row r="604" customFormat="false" ht="13.2" hidden="false" customHeight="false" outlineLevel="0" collapsed="false"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6"/>
      <c r="U604" s="96"/>
    </row>
    <row r="605" customFormat="false" ht="13.2" hidden="false" customHeight="false" outlineLevel="0" collapsed="false"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6"/>
      <c r="U605" s="96"/>
    </row>
    <row r="606" customFormat="false" ht="13.2" hidden="false" customHeight="false" outlineLevel="0" collapsed="false"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6"/>
      <c r="U606" s="96"/>
    </row>
    <row r="607" customFormat="false" ht="13.2" hidden="false" customHeight="false" outlineLevel="0" collapsed="false"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6"/>
      <c r="U607" s="96"/>
    </row>
    <row r="608" customFormat="false" ht="13.2" hidden="false" customHeight="false" outlineLevel="0" collapsed="false"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6"/>
      <c r="U608" s="96"/>
    </row>
    <row r="609" customFormat="false" ht="13.2" hidden="false" customHeight="false" outlineLevel="0" collapsed="false"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6"/>
      <c r="U609" s="96"/>
    </row>
    <row r="610" customFormat="false" ht="13.2" hidden="false" customHeight="false" outlineLevel="0" collapsed="false"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6"/>
      <c r="U610" s="96"/>
    </row>
    <row r="611" customFormat="false" ht="13.2" hidden="false" customHeight="false" outlineLevel="0" collapsed="false"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6"/>
      <c r="U611" s="96"/>
    </row>
    <row r="612" customFormat="false" ht="13.2" hidden="false" customHeight="false" outlineLevel="0" collapsed="false"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6"/>
      <c r="U612" s="96"/>
    </row>
    <row r="613" customFormat="false" ht="13.2" hidden="false" customHeight="false" outlineLevel="0" collapsed="false"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6"/>
      <c r="U613" s="96"/>
    </row>
    <row r="614" customFormat="false" ht="13.2" hidden="false" customHeight="false" outlineLevel="0" collapsed="false"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6"/>
      <c r="U614" s="96"/>
    </row>
    <row r="615" customFormat="false" ht="13.2" hidden="false" customHeight="false" outlineLevel="0" collapsed="false"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6"/>
      <c r="U615" s="96"/>
    </row>
    <row r="616" customFormat="false" ht="13.2" hidden="false" customHeight="false" outlineLevel="0" collapsed="false"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6"/>
      <c r="U616" s="96"/>
    </row>
    <row r="617" customFormat="false" ht="13.2" hidden="false" customHeight="false" outlineLevel="0" collapsed="false"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6"/>
      <c r="U617" s="96"/>
    </row>
    <row r="618" customFormat="false" ht="13.2" hidden="false" customHeight="false" outlineLevel="0" collapsed="false"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6"/>
      <c r="U618" s="96"/>
    </row>
    <row r="619" customFormat="false" ht="13.2" hidden="false" customHeight="false" outlineLevel="0" collapsed="false"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6"/>
      <c r="U619" s="96"/>
    </row>
    <row r="620" customFormat="false" ht="13.2" hidden="false" customHeight="false" outlineLevel="0" collapsed="false"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6"/>
      <c r="U620" s="96"/>
    </row>
    <row r="621" customFormat="false" ht="13.2" hidden="false" customHeight="false" outlineLevel="0" collapsed="false"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6"/>
      <c r="U621" s="96"/>
    </row>
    <row r="622" customFormat="false" ht="13.2" hidden="false" customHeight="false" outlineLevel="0" collapsed="false"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6"/>
      <c r="U622" s="96"/>
    </row>
    <row r="623" customFormat="false" ht="13.2" hidden="false" customHeight="false" outlineLevel="0" collapsed="false"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6"/>
      <c r="U623" s="96"/>
    </row>
    <row r="624" customFormat="false" ht="13.2" hidden="false" customHeight="false" outlineLevel="0" collapsed="false"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6"/>
      <c r="U624" s="96"/>
    </row>
    <row r="625" customFormat="false" ht="13.2" hidden="false" customHeight="false" outlineLevel="0" collapsed="false"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6"/>
      <c r="U625" s="96"/>
    </row>
    <row r="626" customFormat="false" ht="13.2" hidden="false" customHeight="false" outlineLevel="0" collapsed="false"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6"/>
      <c r="U626" s="96"/>
    </row>
    <row r="627" customFormat="false" ht="13.2" hidden="false" customHeight="false" outlineLevel="0" collapsed="false"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6"/>
      <c r="U627" s="96"/>
    </row>
    <row r="628" customFormat="false" ht="13.2" hidden="false" customHeight="false" outlineLevel="0" collapsed="false"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6"/>
      <c r="U628" s="96"/>
    </row>
    <row r="629" customFormat="false" ht="13.2" hidden="false" customHeight="false" outlineLevel="0" collapsed="false"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6"/>
      <c r="U629" s="96"/>
    </row>
    <row r="630" customFormat="false" ht="13.2" hidden="false" customHeight="false" outlineLevel="0" collapsed="false"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6"/>
      <c r="U630" s="96"/>
    </row>
    <row r="631" customFormat="false" ht="13.2" hidden="false" customHeight="false" outlineLevel="0" collapsed="false"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6"/>
      <c r="U631" s="96"/>
    </row>
    <row r="632" customFormat="false" ht="13.2" hidden="false" customHeight="false" outlineLevel="0" collapsed="false"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6"/>
      <c r="U632" s="96"/>
    </row>
    <row r="633" customFormat="false" ht="13.2" hidden="false" customHeight="false" outlineLevel="0" collapsed="false"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6"/>
      <c r="U633" s="96"/>
    </row>
    <row r="634" customFormat="false" ht="13.2" hidden="false" customHeight="false" outlineLevel="0" collapsed="false"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6"/>
      <c r="U634" s="96"/>
    </row>
    <row r="635" customFormat="false" ht="13.2" hidden="false" customHeight="false" outlineLevel="0" collapsed="false"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6"/>
      <c r="U635" s="96"/>
    </row>
    <row r="636" customFormat="false" ht="13.2" hidden="false" customHeight="false" outlineLevel="0" collapsed="false"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6"/>
      <c r="U636" s="96"/>
    </row>
    <row r="637" customFormat="false" ht="13.2" hidden="false" customHeight="false" outlineLevel="0" collapsed="false"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6"/>
      <c r="U637" s="96"/>
    </row>
    <row r="638" customFormat="false" ht="13.2" hidden="false" customHeight="false" outlineLevel="0" collapsed="false"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6"/>
      <c r="U638" s="96"/>
    </row>
    <row r="639" customFormat="false" ht="13.2" hidden="false" customHeight="false" outlineLevel="0" collapsed="false"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6"/>
      <c r="U639" s="96"/>
    </row>
    <row r="640" customFormat="false" ht="13.2" hidden="false" customHeight="false" outlineLevel="0" collapsed="false"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6"/>
      <c r="U640" s="96"/>
    </row>
    <row r="641" customFormat="false" ht="13.2" hidden="false" customHeight="false" outlineLevel="0" collapsed="false"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6"/>
      <c r="U641" s="96"/>
    </row>
  </sheetData>
  <sheetProtection sheet="true" password="cb5f" objects="true" scenarios="true" formatCells="false" formatColumns="false" formatRows="false" sort="false" autoFilter="false"/>
  <mergeCells count="5">
    <mergeCell ref="A5:F5"/>
    <mergeCell ref="G5:H5"/>
    <mergeCell ref="I5:O5"/>
    <mergeCell ref="P5:P6"/>
    <mergeCell ref="Q5:S5"/>
  </mergeCells>
  <conditionalFormatting sqref="Q7:S299">
    <cfRule type="cellIs" priority="2" operator="equal" aboveAverage="0" equalAverage="0" bottom="0" percent="0" rank="0" text="" dxfId="10">
      <formula>0</formula>
    </cfRule>
  </conditionalFormatting>
  <conditionalFormatting sqref="B2:B3 D2:F3 C3">
    <cfRule type="cellIs" priority="3" operator="equal" aboveAverage="0" equalAverage="0" bottom="0" percent="0" rank="0" text="" dxfId="11">
      <formula>0</formula>
    </cfRule>
  </conditionalFormatting>
  <conditionalFormatting sqref="C2">
    <cfRule type="expression" priority="4" aboveAverage="0" equalAverage="0" bottom="0" percent="0" rank="0" text="" dxfId="12">
      <formula>ISERROR(C2)</formula>
    </cfRule>
  </conditionalFormatting>
  <conditionalFormatting sqref="Q7:S299">
    <cfRule type="cellIs" priority="5" operator="equal" aboveAverage="0" equalAverage="0" bottom="0" percent="0" rank="0" text="" dxfId="13">
      <formula>0</formula>
    </cfRule>
    <cfRule type="expression" priority="6" aboveAverage="0" equalAverage="0" bottom="0" percent="0" rank="0" text="" dxfId="14">
      <formula>LEN(TRIM(Q7))&gt;0</formula>
    </cfRule>
  </conditionalFormatting>
  <conditionalFormatting sqref="B2">
    <cfRule type="expression" priority="7" aboveAverage="0" equalAverage="0" bottom="0" percent="0" rank="0" text="" dxfId="15">
      <formula>LEN(TRIM(B2))=0</formula>
    </cfRule>
  </conditionalFormatting>
  <dataValidations count="20">
    <dataValidation allowBlank="true" errorStyle="stop" operator="between" prompt="Non valorizzare il campo" promptTitle="CAMPO AUTOMATICO" showDropDown="false" showErrorMessage="true" showInputMessage="true" sqref="Q7:S299" type="non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del servizio con contratto di lavoro dipendente, con contratto di lavoro autonomo (Liberi professionisti) e con contratti con società interinali, cooperative, etc. che forniscono personale" promptTitle="CAMPO OBBLIGATORIO" showDropDown="false" showErrorMessage="true" showInputMessage="true" sqref="G7:G299" type="decimal">
      <formula1>1</formula1>
      <formula2>0</formula2>
    </dataValidation>
    <dataValidation allowBlank="true" error="Inserire un formato numerico" errorStyle="stop" errorTitle="Formato non valido" operator="greaterThanOrEqual" prompt="Inserire la eventuale quota del FNA destinata alla Struttura sede della UdO" showDropDown="false" showErrorMessage="true" showInputMessage="true" sqref="N7:N299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L7:L299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M7:M299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P7:P299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I7:I299" type="decimal">
      <formula1>0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H7:H299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O7:O299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K7:K299" type="decimal">
      <formula1>0</formula1>
      <formula2>0</formula2>
    </dataValidation>
    <dataValidation allowBlank="true" error="Inserire un formato numerico" errorStyle="stop" errorTitle="Formato non valido" operator="greaterThanOrEqual" prompt="Inserire il totale dei contributi provenienti da enti pubblici (Comuni, Comunità Montane, Unione Comuni, Provincie, Aziende Speciali, Aziende Consortili, ecc..) nel periodo di rendicontazione" showDropDown="false" showErrorMessage="true" showInputMessage="true" sqref="J7:J299" type="decimal">
      <formula1>0</formula1>
      <formula2>0</formula2>
    </dataValidation>
    <dataValidation allowBlank="true" error="Inserire un formato numerico" errorStyle="stop" errorTitle="Formato non valido" operator="greaterThanOrEqual" showDropDown="false" showErrorMessage="true" showInputMessage="false" sqref="H300:S641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A7:A299" type="textLength">
      <formula1>6</formula1>
      <formula2>0</formula2>
    </dataValidation>
    <dataValidation allowBlank="true" error="Selezionare la tipologia dal menù a tendina" errorStyle="stop" errorTitle="FORMATO NON VALIDO" operator="between" prompt="Selezionare la tipologia dal menù a tendina" showDropDown="false" showErrorMessage="true" showInputMessage="true" sqref="B7:B299" type="list">
      <formula1>ASSDOM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E7:E299" type="list">
      <formula1>PubblicoPrivato</formula1>
      <formula2>0</formula2>
    </dataValidation>
    <dataValidation allowBlank="true" errorStyle="stop" operator="between" showDropDown="false" showErrorMessage="true" showInputMessage="false" sqref="E6" type="none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F7:F299" type="list">
      <formula1>GestioneASSDOM</formula1>
      <formula2>0</formula2>
    </dataValidation>
    <dataValidation allowBlank="true" errorStyle="stop" operator="between" prompt="Inserire l'Ente Gestore titolare del Servizio domiciliare" showDropDown="false" showErrorMessage="true" showInputMessage="true" sqref="D7:D299" type="none">
      <formula1>0</formula1>
      <formula2>0</formula2>
    </dataValidation>
    <dataValidation allowBlank="true" errorStyle="stop" operator="between" prompt="Inserire la denominazione del Servizio domiciliare" showDropDown="false" showErrorMessage="true" showInputMessage="true" sqref="C7:C299" type="none">
      <formula1>0</formula1>
      <formula2>0</formula2>
    </dataValidation>
    <dataValidation allowBlank="true" errorStyle="stop" operator="equal" showDropDown="false" showErrorMessage="true" showInputMessage="false" sqref="B2" type="non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150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false" outlineLevel="0" max="9" min="9" style="97" width="17.55"/>
    <col collapsed="false" customWidth="true" hidden="true" outlineLevel="0" max="12" min="10" style="97" width="17.55"/>
    <col collapsed="false" customWidth="true" hidden="false" outlineLevel="0" max="13" min="13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false" outlineLevel="0" max="18" min="17" style="97" width="12.55"/>
    <col collapsed="false" customWidth="true" hidden="false" outlineLevel="0" max="19" min="19" style="97" width="12.21"/>
    <col collapsed="false" customWidth="true" hidden="fals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false" outlineLevel="0" max="37" min="35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6" min="45" style="101" width="9.1"/>
    <col collapsed="false" customWidth="false" hidden="false" outlineLevel="0" max="48" min="47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S1" s="104"/>
      <c r="AT1" s="10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Q2" s="106"/>
      <c r="AR2" s="106"/>
      <c r="AS2" s="107"/>
      <c r="AT2" s="107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Q3" s="108"/>
      <c r="AR3" s="108"/>
      <c r="AS3" s="109"/>
      <c r="AT3" s="109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4932</v>
      </c>
      <c r="D4" s="57" t="s">
        <v>4933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SUM(M7:M451)</f>
        <v>0</v>
      </c>
      <c r="N4" s="112" t="n">
        <f aca="false">SUM(N7:N451)</f>
        <v>0</v>
      </c>
      <c r="O4" s="113" t="n">
        <f aca="false">SUM(O7:O451)</f>
        <v>0</v>
      </c>
      <c r="P4" s="113"/>
      <c r="Q4" s="113" t="n">
        <f aca="false">SUM(Q7:Q451)</f>
        <v>0</v>
      </c>
      <c r="R4" s="113" t="n">
        <f aca="false">SUM(R7:R451)</f>
        <v>0</v>
      </c>
      <c r="S4" s="113" t="n">
        <f aca="false">SUM(S7:S451)</f>
        <v>0</v>
      </c>
      <c r="T4" s="113" t="n">
        <f aca="false">SUM(T7:T451)</f>
        <v>0</v>
      </c>
      <c r="U4" s="113" t="n">
        <f aca="false">SUM(U7:U451)</f>
        <v>0</v>
      </c>
      <c r="V4" s="113" t="n">
        <f aca="false">SUM(V7:V451)</f>
        <v>0</v>
      </c>
      <c r="W4" s="112" t="n">
        <f aca="false">SUM(W7:W451)</f>
        <v>0</v>
      </c>
      <c r="X4" s="113" t="n">
        <f aca="false">SUM(X7:X451)</f>
        <v>0</v>
      </c>
      <c r="Y4" s="67" t="n">
        <f aca="false">SUM(Y7:Y451)</f>
        <v>0</v>
      </c>
      <c r="Z4" s="67" t="n">
        <f aca="false">SUM(Z7:Z451)</f>
        <v>0</v>
      </c>
      <c r="AA4" s="67" t="n">
        <f aca="false">SUM(AA7:AA451)</f>
        <v>0</v>
      </c>
      <c r="AB4" s="67" t="n">
        <f aca="false">SUM(AB7:AB451)</f>
        <v>0</v>
      </c>
      <c r="AC4" s="67" t="n">
        <f aca="false">SUM(AC7:AC451)</f>
        <v>0</v>
      </c>
      <c r="AD4" s="67" t="n">
        <f aca="false">SUM(AD7:AD451)</f>
        <v>0</v>
      </c>
      <c r="AE4" s="67" t="n">
        <f aca="false">SUM(AE7:AE451)</f>
        <v>0</v>
      </c>
      <c r="AF4" s="67" t="n">
        <f aca="false">SUM(AF7:AF451)</f>
        <v>0</v>
      </c>
      <c r="AG4" s="67" t="n">
        <f aca="false">SUM(AG7:AG451)</f>
        <v>0</v>
      </c>
      <c r="AH4" s="67" t="n">
        <f aca="false">SUM(AH7:AH451)</f>
        <v>0</v>
      </c>
      <c r="AI4" s="67" t="n">
        <f aca="false">SUM(AI7:AI451)</f>
        <v>0</v>
      </c>
      <c r="AJ4" s="67" t="n">
        <f aca="false">SUM(AJ7:AJ451)</f>
        <v>0</v>
      </c>
      <c r="AK4" s="67" t="n">
        <f aca="false">SUM(AK7:AK451)</f>
        <v>0</v>
      </c>
      <c r="AL4" s="114" t="n">
        <f aca="false">SUM(AL7:AL451)</f>
        <v>0</v>
      </c>
      <c r="AM4" s="67" t="n">
        <f aca="false">SUM(AM7:AM451)</f>
        <v>0</v>
      </c>
      <c r="AN4" s="67" t="n">
        <f aca="false">SUM(AN7:AN451)</f>
        <v>0</v>
      </c>
      <c r="AO4" s="67" t="n">
        <f aca="false">SUM(AO7:AO451)</f>
        <v>0</v>
      </c>
      <c r="AQ4" s="108"/>
      <c r="AR4" s="108"/>
      <c r="AS4" s="109"/>
      <c r="AT4" s="109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Q5" s="118"/>
      <c r="AR5" s="118"/>
      <c r="AS5" s="119"/>
      <c r="AT5" s="119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4914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80" t="s">
        <v>4952</v>
      </c>
      <c r="S6" s="80" t="s">
        <v>4953</v>
      </c>
      <c r="T6" s="78" t="s">
        <v>4954</v>
      </c>
      <c r="U6" s="77" t="s">
        <v>4955</v>
      </c>
      <c r="V6" s="76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80" t="s">
        <v>4928</v>
      </c>
      <c r="AK6" s="77" t="s">
        <v>4965</v>
      </c>
      <c r="AL6" s="117"/>
      <c r="AM6" s="79" t="s">
        <v>4929</v>
      </c>
      <c r="AN6" s="76" t="s">
        <v>4966</v>
      </c>
      <c r="AO6" s="80" t="s">
        <v>4931</v>
      </c>
      <c r="AQ6" s="118"/>
      <c r="AR6" s="118"/>
      <c r="AS6" s="119"/>
      <c r="AT6" s="119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100" t="n">
        <f aca="false">IF(OR(ISBLANK(B7),ISBLANK(H7),ISBLANK(I7),ISBLANK(M7),ISBLANK(N7),ISBLANK(O7),ISBLANK(R7),ISBLANK(V7),ISBLANK(W7),ISBLANK(Y7),ISBLANK(AB7),ISBLANK(AD7),ISBLANK(AL7)),FALSE(),TRUE())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10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100" t="n">
        <f aca="false">IF(OR(ISBLANK(B8),ISBLANK(H8),ISBLANK(I8),ISBLANK(M8),ISBLANK(N8),ISBLANK(O8),ISBLANK(R8),ISBLANK(V8),ISBLANK(W8),ISBLANK(Y8),ISBLANK(AB8),ISBLANK(AD8),ISBLANK(AL8)),FALSE(),TRUE())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100" t="n">
        <f aca="false">IF(OR(ISBLANK(B9),ISBLANK(H9),ISBLANK(I9),ISBLANK(M9),ISBLANK(N9),ISBLANK(O9),ISBLANK(R9),ISBLANK(V9),ISBLANK(W9),ISBLANK(Y9),ISBLANK(AB9),ISBLANK(AD9),ISBLANK(AL9)),FALSE(),TRUE())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100" t="n">
        <f aca="false">IF(OR(ISBLANK(B10),ISBLANK(H10),ISBLANK(I10),ISBLANK(M10),ISBLANK(N10),ISBLANK(O10),ISBLANK(R10),ISBLANK(V10),ISBLANK(W10),ISBLANK(Y10),ISBLANK(AB10),ISBLANK(AD10),ISBLANK(AL10)),FALSE(),TRUE())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100" t="n">
        <f aca="false">IF(OR(ISBLANK(B11),ISBLANK(H11),ISBLANK(I11),ISBLANK(M11),ISBLANK(N11),ISBLANK(O11),ISBLANK(R11),ISBLANK(V11),ISBLANK(W11),ISBLANK(Y11),ISBLANK(AB11),ISBLANK(AD11),ISBLANK(AL11)),FALSE(),TRUE())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100" t="n">
        <f aca="false">IF(OR(ISBLANK(B12),ISBLANK(H12),ISBLANK(I12),ISBLANK(M12),ISBLANK(N12),ISBLANK(O12),ISBLANK(R12),ISBLANK(V12),ISBLANK(W12),ISBLANK(Y12),ISBLANK(AB12),ISBLANK(AD12),ISBLANK(AL12)),FALSE(),TRUE())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100" t="n">
        <f aca="false">IF(OR(ISBLANK(B13),ISBLANK(H13),ISBLANK(I13),ISBLANK(M13),ISBLANK(N13),ISBLANK(O13),ISBLANK(R13),ISBLANK(V13),ISBLANK(W13),ISBLANK(Y13),ISBLANK(AB13),ISBLANK(AD13),ISBLANK(AL13)),FALSE(),TRUE())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100" t="n">
        <f aca="false">IF(OR(ISBLANK(B14),ISBLANK(H14),ISBLANK(I14),ISBLANK(M14),ISBLANK(N14),ISBLANK(O14),ISBLANK(R14),ISBLANK(V14),ISBLANK(W14),ISBLANK(Y14),ISBLANK(AB14),ISBLANK(AD14),ISBLANK(AL14)),FALSE(),TRUE())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100" t="n">
        <f aca="false">IF(OR(ISBLANK(B15),ISBLANK(H15),ISBLANK(I15),ISBLANK(M15),ISBLANK(N15),ISBLANK(O15),ISBLANK(R15),ISBLANK(V15),ISBLANK(W15),ISBLANK(Y15),ISBLANK(AB15),ISBLANK(AD15),ISBLANK(AL15)),FALSE(),TRUE())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100" t="n">
        <f aca="false">IF(OR(ISBLANK(B16),ISBLANK(H16),ISBLANK(I16),ISBLANK(M16),ISBLANK(N16),ISBLANK(O16),ISBLANK(R16),ISBLANK(V16),ISBLANK(W16),ISBLANK(Y16),ISBLANK(AB16),ISBLANK(AD16),ISBLANK(AL16)),FALSE(),TRUE())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100" t="n">
        <f aca="false">IF(OR(ISBLANK(B17),ISBLANK(H17),ISBLANK(I17),ISBLANK(M17),ISBLANK(N17),ISBLANK(O17),ISBLANK(R17),ISBLANK(V17),ISBLANK(W17),ISBLANK(Y17),ISBLANK(AB17),ISBLANK(AD17),ISBLANK(AL17)),FALSE(),TRUE())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100" t="n">
        <f aca="false">IF(OR(ISBLANK(B18),ISBLANK(H18),ISBLANK(I18),ISBLANK(M18),ISBLANK(N18),ISBLANK(O18),ISBLANK(R18),ISBLANK(V18),ISBLANK(W18),ISBLANK(Y18),ISBLANK(AB18),ISBLANK(AD18),ISBLANK(AL18)),FALSE(),TRUE())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100" t="n">
        <f aca="false">IF(OR(ISBLANK(B19),ISBLANK(H19),ISBLANK(I19),ISBLANK(M19),ISBLANK(N19),ISBLANK(O19),ISBLANK(R19),ISBLANK(V19),ISBLANK(W19),ISBLANK(Y19),ISBLANK(AB19),ISBLANK(AD19),ISBLANK(AL19)),FALSE(),TRUE())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100" t="n">
        <f aca="false">IF(OR(ISBLANK(B20),ISBLANK(H20),ISBLANK(I20),ISBLANK(M20),ISBLANK(N20),ISBLANK(O20),ISBLANK(R20),ISBLANK(V20),ISBLANK(W20),ISBLANK(Y20),ISBLANK(AB20),ISBLANK(AD20),ISBLANK(AL20)),FALSE(),TRUE())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100" t="n">
        <f aca="false">IF(OR(ISBLANK(B21),ISBLANK(H21),ISBLANK(I21),ISBLANK(M21),ISBLANK(N21),ISBLANK(O21),ISBLANK(R21),ISBLANK(V21),ISBLANK(W21),ISBLANK(Y21),ISBLANK(AB21),ISBLANK(AD21),ISBLANK(AL21)),FALSE(),TRUE())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100" t="n">
        <f aca="false">IF(OR(ISBLANK(B22),ISBLANK(H22),ISBLANK(I22),ISBLANK(M22),ISBLANK(N22),ISBLANK(O22),ISBLANK(R22),ISBLANK(V22),ISBLANK(W22),ISBLANK(Y22),ISBLANK(AB22),ISBLANK(AD22),ISBLANK(AL22)),FALSE(),TRUE())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100" t="n">
        <f aca="false">IF(OR(ISBLANK(B23),ISBLANK(H23),ISBLANK(I23),ISBLANK(M23),ISBLANK(N23),ISBLANK(O23),ISBLANK(R23),ISBLANK(V23),ISBLANK(W23),ISBLANK(Y23),ISBLANK(AB23),ISBLANK(AD23),ISBLANK(AL23)),FALSE(),TRUE())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100" t="n">
        <f aca="false">IF(OR(ISBLANK(B24),ISBLANK(H24),ISBLANK(I24),ISBLANK(M24),ISBLANK(N24),ISBLANK(O24),ISBLANK(R24),ISBLANK(V24),ISBLANK(W24),ISBLANK(Y24),ISBLANK(AB24),ISBLANK(AD24),ISBLANK(AL24)),FALSE(),TRUE())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100" t="n">
        <f aca="false">IF(OR(ISBLANK(B25),ISBLANK(H25),ISBLANK(I25),ISBLANK(M25),ISBLANK(N25),ISBLANK(O25),ISBLANK(R25),ISBLANK(V25),ISBLANK(W25),ISBLANK(Y25),ISBLANK(AB25),ISBLANK(AD25),ISBLANK(AL25)),FALSE(),TRUE())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100" t="n">
        <f aca="false">IF(OR(ISBLANK(B26),ISBLANK(H26),ISBLANK(I26),ISBLANK(M26),ISBLANK(N26),ISBLANK(O26),ISBLANK(R26),ISBLANK(V26),ISBLANK(W26),ISBLANK(Y26),ISBLANK(AB26),ISBLANK(AD26),ISBLANK(AL26)),FALSE(),TRUE())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100" t="n">
        <f aca="false">IF(OR(ISBLANK(B27),ISBLANK(H27),ISBLANK(I27),ISBLANK(M27),ISBLANK(N27),ISBLANK(O27),ISBLANK(R27),ISBLANK(V27),ISBLANK(W27),ISBLANK(Y27),ISBLANK(AB27),ISBLANK(AD27),ISBLANK(AL27)),FALSE(),TRUE())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100" t="n">
        <f aca="false">IF(OR(ISBLANK(B28),ISBLANK(H28),ISBLANK(I28),ISBLANK(M28),ISBLANK(N28),ISBLANK(O28),ISBLANK(R28),ISBLANK(V28),ISBLANK(W28),ISBLANK(Y28),ISBLANK(AB28),ISBLANK(AD28),ISBLANK(AL28)),FALSE(),TRUE())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100" t="n">
        <f aca="false">IF(OR(ISBLANK(B29),ISBLANK(H29),ISBLANK(I29),ISBLANK(M29),ISBLANK(N29),ISBLANK(O29),ISBLANK(R29),ISBLANK(V29),ISBLANK(W29),ISBLANK(Y29),ISBLANK(AB29),ISBLANK(AD29),ISBLANK(AL29)),FALSE(),TRUE())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100" t="n">
        <f aca="false">IF(OR(ISBLANK(B30),ISBLANK(H30),ISBLANK(I30),ISBLANK(M30),ISBLANK(N30),ISBLANK(O30),ISBLANK(R30),ISBLANK(V30),ISBLANK(W30),ISBLANK(Y30),ISBLANK(AB30),ISBLANK(AD30),ISBLANK(AL30)),FALSE(),TRUE())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100" t="n">
        <f aca="false">IF(OR(ISBLANK(B31),ISBLANK(H31),ISBLANK(I31),ISBLANK(M31),ISBLANK(N31),ISBLANK(O31),ISBLANK(R31),ISBLANK(V31),ISBLANK(W31),ISBLANK(Y31),ISBLANK(AB31),ISBLANK(AD31),ISBLANK(AL31)),FALSE(),TRUE())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100" t="n">
        <f aca="false">IF(OR(ISBLANK(B32),ISBLANK(H32),ISBLANK(I32),ISBLANK(M32),ISBLANK(N32),ISBLANK(O32),ISBLANK(R32),ISBLANK(V32),ISBLANK(W32),ISBLANK(Y32),ISBLANK(AB32),ISBLANK(AD32),ISBLANK(AL32)),FALSE(),TRUE())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100" t="n">
        <f aca="false">IF(OR(ISBLANK(B33),ISBLANK(H33),ISBLANK(I33),ISBLANK(M33),ISBLANK(N33),ISBLANK(O33),ISBLANK(R33),ISBLANK(V33),ISBLANK(W33),ISBLANK(Y33),ISBLANK(AB33),ISBLANK(AD33),ISBLANK(AL33)),FALSE(),TRUE())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100" t="n">
        <f aca="false">IF(OR(ISBLANK(B34),ISBLANK(H34),ISBLANK(I34),ISBLANK(M34),ISBLANK(N34),ISBLANK(O34),ISBLANK(R34),ISBLANK(V34),ISBLANK(W34),ISBLANK(Y34),ISBLANK(AB34),ISBLANK(AD34),ISBLANK(AL34)),FALSE(),TRUE())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100" t="n">
        <f aca="false">IF(OR(ISBLANK(B35),ISBLANK(H35),ISBLANK(I35),ISBLANK(M35),ISBLANK(N35),ISBLANK(O35),ISBLANK(R35),ISBLANK(V35),ISBLANK(W35),ISBLANK(Y35),ISBLANK(AB35),ISBLANK(AD35),ISBLANK(AL35)),FALSE(),TRUE())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100" t="n">
        <f aca="false">IF(OR(ISBLANK(B36),ISBLANK(H36),ISBLANK(I36),ISBLANK(M36),ISBLANK(N36),ISBLANK(O36),ISBLANK(R36),ISBLANK(V36),ISBLANK(W36),ISBLANK(Y36),ISBLANK(AB36),ISBLANK(AD36),ISBLANK(AL36)),FALSE(),TRUE())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100" t="n">
        <f aca="false">IF(OR(ISBLANK(B37),ISBLANK(H37),ISBLANK(I37),ISBLANK(M37),ISBLANK(N37),ISBLANK(O37),ISBLANK(R37),ISBLANK(V37),ISBLANK(W37),ISBLANK(Y37),ISBLANK(AB37),ISBLANK(AD37),ISBLANK(AL37)),FALSE(),TRUE())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100" t="n">
        <f aca="false">IF(OR(ISBLANK(B38),ISBLANK(H38),ISBLANK(I38),ISBLANK(M38),ISBLANK(N38),ISBLANK(O38),ISBLANK(R38),ISBLANK(V38),ISBLANK(W38),ISBLANK(Y38),ISBLANK(AB38),ISBLANK(AD38),ISBLANK(AL38)),FALSE(),TRUE())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100" t="n">
        <f aca="false">IF(OR(ISBLANK(B39),ISBLANK(H39),ISBLANK(I39),ISBLANK(M39),ISBLANK(N39),ISBLANK(O39),ISBLANK(R39),ISBLANK(V39),ISBLANK(W39),ISBLANK(Y39),ISBLANK(AB39),ISBLANK(AD39),ISBLANK(AL39)),FALSE(),TRUE())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100" t="n">
        <f aca="false">IF(OR(ISBLANK(B40),ISBLANK(H40),ISBLANK(I40),ISBLANK(M40),ISBLANK(N40),ISBLANK(O40),ISBLANK(R40),ISBLANK(V40),ISBLANK(W40),ISBLANK(Y40),ISBLANK(AB40),ISBLANK(AD40),ISBLANK(AL40)),FALSE(),TRUE())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100" t="n">
        <f aca="false">IF(OR(ISBLANK(B41),ISBLANK(H41),ISBLANK(I41),ISBLANK(M41),ISBLANK(N41),ISBLANK(O41),ISBLANK(R41),ISBLANK(V41),ISBLANK(W41),ISBLANK(Y41),ISBLANK(AB41),ISBLANK(AD41),ISBLANK(AL41)),FALSE(),TRUE())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100" t="n">
        <f aca="false">IF(OR(ISBLANK(B42),ISBLANK(H42),ISBLANK(I42),ISBLANK(M42),ISBLANK(N42),ISBLANK(O42),ISBLANK(R42),ISBLANK(V42),ISBLANK(W42),ISBLANK(Y42),ISBLANK(AB42),ISBLANK(AD42),ISBLANK(AL42)),FALSE(),TRUE())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100" t="n">
        <f aca="false">IF(OR(ISBLANK(B43),ISBLANK(H43),ISBLANK(I43),ISBLANK(M43),ISBLANK(N43),ISBLANK(O43),ISBLANK(R43),ISBLANK(V43),ISBLANK(W43),ISBLANK(Y43),ISBLANK(AB43),ISBLANK(AD43),ISBLANK(AL43)),FALSE(),TRUE())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100" t="n">
        <f aca="false">IF(OR(ISBLANK(B44),ISBLANK(H44),ISBLANK(I44),ISBLANK(M44),ISBLANK(N44),ISBLANK(O44),ISBLANK(R44),ISBLANK(V44),ISBLANK(W44),ISBLANK(Y44),ISBLANK(AB44),ISBLANK(AD44),ISBLANK(AL44)),FALSE(),TRUE())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100" t="n">
        <f aca="false">IF(OR(ISBLANK(B45),ISBLANK(H45),ISBLANK(I45),ISBLANK(M45),ISBLANK(N45),ISBLANK(O45),ISBLANK(R45),ISBLANK(V45),ISBLANK(W45),ISBLANK(Y45),ISBLANK(AB45),ISBLANK(AD45),ISBLANK(AL45)),FALSE(),TRUE())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100" t="n">
        <f aca="false">IF(OR(ISBLANK(B46),ISBLANK(H46),ISBLANK(I46),ISBLANK(M46),ISBLANK(N46),ISBLANK(O46),ISBLANK(R46),ISBLANK(V46),ISBLANK(W46),ISBLANK(Y46),ISBLANK(AB46),ISBLANK(AD46),ISBLANK(AL46)),FALSE(),TRUE())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100" t="n">
        <f aca="false">IF(OR(ISBLANK(B47),ISBLANK(H47),ISBLANK(I47),ISBLANK(M47),ISBLANK(N47),ISBLANK(O47),ISBLANK(R47),ISBLANK(V47),ISBLANK(W47),ISBLANK(Y47),ISBLANK(AB47),ISBLANK(AD47),ISBLANK(AL47)),FALSE(),TRUE())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100" t="n">
        <f aca="false">IF(OR(ISBLANK(B48),ISBLANK(H48),ISBLANK(I48),ISBLANK(M48),ISBLANK(N48),ISBLANK(O48),ISBLANK(R48),ISBLANK(V48),ISBLANK(W48),ISBLANK(Y48),ISBLANK(AB48),ISBLANK(AD48),ISBLANK(AL48)),FALSE(),TRUE())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100" t="n">
        <f aca="false">IF(OR(ISBLANK(B49),ISBLANK(H49),ISBLANK(I49),ISBLANK(M49),ISBLANK(N49),ISBLANK(O49),ISBLANK(R49),ISBLANK(V49),ISBLANK(W49),ISBLANK(Y49),ISBLANK(AB49),ISBLANK(AD49),ISBLANK(AL49)),FALSE(),TRUE())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100" t="n">
        <f aca="false">IF(OR(ISBLANK(B50),ISBLANK(H50),ISBLANK(I50),ISBLANK(M50),ISBLANK(N50),ISBLANK(O50),ISBLANK(R50),ISBLANK(V50),ISBLANK(W50),ISBLANK(Y50),ISBLANK(AB50),ISBLANK(AD50),ISBLANK(AL50)),FALSE(),TRUE())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100" t="n">
        <f aca="false">IF(OR(ISBLANK(B51),ISBLANK(H51),ISBLANK(I51),ISBLANK(M51),ISBLANK(N51),ISBLANK(O51),ISBLANK(R51),ISBLANK(V51),ISBLANK(W51),ISBLANK(Y51),ISBLANK(AB51),ISBLANK(AD51),ISBLANK(AL51)),FALSE(),TRUE())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100" t="n">
        <f aca="false">IF(OR(ISBLANK(B52),ISBLANK(H52),ISBLANK(I52),ISBLANK(M52),ISBLANK(N52),ISBLANK(O52),ISBLANK(R52),ISBLANK(V52),ISBLANK(W52),ISBLANK(Y52),ISBLANK(AB52),ISBLANK(AD52),ISBLANK(AL52)),FALSE(),TRUE())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100" t="n">
        <f aca="false">IF(OR(ISBLANK(B53),ISBLANK(H53),ISBLANK(I53),ISBLANK(M53),ISBLANK(N53),ISBLANK(O53),ISBLANK(R53),ISBLANK(V53),ISBLANK(W53),ISBLANK(Y53),ISBLANK(AB53),ISBLANK(AD53),ISBLANK(AL53)),FALSE(),TRUE())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100" t="n">
        <f aca="false">IF(OR(ISBLANK(B54),ISBLANK(H54),ISBLANK(I54),ISBLANK(M54),ISBLANK(N54),ISBLANK(O54),ISBLANK(R54),ISBLANK(V54),ISBLANK(W54),ISBLANK(Y54),ISBLANK(AB54),ISBLANK(AD54),ISBLANK(AL54)),FALSE(),TRUE())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100" t="n">
        <f aca="false">IF(OR(ISBLANK(B55),ISBLANK(H55),ISBLANK(I55),ISBLANK(M55),ISBLANK(N55),ISBLANK(O55),ISBLANK(R55),ISBLANK(V55),ISBLANK(W55),ISBLANK(Y55),ISBLANK(AB55),ISBLANK(AD55),ISBLANK(AL55)),FALSE(),TRUE())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100" t="n">
        <f aca="false">IF(OR(ISBLANK(B56),ISBLANK(H56),ISBLANK(I56),ISBLANK(M56),ISBLANK(N56),ISBLANK(O56),ISBLANK(R56),ISBLANK(V56),ISBLANK(W56),ISBLANK(Y56),ISBLANK(AB56),ISBLANK(AD56),ISBLANK(AL56)),FALSE(),TRUE())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100" t="n">
        <f aca="false">IF(OR(ISBLANK(B57),ISBLANK(H57),ISBLANK(I57),ISBLANK(M57),ISBLANK(N57),ISBLANK(O57),ISBLANK(R57),ISBLANK(V57),ISBLANK(W57),ISBLANK(Y57),ISBLANK(AB57),ISBLANK(AD57),ISBLANK(AL57)),FALSE(),TRUE())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100" t="n">
        <f aca="false">IF(OR(ISBLANK(B58),ISBLANK(H58),ISBLANK(I58),ISBLANK(M58),ISBLANK(N58),ISBLANK(O58),ISBLANK(R58),ISBLANK(V58),ISBLANK(W58),ISBLANK(Y58),ISBLANK(AB58),ISBLANK(AD58),ISBLANK(AL58)),FALSE(),TRUE())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100" t="n">
        <f aca="false">IF(OR(ISBLANK(B59),ISBLANK(H59),ISBLANK(I59),ISBLANK(M59),ISBLANK(N59),ISBLANK(O59),ISBLANK(R59),ISBLANK(V59),ISBLANK(W59),ISBLANK(Y59),ISBLANK(AB59),ISBLANK(AD59),ISBLANK(AL59)),FALSE(),TRUE())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100" t="n">
        <f aca="false">IF(OR(ISBLANK(B60),ISBLANK(H60),ISBLANK(I60),ISBLANK(M60),ISBLANK(N60),ISBLANK(O60),ISBLANK(R60),ISBLANK(V60),ISBLANK(W60),ISBLANK(Y60),ISBLANK(AB60),ISBLANK(AD60),ISBLANK(AL60)),FALSE(),TRUE())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100" t="n">
        <f aca="false">IF(OR(ISBLANK(B61),ISBLANK(H61),ISBLANK(I61),ISBLANK(M61),ISBLANK(N61),ISBLANK(O61),ISBLANK(R61),ISBLANK(V61),ISBLANK(W61),ISBLANK(Y61),ISBLANK(AB61),ISBLANK(AD61),ISBLANK(AL61)),FALSE(),TRUE())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100" t="n">
        <f aca="false">IF(OR(ISBLANK(B62),ISBLANK(H62),ISBLANK(I62),ISBLANK(M62),ISBLANK(N62),ISBLANK(O62),ISBLANK(R62),ISBLANK(V62),ISBLANK(W62),ISBLANK(Y62),ISBLANK(AB62),ISBLANK(AD62),ISBLANK(AL62)),FALSE(),TRUE())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100" t="n">
        <f aca="false">IF(OR(ISBLANK(B63),ISBLANK(H63),ISBLANK(I63),ISBLANK(M63),ISBLANK(N63),ISBLANK(O63),ISBLANK(R63),ISBLANK(V63),ISBLANK(W63),ISBLANK(Y63),ISBLANK(AB63),ISBLANK(AD63),ISBLANK(AL63)),FALSE(),TRUE())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100" t="n">
        <f aca="false">IF(OR(ISBLANK(B64),ISBLANK(H64),ISBLANK(I64),ISBLANK(M64),ISBLANK(N64),ISBLANK(O64),ISBLANK(R64),ISBLANK(V64),ISBLANK(W64),ISBLANK(Y64),ISBLANK(AB64),ISBLANK(AD64),ISBLANK(AL64)),FALSE(),TRUE())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100" t="n">
        <f aca="false">IF(OR(ISBLANK(B65),ISBLANK(H65),ISBLANK(I65),ISBLANK(M65),ISBLANK(N65),ISBLANK(O65),ISBLANK(R65),ISBLANK(V65),ISBLANK(W65),ISBLANK(Y65),ISBLANK(AB65),ISBLANK(AD65),ISBLANK(AL65)),FALSE(),TRUE())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100" t="n">
        <f aca="false">IF(OR(ISBLANK(B66),ISBLANK(H66),ISBLANK(I66),ISBLANK(M66),ISBLANK(N66),ISBLANK(O66),ISBLANK(R66),ISBLANK(V66),ISBLANK(W66),ISBLANK(Y66),ISBLANK(AB66),ISBLANK(AD66),ISBLANK(AL66)),FALSE(),TRUE())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100" t="n">
        <f aca="false">IF(OR(ISBLANK(B67),ISBLANK(H67),ISBLANK(I67),ISBLANK(M67),ISBLANK(N67),ISBLANK(O67),ISBLANK(R67),ISBLANK(V67),ISBLANK(W67),ISBLANK(Y67),ISBLANK(AB67),ISBLANK(AD67),ISBLANK(AL67)),FALSE(),TRUE())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100" t="n">
        <f aca="false">IF(OR(ISBLANK(B68),ISBLANK(H68),ISBLANK(I68),ISBLANK(M68),ISBLANK(N68),ISBLANK(O68),ISBLANK(R68),ISBLANK(V68),ISBLANK(W68),ISBLANK(Y68),ISBLANK(AB68),ISBLANK(AD68),ISBLANK(AL68)),FALSE(),TRUE())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100" t="n">
        <f aca="false">IF(OR(ISBLANK(B69),ISBLANK(H69),ISBLANK(I69),ISBLANK(M69),ISBLANK(N69),ISBLANK(O69),ISBLANK(R69),ISBLANK(V69),ISBLANK(W69),ISBLANK(Y69),ISBLANK(AB69),ISBLANK(AD69),ISBLANK(AL69)),FALSE(),TRUE())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100" t="n">
        <f aca="false">IF(OR(ISBLANK(B70),ISBLANK(H70),ISBLANK(I70),ISBLANK(M70),ISBLANK(N70),ISBLANK(O70),ISBLANK(R70),ISBLANK(V70),ISBLANK(W70),ISBLANK(Y70),ISBLANK(AB70),ISBLANK(AD70),ISBLANK(AL70)),FALSE(),TRUE())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100" t="n">
        <f aca="false">IF(OR(ISBLANK(B71),ISBLANK(H71),ISBLANK(I71),ISBLANK(M71),ISBLANK(N71),ISBLANK(O71),ISBLANK(R71),ISBLANK(V71),ISBLANK(W71),ISBLANK(Y71),ISBLANK(AB71),ISBLANK(AD71),ISBLANK(AL71)),FALSE(),TRUE())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100" t="n">
        <f aca="false">IF(OR(ISBLANK(B72),ISBLANK(H72),ISBLANK(I72),ISBLANK(M72),ISBLANK(N72),ISBLANK(O72),ISBLANK(R72),ISBLANK(V72),ISBLANK(W72),ISBLANK(Y72),ISBLANK(AB72),ISBLANK(AD72),ISBLANK(AL72)),FALSE(),TRUE())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100" t="n">
        <f aca="false">IF(OR(ISBLANK(B73),ISBLANK(H73),ISBLANK(I73),ISBLANK(M73),ISBLANK(N73),ISBLANK(O73),ISBLANK(R73),ISBLANK(V73),ISBLANK(W73),ISBLANK(Y73),ISBLANK(AB73),ISBLANK(AD73),ISBLANK(AL73)),FALSE(),TRUE())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100" t="n">
        <f aca="false">IF(OR(ISBLANK(B74),ISBLANK(H74),ISBLANK(I74),ISBLANK(M74),ISBLANK(N74),ISBLANK(O74),ISBLANK(R74),ISBLANK(V74),ISBLANK(W74),ISBLANK(Y74),ISBLANK(AB74),ISBLANK(AD74),ISBLANK(AL74)),FALSE(),TRUE())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100" t="n">
        <f aca="false">IF(OR(ISBLANK(B75),ISBLANK(H75),ISBLANK(I75),ISBLANK(M75),ISBLANK(N75),ISBLANK(O75),ISBLANK(R75),ISBLANK(V75),ISBLANK(W75),ISBLANK(Y75),ISBLANK(AB75),ISBLANK(AD75),ISBLANK(AL75)),FALSE(),TRUE())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100" t="n">
        <f aca="false">IF(OR(ISBLANK(B76),ISBLANK(H76),ISBLANK(I76),ISBLANK(M76),ISBLANK(N76),ISBLANK(O76),ISBLANK(R76),ISBLANK(V76),ISBLANK(W76),ISBLANK(Y76),ISBLANK(AB76),ISBLANK(AD76),ISBLANK(AL76)),FALSE(),TRUE())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100" t="n">
        <f aca="false">IF(OR(ISBLANK(B77),ISBLANK(H77),ISBLANK(I77),ISBLANK(M77),ISBLANK(N77),ISBLANK(O77),ISBLANK(R77),ISBLANK(V77),ISBLANK(W77),ISBLANK(Y77),ISBLANK(AB77),ISBLANK(AD77),ISBLANK(AL77)),FALSE(),TRUE())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100" t="n">
        <f aca="false">IF(OR(ISBLANK(B78),ISBLANK(H78),ISBLANK(I78),ISBLANK(M78),ISBLANK(N78),ISBLANK(O78),ISBLANK(R78),ISBLANK(V78),ISBLANK(W78),ISBLANK(Y78),ISBLANK(AB78),ISBLANK(AD78),ISBLANK(AL78)),FALSE(),TRUE())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100" t="n">
        <f aca="false">IF(OR(ISBLANK(B79),ISBLANK(H79),ISBLANK(I79),ISBLANK(M79),ISBLANK(N79),ISBLANK(O79),ISBLANK(R79),ISBLANK(V79),ISBLANK(W79),ISBLANK(Y79),ISBLANK(AB79),ISBLANK(AD79),ISBLANK(AL79)),FALSE(),TRUE())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100" t="n">
        <f aca="false">IF(OR(ISBLANK(B80),ISBLANK(H80),ISBLANK(I80),ISBLANK(M80),ISBLANK(N80),ISBLANK(O80),ISBLANK(R80),ISBLANK(V80),ISBLANK(W80),ISBLANK(Y80),ISBLANK(AB80),ISBLANK(AD80),ISBLANK(AL80)),FALSE(),TRUE())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100" t="n">
        <f aca="false">IF(OR(ISBLANK(B81),ISBLANK(H81),ISBLANK(I81),ISBLANK(M81),ISBLANK(N81),ISBLANK(O81),ISBLANK(R81),ISBLANK(V81),ISBLANK(W81),ISBLANK(Y81),ISBLANK(AB81),ISBLANK(AD81),ISBLANK(AL81)),FALSE(),TRUE())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100" t="n">
        <f aca="false">IF(OR(ISBLANK(B82),ISBLANK(H82),ISBLANK(I82),ISBLANK(M82),ISBLANK(N82),ISBLANK(O82),ISBLANK(R82),ISBLANK(V82),ISBLANK(W82),ISBLANK(Y82),ISBLANK(AB82),ISBLANK(AD82),ISBLANK(AL82)),FALSE(),TRUE())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100" t="n">
        <f aca="false">IF(OR(ISBLANK(B83),ISBLANK(H83),ISBLANK(I83),ISBLANK(M83),ISBLANK(N83),ISBLANK(O83),ISBLANK(R83),ISBLANK(V83),ISBLANK(W83),ISBLANK(Y83),ISBLANK(AB83),ISBLANK(AD83),ISBLANK(AL83)),FALSE(),TRUE())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100" t="n">
        <f aca="false">IF(OR(ISBLANK(B84),ISBLANK(H84),ISBLANK(I84),ISBLANK(M84),ISBLANK(N84),ISBLANK(O84),ISBLANK(R84),ISBLANK(V84),ISBLANK(W84),ISBLANK(Y84),ISBLANK(AB84),ISBLANK(AD84),ISBLANK(AL84)),FALSE(),TRUE())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100" t="n">
        <f aca="false">IF(OR(ISBLANK(B85),ISBLANK(H85),ISBLANK(I85),ISBLANK(M85),ISBLANK(N85),ISBLANK(O85),ISBLANK(R85),ISBLANK(V85),ISBLANK(W85),ISBLANK(Y85),ISBLANK(AB85),ISBLANK(AD85),ISBLANK(AL85)),FALSE(),TRUE())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100" t="n">
        <f aca="false">IF(OR(ISBLANK(B86),ISBLANK(H86),ISBLANK(I86),ISBLANK(M86),ISBLANK(N86),ISBLANK(O86),ISBLANK(R86),ISBLANK(V86),ISBLANK(W86),ISBLANK(Y86),ISBLANK(AB86),ISBLANK(AD86),ISBLANK(AL86)),FALSE(),TRUE())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100" t="n">
        <f aca="false">IF(OR(ISBLANK(B87),ISBLANK(H87),ISBLANK(I87),ISBLANK(M87),ISBLANK(N87),ISBLANK(O87),ISBLANK(R87),ISBLANK(V87),ISBLANK(W87),ISBLANK(Y87),ISBLANK(AB87),ISBLANK(AD87),ISBLANK(AL87)),FALSE(),TRUE())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100" t="n">
        <f aca="false">IF(OR(ISBLANK(B88),ISBLANK(H88),ISBLANK(I88),ISBLANK(M88),ISBLANK(N88),ISBLANK(O88),ISBLANK(R88),ISBLANK(V88),ISBLANK(W88),ISBLANK(Y88),ISBLANK(AB88),ISBLANK(AD88),ISBLANK(AL88)),FALSE(),TRUE())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100" t="n">
        <f aca="false">IF(OR(ISBLANK(B89),ISBLANK(H89),ISBLANK(I89),ISBLANK(M89),ISBLANK(N89),ISBLANK(O89),ISBLANK(R89),ISBLANK(V89),ISBLANK(W89),ISBLANK(Y89),ISBLANK(AB89),ISBLANK(AD89),ISBLANK(AL89)),FALSE(),TRUE())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100" t="n">
        <f aca="false">IF(OR(ISBLANK(B90),ISBLANK(H90),ISBLANK(I90),ISBLANK(M90),ISBLANK(N90),ISBLANK(O90),ISBLANK(R90),ISBLANK(V90),ISBLANK(W90),ISBLANK(Y90),ISBLANK(AB90),ISBLANK(AD90),ISBLANK(AL90)),FALSE(),TRUE())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100" t="n">
        <f aca="false">IF(OR(ISBLANK(B91),ISBLANK(H91),ISBLANK(I91),ISBLANK(M91),ISBLANK(N91),ISBLANK(O91),ISBLANK(R91),ISBLANK(V91),ISBLANK(W91),ISBLANK(Y91),ISBLANK(AB91),ISBLANK(AD91),ISBLANK(AL91)),FALSE(),TRUE())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100" t="n">
        <f aca="false">IF(OR(ISBLANK(B92),ISBLANK(H92),ISBLANK(I92),ISBLANK(M92),ISBLANK(N92),ISBLANK(O92),ISBLANK(R92),ISBLANK(V92),ISBLANK(W92),ISBLANK(Y92),ISBLANK(AB92),ISBLANK(AD92),ISBLANK(AL92)),FALSE(),TRUE())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100" t="n">
        <f aca="false">IF(OR(ISBLANK(B93),ISBLANK(H93),ISBLANK(I93),ISBLANK(M93),ISBLANK(N93),ISBLANK(O93),ISBLANK(R93),ISBLANK(V93),ISBLANK(W93),ISBLANK(Y93),ISBLANK(AB93),ISBLANK(AD93),ISBLANK(AL93)),FALSE(),TRUE())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100" t="n">
        <f aca="false">IF(OR(ISBLANK(B94),ISBLANK(H94),ISBLANK(I94),ISBLANK(M94),ISBLANK(N94),ISBLANK(O94),ISBLANK(R94),ISBLANK(V94),ISBLANK(W94),ISBLANK(Y94),ISBLANK(AB94),ISBLANK(AD94),ISBLANK(AL94)),FALSE(),TRUE())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100" t="n">
        <f aca="false">IF(OR(ISBLANK(B95),ISBLANK(H95),ISBLANK(I95),ISBLANK(M95),ISBLANK(N95),ISBLANK(O95),ISBLANK(R95),ISBLANK(V95),ISBLANK(W95),ISBLANK(Y95),ISBLANK(AB95),ISBLANK(AD95),ISBLANK(AL95)),FALSE(),TRUE())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100" t="n">
        <f aca="false">IF(OR(ISBLANK(B96),ISBLANK(H96),ISBLANK(I96),ISBLANK(M96),ISBLANK(N96),ISBLANK(O96),ISBLANK(R96),ISBLANK(V96),ISBLANK(W96),ISBLANK(Y96),ISBLANK(AB96),ISBLANK(AD96),ISBLANK(AL96)),FALSE(),TRUE())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100" t="n">
        <f aca="false">IF(OR(ISBLANK(B97),ISBLANK(H97),ISBLANK(I97),ISBLANK(M97),ISBLANK(N97),ISBLANK(O97),ISBLANK(R97),ISBLANK(V97),ISBLANK(W97),ISBLANK(Y97),ISBLANK(AB97),ISBLANK(AD97),ISBLANK(AL97)),FALSE(),TRUE())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100" t="n">
        <f aca="false">IF(OR(ISBLANK(B98),ISBLANK(H98),ISBLANK(I98),ISBLANK(M98),ISBLANK(N98),ISBLANK(O98),ISBLANK(R98),ISBLANK(V98),ISBLANK(W98),ISBLANK(Y98),ISBLANK(AB98),ISBLANK(AD98),ISBLANK(AL98)),FALSE(),TRUE())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100" t="n">
        <f aca="false">IF(OR(ISBLANK(B99),ISBLANK(H99),ISBLANK(I99),ISBLANK(M99),ISBLANK(N99),ISBLANK(O99),ISBLANK(R99),ISBLANK(V99),ISBLANK(W99),ISBLANK(Y99),ISBLANK(AB99),ISBLANK(AD99),ISBLANK(AL99)),FALSE(),TRUE())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00" t="n">
        <f aca="false">IF(OR(ISBLANK(B100),ISBLANK(H100),ISBLANK(I100),ISBLANK(M100),ISBLANK(N100),ISBLANK(O100),ISBLANK(R100),ISBLANK(V100),ISBLANK(W100),ISBLANK(Y100),ISBLANK(AB100),ISBLANK(AD100),ISBLANK(AL100)),FALSE(),TRUE())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00" t="n">
        <f aca="false">IF(OR(ISBLANK(B101),ISBLANK(H101),ISBLANK(I101),ISBLANK(M101),ISBLANK(N101),ISBLANK(O101),ISBLANK(R101),ISBLANK(V101),ISBLANK(W101),ISBLANK(Y101),ISBLANK(AB101),ISBLANK(AD101),ISBLANK(AL101)),FALSE(),TRUE())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00" t="n">
        <f aca="false">IF(OR(ISBLANK(B102),ISBLANK(H102),ISBLANK(I102),ISBLANK(M102),ISBLANK(N102),ISBLANK(O102),ISBLANK(R102),ISBLANK(V102),ISBLANK(W102),ISBLANK(Y102),ISBLANK(AB102),ISBLANK(AD102),ISBLANK(AL102)),FALSE(),TRUE())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00" t="n">
        <f aca="false">IF(OR(ISBLANK(B103),ISBLANK(H103),ISBLANK(I103),ISBLANK(M103),ISBLANK(N103),ISBLANK(O103),ISBLANK(R103),ISBLANK(V103),ISBLANK(W103),ISBLANK(Y103),ISBLANK(AB103),ISBLANK(AD103),ISBLANK(AL103)),FALSE(),TRUE())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00" t="n">
        <f aca="false">IF(OR(ISBLANK(B104),ISBLANK(H104),ISBLANK(I104),ISBLANK(M104),ISBLANK(N104),ISBLANK(O104),ISBLANK(R104),ISBLANK(V104),ISBLANK(W104),ISBLANK(Y104),ISBLANK(AB104),ISBLANK(AD104),ISBLANK(AL104)),FALSE(),TRUE())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00" t="n">
        <f aca="false">IF(OR(ISBLANK(B105),ISBLANK(H105),ISBLANK(I105),ISBLANK(M105),ISBLANK(N105),ISBLANK(O105),ISBLANK(R105),ISBLANK(V105),ISBLANK(W105),ISBLANK(Y105),ISBLANK(AB105),ISBLANK(AD105),ISBLANK(AL105)),FALSE(),TRUE())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00" t="n">
        <f aca="false">IF(OR(ISBLANK(B106),ISBLANK(H106),ISBLANK(I106),ISBLANK(M106),ISBLANK(N106),ISBLANK(O106),ISBLANK(R106),ISBLANK(V106),ISBLANK(W106),ISBLANK(Y106),ISBLANK(AB106),ISBLANK(AD106),ISBLANK(AL106)),FALSE(),TRUE())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00" t="n">
        <f aca="false">IF(OR(ISBLANK(B107),ISBLANK(H107),ISBLANK(I107),ISBLANK(M107),ISBLANK(N107),ISBLANK(O107),ISBLANK(R107),ISBLANK(V107),ISBLANK(W107),ISBLANK(Y107),ISBLANK(AB107),ISBLANK(AD107),ISBLANK(AL107)),FALSE(),TRUE())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00" t="n">
        <f aca="false">IF(OR(ISBLANK(B108),ISBLANK(H108),ISBLANK(I108),ISBLANK(M108),ISBLANK(N108),ISBLANK(O108),ISBLANK(R108),ISBLANK(V108),ISBLANK(W108),ISBLANK(Y108),ISBLANK(AB108),ISBLANK(AD108),ISBLANK(AL108)),FALSE(),TRUE())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00" t="n">
        <f aca="false">IF(OR(ISBLANK(B109),ISBLANK(H109),ISBLANK(I109),ISBLANK(M109),ISBLANK(N109),ISBLANK(O109),ISBLANK(R109),ISBLANK(V109),ISBLANK(W109),ISBLANK(Y109),ISBLANK(AB109),ISBLANK(AD109),ISBLANK(AL109)),FALSE(),TRUE())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00" t="n">
        <f aca="false">IF(OR(ISBLANK(B110),ISBLANK(H110),ISBLANK(I110),ISBLANK(M110),ISBLANK(N110),ISBLANK(O110),ISBLANK(R110),ISBLANK(V110),ISBLANK(W110),ISBLANK(Y110),ISBLANK(AB110),ISBLANK(AD110),ISBLANK(AL110)),FALSE(),TRUE())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00" t="n">
        <f aca="false">IF(OR(ISBLANK(B111),ISBLANK(H111),ISBLANK(I111),ISBLANK(M111),ISBLANK(N111),ISBLANK(O111),ISBLANK(R111),ISBLANK(V111),ISBLANK(W111),ISBLANK(Y111),ISBLANK(AB111),ISBLANK(AD111),ISBLANK(AL111)),FALSE(),TRUE())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00" t="n">
        <f aca="false">IF(OR(ISBLANK(B112),ISBLANK(H112),ISBLANK(I112),ISBLANK(M112),ISBLANK(N112),ISBLANK(O112),ISBLANK(R112),ISBLANK(V112),ISBLANK(W112),ISBLANK(Y112),ISBLANK(AB112),ISBLANK(AD112),ISBLANK(AL112)),FALSE(),TRUE())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00" t="n">
        <f aca="false">IF(OR(ISBLANK(B113),ISBLANK(H113),ISBLANK(I113),ISBLANK(M113),ISBLANK(N113),ISBLANK(O113),ISBLANK(R113),ISBLANK(V113),ISBLANK(W113),ISBLANK(Y113),ISBLANK(AB113),ISBLANK(AD113),ISBLANK(AL113)),FALSE(),TRUE())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00" t="n">
        <f aca="false">IF(OR(ISBLANK(B114),ISBLANK(H114),ISBLANK(I114),ISBLANK(M114),ISBLANK(N114),ISBLANK(O114),ISBLANK(R114),ISBLANK(V114),ISBLANK(W114),ISBLANK(Y114),ISBLANK(AB114),ISBLANK(AD114),ISBLANK(AL114)),FALSE(),TRUE())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00" t="n">
        <f aca="false">IF(OR(ISBLANK(B115),ISBLANK(H115),ISBLANK(I115),ISBLANK(M115),ISBLANK(N115),ISBLANK(O115),ISBLANK(R115),ISBLANK(V115),ISBLANK(W115),ISBLANK(Y115),ISBLANK(AB115),ISBLANK(AD115),ISBLANK(AL115)),FALSE(),TRUE())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00" t="n">
        <f aca="false">IF(OR(ISBLANK(B116),ISBLANK(H116),ISBLANK(I116),ISBLANK(M116),ISBLANK(N116),ISBLANK(O116),ISBLANK(R116),ISBLANK(V116),ISBLANK(W116),ISBLANK(Y116),ISBLANK(AB116),ISBLANK(AD116),ISBLANK(AL116)),FALSE(),TRUE())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00" t="n">
        <f aca="false">IF(OR(ISBLANK(B117),ISBLANK(H117),ISBLANK(I117),ISBLANK(M117),ISBLANK(N117),ISBLANK(O117),ISBLANK(R117),ISBLANK(V117),ISBLANK(W117),ISBLANK(Y117),ISBLANK(AB117),ISBLANK(AD117),ISBLANK(AL117)),FALSE(),TRUE())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00" t="n">
        <f aca="false">IF(OR(ISBLANK(B118),ISBLANK(H118),ISBLANK(I118),ISBLANK(M118),ISBLANK(N118),ISBLANK(O118),ISBLANK(R118),ISBLANK(V118),ISBLANK(W118),ISBLANK(Y118),ISBLANK(AB118),ISBLANK(AD118),ISBLANK(AL118)),FALSE(),TRUE())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00" t="n">
        <f aca="false">IF(OR(ISBLANK(B119),ISBLANK(H119),ISBLANK(I119),ISBLANK(M119),ISBLANK(N119),ISBLANK(O119),ISBLANK(R119),ISBLANK(V119),ISBLANK(W119),ISBLANK(Y119),ISBLANK(AB119),ISBLANK(AD119),ISBLANK(AL119)),FALSE(),TRUE())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00" t="n">
        <f aca="false">IF(OR(ISBLANK(B120),ISBLANK(H120),ISBLANK(I120),ISBLANK(M120),ISBLANK(N120),ISBLANK(O120),ISBLANK(R120),ISBLANK(V120),ISBLANK(W120),ISBLANK(Y120),ISBLANK(AB120),ISBLANK(AD120),ISBLANK(AL120)),FALSE(),TRUE())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00" t="n">
        <f aca="false">IF(OR(ISBLANK(B121),ISBLANK(H121),ISBLANK(I121),ISBLANK(M121),ISBLANK(N121),ISBLANK(O121),ISBLANK(R121),ISBLANK(V121),ISBLANK(W121),ISBLANK(Y121),ISBLANK(AB121),ISBLANK(AD121),ISBLANK(AL121)),FALSE(),TRUE())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00" t="n">
        <f aca="false">IF(OR(ISBLANK(B122),ISBLANK(H122),ISBLANK(I122),ISBLANK(M122),ISBLANK(N122),ISBLANK(O122),ISBLANK(R122),ISBLANK(V122),ISBLANK(W122),ISBLANK(Y122),ISBLANK(AB122),ISBLANK(AD122),ISBLANK(AL122)),FALSE(),TRUE())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00" t="n">
        <f aca="false">IF(OR(ISBLANK(B123),ISBLANK(H123),ISBLANK(I123),ISBLANK(M123),ISBLANK(N123),ISBLANK(O123),ISBLANK(R123),ISBLANK(V123),ISBLANK(W123),ISBLANK(Y123),ISBLANK(AB123),ISBLANK(AD123),ISBLANK(AL123)),FALSE(),TRUE())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00" t="n">
        <f aca="false">IF(OR(ISBLANK(B124),ISBLANK(H124),ISBLANK(I124),ISBLANK(M124),ISBLANK(N124),ISBLANK(O124),ISBLANK(R124),ISBLANK(V124),ISBLANK(W124),ISBLANK(Y124),ISBLANK(AB124),ISBLANK(AD124),ISBLANK(AL124)),FALSE(),TRUE())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00" t="n">
        <f aca="false">IF(OR(ISBLANK(B125),ISBLANK(H125),ISBLANK(I125),ISBLANK(M125),ISBLANK(N125),ISBLANK(O125),ISBLANK(R125),ISBLANK(V125),ISBLANK(W125),ISBLANK(Y125),ISBLANK(AB125),ISBLANK(AD125),ISBLANK(AL125)),FALSE(),TRUE())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00" t="n">
        <f aca="false">IF(OR(ISBLANK(B126),ISBLANK(H126),ISBLANK(I126),ISBLANK(M126),ISBLANK(N126),ISBLANK(O126),ISBLANK(R126),ISBLANK(V126),ISBLANK(W126),ISBLANK(Y126),ISBLANK(AB126),ISBLANK(AD126),ISBLANK(AL126)),FALSE(),TRUE())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00" t="n">
        <f aca="false">IF(OR(ISBLANK(B127),ISBLANK(H127),ISBLANK(I127),ISBLANK(M127),ISBLANK(N127),ISBLANK(O127),ISBLANK(R127),ISBLANK(V127),ISBLANK(W127),ISBLANK(Y127),ISBLANK(AB127),ISBLANK(AD127),ISBLANK(AL127)),FALSE(),TRUE())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00" t="n">
        <f aca="false">IF(OR(ISBLANK(B128),ISBLANK(H128),ISBLANK(I128),ISBLANK(M128),ISBLANK(N128),ISBLANK(O128),ISBLANK(R128),ISBLANK(V128),ISBLANK(W128),ISBLANK(Y128),ISBLANK(AB128),ISBLANK(AD128),ISBLANK(AL128)),FALSE(),TRUE())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00" t="n">
        <f aca="false">IF(OR(ISBLANK(B129),ISBLANK(H129),ISBLANK(I129),ISBLANK(M129),ISBLANK(N129),ISBLANK(O129),ISBLANK(R129),ISBLANK(V129),ISBLANK(W129),ISBLANK(Y129),ISBLANK(AB129),ISBLANK(AD129),ISBLANK(AL129)),FALSE(),TRUE())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00" t="n">
        <f aca="false">IF(OR(ISBLANK(B130),ISBLANK(H130),ISBLANK(I130),ISBLANK(M130),ISBLANK(N130),ISBLANK(O130),ISBLANK(R130),ISBLANK(V130),ISBLANK(W130),ISBLANK(Y130),ISBLANK(AB130),ISBLANK(AD130),ISBLANK(AL130)),FALSE(),TRUE())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00" t="n">
        <f aca="false">IF(OR(ISBLANK(B131),ISBLANK(H131),ISBLANK(I131),ISBLANK(M131),ISBLANK(N131),ISBLANK(O131),ISBLANK(R131),ISBLANK(V131),ISBLANK(W131),ISBLANK(Y131),ISBLANK(AB131),ISBLANK(AD131),ISBLANK(AL131)),FALSE(),TRUE())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00" t="n">
        <f aca="false">IF(OR(ISBLANK(B132),ISBLANK(H132),ISBLANK(I132),ISBLANK(M132),ISBLANK(N132),ISBLANK(O132),ISBLANK(R132),ISBLANK(V132),ISBLANK(W132),ISBLANK(Y132),ISBLANK(AB132),ISBLANK(AD132),ISBLANK(AL132)),FALSE(),TRUE())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00" t="n">
        <f aca="false">IF(OR(ISBLANK(B133),ISBLANK(H133),ISBLANK(I133),ISBLANK(M133),ISBLANK(N133),ISBLANK(O133),ISBLANK(R133),ISBLANK(V133),ISBLANK(W133),ISBLANK(Y133),ISBLANK(AB133),ISBLANK(AD133),ISBLANK(AL133)),FALSE(),TRUE())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00" t="n">
        <f aca="false">IF(OR(ISBLANK(B134),ISBLANK(H134),ISBLANK(I134),ISBLANK(M134),ISBLANK(N134),ISBLANK(O134),ISBLANK(R134),ISBLANK(V134),ISBLANK(W134),ISBLANK(Y134),ISBLANK(AB134),ISBLANK(AD134),ISBLANK(AL134)),FALSE(),TRUE())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00" t="n">
        <f aca="false">IF(OR(ISBLANK(B135),ISBLANK(H135),ISBLANK(I135),ISBLANK(M135),ISBLANK(N135),ISBLANK(O135),ISBLANK(R135),ISBLANK(V135),ISBLANK(W135),ISBLANK(Y135),ISBLANK(AB135),ISBLANK(AD135),ISBLANK(AL135)),FALSE(),TRUE())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00" t="n">
        <f aca="false">IF(OR(ISBLANK(B136),ISBLANK(H136),ISBLANK(I136),ISBLANK(M136),ISBLANK(N136),ISBLANK(O136),ISBLANK(R136),ISBLANK(V136),ISBLANK(W136),ISBLANK(Y136),ISBLANK(AB136),ISBLANK(AD136),ISBLANK(AL136)),FALSE(),TRUE())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00" t="n">
        <f aca="false">IF(OR(ISBLANK(B137),ISBLANK(H137),ISBLANK(I137),ISBLANK(M137),ISBLANK(N137),ISBLANK(O137),ISBLANK(R137),ISBLANK(V137),ISBLANK(W137),ISBLANK(Y137),ISBLANK(AB137),ISBLANK(AD137),ISBLANK(AL137)),FALSE(),TRUE())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00" t="n">
        <f aca="false">IF(OR(ISBLANK(B138),ISBLANK(H138),ISBLANK(I138),ISBLANK(M138),ISBLANK(N138),ISBLANK(O138),ISBLANK(R138),ISBLANK(V138),ISBLANK(W138),ISBLANK(Y138),ISBLANK(AB138),ISBLANK(AD138),ISBLANK(AL138)),FALSE(),TRUE())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00" t="n">
        <f aca="false">IF(OR(ISBLANK(B139),ISBLANK(H139),ISBLANK(I139),ISBLANK(M139),ISBLANK(N139),ISBLANK(O139),ISBLANK(R139),ISBLANK(V139),ISBLANK(W139),ISBLANK(Y139),ISBLANK(AB139),ISBLANK(AD139),ISBLANK(AL139)),FALSE(),TRUE())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00" t="n">
        <f aca="false">IF(OR(ISBLANK(B140),ISBLANK(H140),ISBLANK(I140),ISBLANK(M140),ISBLANK(N140),ISBLANK(O140),ISBLANK(R140),ISBLANK(V140),ISBLANK(W140),ISBLANK(Y140),ISBLANK(AB140),ISBLANK(AD140),ISBLANK(AL140)),FALSE(),TRUE())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00" t="n">
        <f aca="false">IF(OR(ISBLANK(B141),ISBLANK(H141),ISBLANK(I141),ISBLANK(M141),ISBLANK(N141),ISBLANK(O141),ISBLANK(R141),ISBLANK(V141),ISBLANK(W141),ISBLANK(Y141),ISBLANK(AB141),ISBLANK(AD141),ISBLANK(AL141)),FALSE(),TRUE())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00" t="n">
        <f aca="false">IF(OR(ISBLANK(B142),ISBLANK(H142),ISBLANK(I142),ISBLANK(M142),ISBLANK(N142),ISBLANK(O142),ISBLANK(R142),ISBLANK(V142),ISBLANK(W142),ISBLANK(Y142),ISBLANK(AB142),ISBLANK(AD142),ISBLANK(AL142)),FALSE(),TRUE())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00" t="n">
        <f aca="false">IF(OR(ISBLANK(B143),ISBLANK(H143),ISBLANK(I143),ISBLANK(M143),ISBLANK(N143),ISBLANK(O143),ISBLANK(R143),ISBLANK(V143),ISBLANK(W143),ISBLANK(Y143),ISBLANK(AB143),ISBLANK(AD143),ISBLANK(AL143)),FALSE(),TRUE())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00" t="n">
        <f aca="false">IF(OR(ISBLANK(B144),ISBLANK(H144),ISBLANK(I144),ISBLANK(M144),ISBLANK(N144),ISBLANK(O144),ISBLANK(R144),ISBLANK(V144),ISBLANK(W144),ISBLANK(Y144),ISBLANK(AB144),ISBLANK(AD144),ISBLANK(AL144)),FALSE(),TRUE())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00" t="n">
        <f aca="false">IF(OR(ISBLANK(B145),ISBLANK(H145),ISBLANK(I145),ISBLANK(M145),ISBLANK(N145),ISBLANK(O145),ISBLANK(R145),ISBLANK(V145),ISBLANK(W145),ISBLANK(Y145),ISBLANK(AB145),ISBLANK(AD145),ISBLANK(AL145)),FALSE(),TRUE())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00" t="n">
        <f aca="false">IF(OR(ISBLANK(B146),ISBLANK(H146),ISBLANK(I146),ISBLANK(M146),ISBLANK(N146),ISBLANK(O146),ISBLANK(R146),ISBLANK(V146),ISBLANK(W146),ISBLANK(Y146),ISBLANK(AB146),ISBLANK(AD146),ISBLANK(AL146)),FALSE(),TRUE())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00" t="n">
        <f aca="false">IF(OR(ISBLANK(B147),ISBLANK(H147),ISBLANK(I147),ISBLANK(M147),ISBLANK(N147),ISBLANK(O147),ISBLANK(R147),ISBLANK(V147),ISBLANK(W147),ISBLANK(Y147),ISBLANK(AB147),ISBLANK(AD147),ISBLANK(AL147)),FALSE(),TRUE())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00" t="n">
        <f aca="false">IF(OR(ISBLANK(B148),ISBLANK(H148),ISBLANK(I148),ISBLANK(M148),ISBLANK(N148),ISBLANK(O148),ISBLANK(R148),ISBLANK(V148),ISBLANK(W148),ISBLANK(Y148),ISBLANK(AB148),ISBLANK(AD148),ISBLANK(AL148)),FALSE(),TRUE())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00" t="n">
        <f aca="false">IF(OR(ISBLANK(B149),ISBLANK(H149),ISBLANK(I149),ISBLANK(M149),ISBLANK(N149),ISBLANK(O149),ISBLANK(R149),ISBLANK(V149),ISBLANK(W149),ISBLANK(Y149),ISBLANK(AB149),ISBLANK(AD149),ISBLANK(AL149)),FALSE(),TRUE())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00" t="n">
        <f aca="false">IF(OR(ISBLANK(B150),ISBLANK(H150),ISBLANK(I150),ISBLANK(M150),ISBLANK(N150),ISBLANK(O150),ISBLANK(R150),ISBLANK(V150),ISBLANK(W150),ISBLANK(Y150),ISBLANK(AB150),ISBLANK(AD150),ISBLANK(AL150)),FALSE(),TRUE())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00" t="n">
        <f aca="false">IF(OR(ISBLANK(B151),ISBLANK(H151),ISBLANK(I151),ISBLANK(M151),ISBLANK(N151),ISBLANK(O151),ISBLANK(R151),ISBLANK(V151),ISBLANK(W151),ISBLANK(Y151),ISBLANK(AB151),ISBLANK(AD151),ISBLANK(AL151)),FALSE(),TRUE())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00" t="n">
        <f aca="false">IF(OR(ISBLANK(B152),ISBLANK(H152),ISBLANK(I152),ISBLANK(M152),ISBLANK(N152),ISBLANK(O152),ISBLANK(R152),ISBLANK(V152),ISBLANK(W152),ISBLANK(Y152),ISBLANK(AB152),ISBLANK(AD152),ISBLANK(AL152)),FALSE(),TRUE())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00" t="n">
        <f aca="false">IF(OR(ISBLANK(B153),ISBLANK(H153),ISBLANK(I153),ISBLANK(M153),ISBLANK(N153),ISBLANK(O153),ISBLANK(R153),ISBLANK(V153),ISBLANK(W153),ISBLANK(Y153),ISBLANK(AB153),ISBLANK(AD153),ISBLANK(AL153)),FALSE(),TRUE())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00" t="n">
        <f aca="false">IF(OR(ISBLANK(B154),ISBLANK(H154),ISBLANK(I154),ISBLANK(M154),ISBLANK(N154),ISBLANK(O154),ISBLANK(R154),ISBLANK(V154),ISBLANK(W154),ISBLANK(Y154),ISBLANK(AB154),ISBLANK(AD154),ISBLANK(AL154)),FALSE(),TRUE())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00" t="n">
        <f aca="false">IF(OR(ISBLANK(B155),ISBLANK(H155),ISBLANK(I155),ISBLANK(M155),ISBLANK(N155),ISBLANK(O155),ISBLANK(R155),ISBLANK(V155),ISBLANK(W155),ISBLANK(Y155),ISBLANK(AB155),ISBLANK(AD155),ISBLANK(AL155)),FALSE(),TRUE())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00" t="n">
        <f aca="false">IF(OR(ISBLANK(B156),ISBLANK(H156),ISBLANK(I156),ISBLANK(M156),ISBLANK(N156),ISBLANK(O156),ISBLANK(R156),ISBLANK(V156),ISBLANK(W156),ISBLANK(Y156),ISBLANK(AB156),ISBLANK(AD156),ISBLANK(AL156)),FALSE(),TRUE())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00" t="n">
        <f aca="false">IF(OR(ISBLANK(B157),ISBLANK(H157),ISBLANK(I157),ISBLANK(M157),ISBLANK(N157),ISBLANK(O157),ISBLANK(R157),ISBLANK(V157),ISBLANK(W157),ISBLANK(Y157),ISBLANK(AB157),ISBLANK(AD157),ISBLANK(AL157)),FALSE(),TRUE())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00" t="n">
        <f aca="false">IF(OR(ISBLANK(B158),ISBLANK(H158),ISBLANK(I158),ISBLANK(M158),ISBLANK(N158),ISBLANK(O158),ISBLANK(R158),ISBLANK(V158),ISBLANK(W158),ISBLANK(Y158),ISBLANK(AB158),ISBLANK(AD158),ISBLANK(AL158)),FALSE(),TRUE())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00" t="n">
        <f aca="false">IF(OR(ISBLANK(B159),ISBLANK(H159),ISBLANK(I159),ISBLANK(M159),ISBLANK(N159),ISBLANK(O159),ISBLANK(R159),ISBLANK(V159),ISBLANK(W159),ISBLANK(Y159),ISBLANK(AB159),ISBLANK(AD159),ISBLANK(AL159)),FALSE(),TRUE())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00" t="n">
        <f aca="false">IF(OR(ISBLANK(B160),ISBLANK(H160),ISBLANK(I160),ISBLANK(M160),ISBLANK(N160),ISBLANK(O160),ISBLANK(R160),ISBLANK(V160),ISBLANK(W160),ISBLANK(Y160),ISBLANK(AB160),ISBLANK(AD160),ISBLANK(AL160)),FALSE(),TRUE())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00" t="n">
        <f aca="false">IF(OR(ISBLANK(B161),ISBLANK(H161),ISBLANK(I161),ISBLANK(M161),ISBLANK(N161),ISBLANK(O161),ISBLANK(R161),ISBLANK(V161),ISBLANK(W161),ISBLANK(Y161),ISBLANK(AB161),ISBLANK(AD161),ISBLANK(AL161)),FALSE(),TRUE())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00" t="n">
        <f aca="false">IF(OR(ISBLANK(B162),ISBLANK(H162),ISBLANK(I162),ISBLANK(M162),ISBLANK(N162),ISBLANK(O162),ISBLANK(R162),ISBLANK(V162),ISBLANK(W162),ISBLANK(Y162),ISBLANK(AB162),ISBLANK(AD162),ISBLANK(AL162)),FALSE(),TRUE())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00" t="n">
        <f aca="false">IF(OR(ISBLANK(B163),ISBLANK(H163),ISBLANK(I163),ISBLANK(M163),ISBLANK(N163),ISBLANK(O163),ISBLANK(R163),ISBLANK(V163),ISBLANK(W163),ISBLANK(Y163),ISBLANK(AB163),ISBLANK(AD163),ISBLANK(AL163)),FALSE(),TRUE())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00" t="n">
        <f aca="false">IF(OR(ISBLANK(B164),ISBLANK(H164),ISBLANK(I164),ISBLANK(M164),ISBLANK(N164),ISBLANK(O164),ISBLANK(R164),ISBLANK(V164),ISBLANK(W164),ISBLANK(Y164),ISBLANK(AB164),ISBLANK(AD164),ISBLANK(AL164)),FALSE(),TRUE())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00" t="n">
        <f aca="false">IF(OR(ISBLANK(B165),ISBLANK(H165),ISBLANK(I165),ISBLANK(M165),ISBLANK(N165),ISBLANK(O165),ISBLANK(R165),ISBLANK(V165),ISBLANK(W165),ISBLANK(Y165),ISBLANK(AB165),ISBLANK(AD165),ISBLANK(AL165)),FALSE(),TRUE())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00" t="n">
        <f aca="false">IF(OR(ISBLANK(B166),ISBLANK(H166),ISBLANK(I166),ISBLANK(M166),ISBLANK(N166),ISBLANK(O166),ISBLANK(R166),ISBLANK(V166),ISBLANK(W166),ISBLANK(Y166),ISBLANK(AB166),ISBLANK(AD166),ISBLANK(AL166)),FALSE(),TRUE())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00" t="n">
        <f aca="false">IF(OR(ISBLANK(B167),ISBLANK(H167),ISBLANK(I167),ISBLANK(M167),ISBLANK(N167),ISBLANK(O167),ISBLANK(R167),ISBLANK(V167),ISBLANK(W167),ISBLANK(Y167),ISBLANK(AB167),ISBLANK(AD167),ISBLANK(AL167)),FALSE(),TRUE())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00" t="n">
        <f aca="false">IF(OR(ISBLANK(B168),ISBLANK(H168),ISBLANK(I168),ISBLANK(M168),ISBLANK(N168),ISBLANK(O168),ISBLANK(R168),ISBLANK(V168),ISBLANK(W168),ISBLANK(Y168),ISBLANK(AB168),ISBLANK(AD168),ISBLANK(AL168)),FALSE(),TRUE())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00" t="n">
        <f aca="false">IF(OR(ISBLANK(B169),ISBLANK(H169),ISBLANK(I169),ISBLANK(M169),ISBLANK(N169),ISBLANK(O169),ISBLANK(R169),ISBLANK(V169),ISBLANK(W169),ISBLANK(Y169),ISBLANK(AB169),ISBLANK(AD169),ISBLANK(AL169)),FALSE(),TRUE())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00" t="n">
        <f aca="false">IF(OR(ISBLANK(B170),ISBLANK(H170),ISBLANK(I170),ISBLANK(M170),ISBLANK(N170),ISBLANK(O170),ISBLANK(R170),ISBLANK(V170),ISBLANK(W170),ISBLANK(Y170),ISBLANK(AB170),ISBLANK(AD170),ISBLANK(AL170)),FALSE(),TRUE())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00" t="n">
        <f aca="false">IF(OR(ISBLANK(B171),ISBLANK(H171),ISBLANK(I171),ISBLANK(M171),ISBLANK(N171),ISBLANK(O171),ISBLANK(R171),ISBLANK(V171),ISBLANK(W171),ISBLANK(Y171),ISBLANK(AB171),ISBLANK(AD171),ISBLANK(AL171)),FALSE(),TRUE())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00" t="n">
        <f aca="false">IF(OR(ISBLANK(B172),ISBLANK(H172),ISBLANK(I172),ISBLANK(M172),ISBLANK(N172),ISBLANK(O172),ISBLANK(R172),ISBLANK(V172),ISBLANK(W172),ISBLANK(Y172),ISBLANK(AB172),ISBLANK(AD172),ISBLANK(AL172)),FALSE(),TRUE())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00" t="n">
        <f aca="false">IF(OR(ISBLANK(B173),ISBLANK(H173),ISBLANK(I173),ISBLANK(M173),ISBLANK(N173),ISBLANK(O173),ISBLANK(R173),ISBLANK(V173),ISBLANK(W173),ISBLANK(Y173),ISBLANK(AB173),ISBLANK(AD173),ISBLANK(AL173)),FALSE(),TRUE())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00" t="n">
        <f aca="false">IF(OR(ISBLANK(B174),ISBLANK(H174),ISBLANK(I174),ISBLANK(M174),ISBLANK(N174),ISBLANK(O174),ISBLANK(R174),ISBLANK(V174),ISBLANK(W174),ISBLANK(Y174),ISBLANK(AB174),ISBLANK(AD174),ISBLANK(AL174)),FALSE(),TRUE())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00" t="n">
        <f aca="false">IF(OR(ISBLANK(B175),ISBLANK(H175),ISBLANK(I175),ISBLANK(M175),ISBLANK(N175),ISBLANK(O175),ISBLANK(R175),ISBLANK(V175),ISBLANK(W175),ISBLANK(Y175),ISBLANK(AB175),ISBLANK(AD175),ISBLANK(AL175)),FALSE(),TRUE())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00" t="n">
        <f aca="false">IF(OR(ISBLANK(B176),ISBLANK(H176),ISBLANK(I176),ISBLANK(M176),ISBLANK(N176),ISBLANK(O176),ISBLANK(R176),ISBLANK(V176),ISBLANK(W176),ISBLANK(Y176),ISBLANK(AB176),ISBLANK(AD176),ISBLANK(AL176)),FALSE(),TRUE())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00" t="n">
        <f aca="false">IF(OR(ISBLANK(B177),ISBLANK(H177),ISBLANK(I177),ISBLANK(M177),ISBLANK(N177),ISBLANK(O177),ISBLANK(R177),ISBLANK(V177),ISBLANK(W177),ISBLANK(Y177),ISBLANK(AB177),ISBLANK(AD177),ISBLANK(AL177)),FALSE(),TRUE())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00" t="n">
        <f aca="false">IF(OR(ISBLANK(B178),ISBLANK(H178),ISBLANK(I178),ISBLANK(M178),ISBLANK(N178),ISBLANK(O178),ISBLANK(R178),ISBLANK(V178),ISBLANK(W178),ISBLANK(Y178),ISBLANK(AB178),ISBLANK(AD178),ISBLANK(AL178)),FALSE(),TRUE())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00" t="n">
        <f aca="false">IF(OR(ISBLANK(B179),ISBLANK(H179),ISBLANK(I179),ISBLANK(M179),ISBLANK(N179),ISBLANK(O179),ISBLANK(R179),ISBLANK(V179),ISBLANK(W179),ISBLANK(Y179),ISBLANK(AB179),ISBLANK(AD179),ISBLANK(AL179)),FALSE(),TRUE())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00" t="n">
        <f aca="false">IF(OR(ISBLANK(B180),ISBLANK(H180),ISBLANK(I180),ISBLANK(M180),ISBLANK(N180),ISBLANK(O180),ISBLANK(R180),ISBLANK(V180),ISBLANK(W180),ISBLANK(Y180),ISBLANK(AB180),ISBLANK(AD180),ISBLANK(AL180)),FALSE(),TRUE())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00" t="n">
        <f aca="false">IF(OR(ISBLANK(B181),ISBLANK(H181),ISBLANK(I181),ISBLANK(M181),ISBLANK(N181),ISBLANK(O181),ISBLANK(R181),ISBLANK(V181),ISBLANK(W181),ISBLANK(Y181),ISBLANK(AB181),ISBLANK(AD181),ISBLANK(AL181)),FALSE(),TRUE())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00" t="n">
        <f aca="false">IF(OR(ISBLANK(B182),ISBLANK(H182),ISBLANK(I182),ISBLANK(M182),ISBLANK(N182),ISBLANK(O182),ISBLANK(R182),ISBLANK(V182),ISBLANK(W182),ISBLANK(Y182),ISBLANK(AB182),ISBLANK(AD182),ISBLANK(AL182)),FALSE(),TRUE())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00" t="n">
        <f aca="false">IF(OR(ISBLANK(B183),ISBLANK(H183),ISBLANK(I183),ISBLANK(M183),ISBLANK(N183),ISBLANK(O183),ISBLANK(R183),ISBLANK(V183),ISBLANK(W183),ISBLANK(Y183),ISBLANK(AB183),ISBLANK(AD183),ISBLANK(AL183)),FALSE(),TRUE())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00" t="n">
        <f aca="false">IF(OR(ISBLANK(B184),ISBLANK(H184),ISBLANK(I184),ISBLANK(M184),ISBLANK(N184),ISBLANK(O184),ISBLANK(R184),ISBLANK(V184),ISBLANK(W184),ISBLANK(Y184),ISBLANK(AB184),ISBLANK(AD184),ISBLANK(AL184)),FALSE(),TRUE())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00" t="n">
        <f aca="false">IF(OR(ISBLANK(B185),ISBLANK(H185),ISBLANK(I185),ISBLANK(M185),ISBLANK(N185),ISBLANK(O185),ISBLANK(R185),ISBLANK(V185),ISBLANK(W185),ISBLANK(Y185),ISBLANK(AB185),ISBLANK(AD185),ISBLANK(AL185)),FALSE(),TRUE())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00" t="n">
        <f aca="false">IF(OR(ISBLANK(B186),ISBLANK(H186),ISBLANK(I186),ISBLANK(M186),ISBLANK(N186),ISBLANK(O186),ISBLANK(R186),ISBLANK(V186),ISBLANK(W186),ISBLANK(Y186),ISBLANK(AB186),ISBLANK(AD186),ISBLANK(AL186)),FALSE(),TRUE())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00" t="n">
        <f aca="false">IF(OR(ISBLANK(B187),ISBLANK(H187),ISBLANK(I187),ISBLANK(M187),ISBLANK(N187),ISBLANK(O187),ISBLANK(R187),ISBLANK(V187),ISBLANK(W187),ISBLANK(Y187),ISBLANK(AB187),ISBLANK(AD187),ISBLANK(AL187)),FALSE(),TRUE())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00" t="n">
        <f aca="false">IF(OR(ISBLANK(B188),ISBLANK(H188),ISBLANK(I188),ISBLANK(M188),ISBLANK(N188),ISBLANK(O188),ISBLANK(R188),ISBLANK(V188),ISBLANK(W188),ISBLANK(Y188),ISBLANK(AB188),ISBLANK(AD188),ISBLANK(AL188)),FALSE(),TRUE())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00" t="n">
        <f aca="false">IF(OR(ISBLANK(B189),ISBLANK(H189),ISBLANK(I189),ISBLANK(M189),ISBLANK(N189),ISBLANK(O189),ISBLANK(R189),ISBLANK(V189),ISBLANK(W189),ISBLANK(Y189),ISBLANK(AB189),ISBLANK(AD189),ISBLANK(AL189)),FALSE(),TRUE())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00" t="n">
        <f aca="false">IF(OR(ISBLANK(B190),ISBLANK(H190),ISBLANK(I190),ISBLANK(M190),ISBLANK(N190),ISBLANK(O190),ISBLANK(R190),ISBLANK(V190),ISBLANK(W190),ISBLANK(Y190),ISBLANK(AB190),ISBLANK(AD190),ISBLANK(AL190)),FALSE(),TRUE())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00" t="n">
        <f aca="false">IF(OR(ISBLANK(B191),ISBLANK(H191),ISBLANK(I191),ISBLANK(M191),ISBLANK(N191),ISBLANK(O191),ISBLANK(R191),ISBLANK(V191),ISBLANK(W191),ISBLANK(Y191),ISBLANK(AB191),ISBLANK(AD191),ISBLANK(AL191)),FALSE(),TRUE())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00" t="n">
        <f aca="false">IF(OR(ISBLANK(B192),ISBLANK(H192),ISBLANK(I192),ISBLANK(M192),ISBLANK(N192),ISBLANK(O192),ISBLANK(R192),ISBLANK(V192),ISBLANK(W192),ISBLANK(Y192),ISBLANK(AB192),ISBLANK(AD192),ISBLANK(AL192)),FALSE(),TRUE())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00" t="n">
        <f aca="false">IF(OR(ISBLANK(B193),ISBLANK(H193),ISBLANK(I193),ISBLANK(M193),ISBLANK(N193),ISBLANK(O193),ISBLANK(R193),ISBLANK(V193),ISBLANK(W193),ISBLANK(Y193),ISBLANK(AB193),ISBLANK(AD193),ISBLANK(AL193)),FALSE(),TRUE())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00" t="n">
        <f aca="false">IF(OR(ISBLANK(B194),ISBLANK(H194),ISBLANK(I194),ISBLANK(M194),ISBLANK(N194),ISBLANK(O194),ISBLANK(R194),ISBLANK(V194),ISBLANK(W194),ISBLANK(Y194),ISBLANK(AB194),ISBLANK(AD194),ISBLANK(AL194)),FALSE(),TRUE())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00" t="n">
        <f aca="false">IF(OR(ISBLANK(B195),ISBLANK(H195),ISBLANK(I195),ISBLANK(M195),ISBLANK(N195),ISBLANK(O195),ISBLANK(R195),ISBLANK(V195),ISBLANK(W195),ISBLANK(Y195),ISBLANK(AB195),ISBLANK(AD195),ISBLANK(AL195)),FALSE(),TRUE())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00" t="n">
        <f aca="false">IF(OR(ISBLANK(B196),ISBLANK(H196),ISBLANK(I196),ISBLANK(M196),ISBLANK(N196),ISBLANK(O196),ISBLANK(R196),ISBLANK(V196),ISBLANK(W196),ISBLANK(Y196),ISBLANK(AB196),ISBLANK(AD196),ISBLANK(AL196)),FALSE(),TRUE())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00" t="n">
        <f aca="false">IF(OR(ISBLANK(B197),ISBLANK(H197),ISBLANK(I197),ISBLANK(M197),ISBLANK(N197),ISBLANK(O197),ISBLANK(R197),ISBLANK(V197),ISBLANK(W197),ISBLANK(Y197),ISBLANK(AB197),ISBLANK(AD197),ISBLANK(AL197)),FALSE(),TRUE())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00" t="n">
        <f aca="false">IF(OR(ISBLANK(B198),ISBLANK(H198),ISBLANK(I198),ISBLANK(M198),ISBLANK(N198),ISBLANK(O198),ISBLANK(R198),ISBLANK(V198),ISBLANK(W198),ISBLANK(Y198),ISBLANK(AB198),ISBLANK(AD198),ISBLANK(AL198)),FALSE(),TRUE())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00" t="n">
        <f aca="false">IF(OR(ISBLANK(B199),ISBLANK(H199),ISBLANK(I199),ISBLANK(M199),ISBLANK(N199),ISBLANK(O199),ISBLANK(R199),ISBLANK(V199),ISBLANK(W199),ISBLANK(Y199),ISBLANK(AB199),ISBLANK(AD199),ISBLANK(AL199)),FALSE(),TRUE())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00" t="n">
        <f aca="false">IF(OR(ISBLANK(B200),ISBLANK(H200),ISBLANK(I200),ISBLANK(M200),ISBLANK(N200),ISBLANK(O200),ISBLANK(R200),ISBLANK(V200),ISBLANK(W200),ISBLANK(Y200),ISBLANK(AB200),ISBLANK(AD200),ISBLANK(AL200)),FALSE(),TRUE())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00" t="n">
        <f aca="false">IF(OR(ISBLANK(B201),ISBLANK(H201),ISBLANK(I201),ISBLANK(M201),ISBLANK(N201),ISBLANK(O201),ISBLANK(R201),ISBLANK(V201),ISBLANK(W201),ISBLANK(Y201),ISBLANK(AB201),ISBLANK(AD201),ISBLANK(AL201)),FALSE(),TRUE())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00" t="n">
        <f aca="false">IF(OR(ISBLANK(B202),ISBLANK(H202),ISBLANK(I202),ISBLANK(M202),ISBLANK(N202),ISBLANK(O202),ISBLANK(R202),ISBLANK(V202),ISBLANK(W202),ISBLANK(Y202),ISBLANK(AB202),ISBLANK(AD202),ISBLANK(AL202)),FALSE(),TRUE())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00" t="n">
        <f aca="false">IF(OR(ISBLANK(B203),ISBLANK(H203),ISBLANK(I203),ISBLANK(M203),ISBLANK(N203),ISBLANK(O203),ISBLANK(R203),ISBLANK(V203),ISBLANK(W203),ISBLANK(Y203),ISBLANK(AB203),ISBLANK(AD203),ISBLANK(AL203)),FALSE(),TRUE())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00" t="n">
        <f aca="false">IF(OR(ISBLANK(B204),ISBLANK(H204),ISBLANK(I204),ISBLANK(M204),ISBLANK(N204),ISBLANK(O204),ISBLANK(R204),ISBLANK(V204),ISBLANK(W204),ISBLANK(Y204),ISBLANK(AB204),ISBLANK(AD204),ISBLANK(AL204)),FALSE(),TRUE())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00" t="n">
        <f aca="false">IF(OR(ISBLANK(B205),ISBLANK(H205),ISBLANK(I205),ISBLANK(M205),ISBLANK(N205),ISBLANK(O205),ISBLANK(R205),ISBLANK(V205),ISBLANK(W205),ISBLANK(Y205),ISBLANK(AB205),ISBLANK(AD205),ISBLANK(AL205)),FALSE(),TRUE())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00" t="n">
        <f aca="false">IF(OR(ISBLANK(B206),ISBLANK(H206),ISBLANK(I206),ISBLANK(M206),ISBLANK(N206),ISBLANK(O206),ISBLANK(R206),ISBLANK(V206),ISBLANK(W206),ISBLANK(Y206),ISBLANK(AB206),ISBLANK(AD206),ISBLANK(AL206)),FALSE(),TRUE())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00" t="n">
        <f aca="false">IF(OR(ISBLANK(B207),ISBLANK(H207),ISBLANK(I207),ISBLANK(M207),ISBLANK(N207),ISBLANK(O207),ISBLANK(R207),ISBLANK(V207),ISBLANK(W207),ISBLANK(Y207),ISBLANK(AB207),ISBLANK(AD207),ISBLANK(AL207)),FALSE(),TRUE())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00" t="n">
        <f aca="false">IF(OR(ISBLANK(B208),ISBLANK(H208),ISBLANK(I208),ISBLANK(M208),ISBLANK(N208),ISBLANK(O208),ISBLANK(R208),ISBLANK(V208),ISBLANK(W208),ISBLANK(Y208),ISBLANK(AB208),ISBLANK(AD208),ISBLANK(AL208)),FALSE(),TRUE())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00" t="n">
        <f aca="false">IF(OR(ISBLANK(B209),ISBLANK(H209),ISBLANK(I209),ISBLANK(M209),ISBLANK(N209),ISBLANK(O209),ISBLANK(R209),ISBLANK(V209),ISBLANK(W209),ISBLANK(Y209),ISBLANK(AB209),ISBLANK(AD209),ISBLANK(AL209)),FALSE(),TRUE())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00" t="n">
        <f aca="false">IF(OR(ISBLANK(B210),ISBLANK(H210),ISBLANK(I210),ISBLANK(M210),ISBLANK(N210),ISBLANK(O210),ISBLANK(R210),ISBLANK(V210),ISBLANK(W210),ISBLANK(Y210),ISBLANK(AB210),ISBLANK(AD210),ISBLANK(AL210)),FALSE(),TRUE())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00" t="n">
        <f aca="false">IF(OR(ISBLANK(B211),ISBLANK(H211),ISBLANK(I211),ISBLANK(M211),ISBLANK(N211),ISBLANK(O211),ISBLANK(R211),ISBLANK(V211),ISBLANK(W211),ISBLANK(Y211),ISBLANK(AB211),ISBLANK(AD211),ISBLANK(AL211)),FALSE(),TRUE())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00" t="n">
        <f aca="false">IF(OR(ISBLANK(B212),ISBLANK(H212),ISBLANK(I212),ISBLANK(M212),ISBLANK(N212),ISBLANK(O212),ISBLANK(R212),ISBLANK(V212),ISBLANK(W212),ISBLANK(Y212),ISBLANK(AB212),ISBLANK(AD212),ISBLANK(AL212)),FALSE(),TRUE())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00" t="n">
        <f aca="false">IF(OR(ISBLANK(B213),ISBLANK(H213),ISBLANK(I213),ISBLANK(M213),ISBLANK(N213),ISBLANK(O213),ISBLANK(R213),ISBLANK(V213),ISBLANK(W213),ISBLANK(Y213),ISBLANK(AB213),ISBLANK(AD213),ISBLANK(AL213)),FALSE(),TRUE())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00" t="n">
        <f aca="false">IF(OR(ISBLANK(B214),ISBLANK(H214),ISBLANK(I214),ISBLANK(M214),ISBLANK(N214),ISBLANK(O214),ISBLANK(R214),ISBLANK(V214),ISBLANK(W214),ISBLANK(Y214),ISBLANK(AB214),ISBLANK(AD214),ISBLANK(AL214)),FALSE(),TRUE())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00" t="n">
        <f aca="false">IF(OR(ISBLANK(B215),ISBLANK(H215),ISBLANK(I215),ISBLANK(M215),ISBLANK(N215),ISBLANK(O215),ISBLANK(R215),ISBLANK(V215),ISBLANK(W215),ISBLANK(Y215),ISBLANK(AB215),ISBLANK(AD215),ISBLANK(AL215)),FALSE(),TRUE())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00" t="n">
        <f aca="false">IF(OR(ISBLANK(B216),ISBLANK(H216),ISBLANK(I216),ISBLANK(M216),ISBLANK(N216),ISBLANK(O216),ISBLANK(R216),ISBLANK(V216),ISBLANK(W216),ISBLANK(Y216),ISBLANK(AB216),ISBLANK(AD216),ISBLANK(AL216)),FALSE(),TRUE())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00" t="n">
        <f aca="false">IF(OR(ISBLANK(B217),ISBLANK(H217),ISBLANK(I217),ISBLANK(M217),ISBLANK(N217),ISBLANK(O217),ISBLANK(R217),ISBLANK(V217),ISBLANK(W217),ISBLANK(Y217),ISBLANK(AB217),ISBLANK(AD217),ISBLANK(AL217)),FALSE(),TRUE())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00" t="n">
        <f aca="false">IF(OR(ISBLANK(B218),ISBLANK(H218),ISBLANK(I218),ISBLANK(M218),ISBLANK(N218),ISBLANK(O218),ISBLANK(R218),ISBLANK(V218),ISBLANK(W218),ISBLANK(Y218),ISBLANK(AB218),ISBLANK(AD218),ISBLANK(AL218)),FALSE(),TRUE())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00" t="n">
        <f aca="false">IF(OR(ISBLANK(B219),ISBLANK(H219),ISBLANK(I219),ISBLANK(M219),ISBLANK(N219),ISBLANK(O219),ISBLANK(R219),ISBLANK(V219),ISBLANK(W219),ISBLANK(Y219),ISBLANK(AB219),ISBLANK(AD219),ISBLANK(AL219)),FALSE(),TRUE())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00" t="n">
        <f aca="false">IF(OR(ISBLANK(B220),ISBLANK(H220),ISBLANK(I220),ISBLANK(M220),ISBLANK(N220),ISBLANK(O220),ISBLANK(R220),ISBLANK(V220),ISBLANK(W220),ISBLANK(Y220),ISBLANK(AB220),ISBLANK(AD220),ISBLANK(AL220)),FALSE(),TRUE())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00" t="n">
        <f aca="false">IF(OR(ISBLANK(B221),ISBLANK(H221),ISBLANK(I221),ISBLANK(M221),ISBLANK(N221),ISBLANK(O221),ISBLANK(R221),ISBLANK(V221),ISBLANK(W221),ISBLANK(Y221),ISBLANK(AB221),ISBLANK(AD221),ISBLANK(AL221)),FALSE(),TRUE())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00" t="n">
        <f aca="false">IF(OR(ISBLANK(B222),ISBLANK(H222),ISBLANK(I222),ISBLANK(M222),ISBLANK(N222),ISBLANK(O222),ISBLANK(R222),ISBLANK(V222),ISBLANK(W222),ISBLANK(Y222),ISBLANK(AB222),ISBLANK(AD222),ISBLANK(AL222)),FALSE(),TRUE())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00" t="n">
        <f aca="false">IF(OR(ISBLANK(B223),ISBLANK(H223),ISBLANK(I223),ISBLANK(M223),ISBLANK(N223),ISBLANK(O223),ISBLANK(R223),ISBLANK(V223),ISBLANK(W223),ISBLANK(Y223),ISBLANK(AB223),ISBLANK(AD223),ISBLANK(AL223)),FALSE(),TRUE())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00" t="n">
        <f aca="false">IF(OR(ISBLANK(B224),ISBLANK(H224),ISBLANK(I224),ISBLANK(M224),ISBLANK(N224),ISBLANK(O224),ISBLANK(R224),ISBLANK(V224),ISBLANK(W224),ISBLANK(Y224),ISBLANK(AB224),ISBLANK(AD224),ISBLANK(AL224)),FALSE(),TRUE())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00" t="n">
        <f aca="false">IF(OR(ISBLANK(B225),ISBLANK(H225),ISBLANK(I225),ISBLANK(M225),ISBLANK(N225),ISBLANK(O225),ISBLANK(R225),ISBLANK(V225),ISBLANK(W225),ISBLANK(Y225),ISBLANK(AB225),ISBLANK(AD225),ISBLANK(AL225)),FALSE(),TRUE())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00" t="n">
        <f aca="false">IF(OR(ISBLANK(B226),ISBLANK(H226),ISBLANK(I226),ISBLANK(M226),ISBLANK(N226),ISBLANK(O226),ISBLANK(R226),ISBLANK(V226),ISBLANK(W226),ISBLANK(Y226),ISBLANK(AB226),ISBLANK(AD226),ISBLANK(AL226)),FALSE(),TRUE())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00" t="n">
        <f aca="false">IF(OR(ISBLANK(B227),ISBLANK(H227),ISBLANK(I227),ISBLANK(M227),ISBLANK(N227),ISBLANK(O227),ISBLANK(R227),ISBLANK(V227),ISBLANK(W227),ISBLANK(Y227),ISBLANK(AB227),ISBLANK(AD227),ISBLANK(AL227)),FALSE(),TRUE())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00" t="n">
        <f aca="false">IF(OR(ISBLANK(B228),ISBLANK(H228),ISBLANK(I228),ISBLANK(M228),ISBLANK(N228),ISBLANK(O228),ISBLANK(R228),ISBLANK(V228),ISBLANK(W228),ISBLANK(Y228),ISBLANK(AB228),ISBLANK(AD228),ISBLANK(AL228)),FALSE(),TRUE())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00" t="n">
        <f aca="false">IF(OR(ISBLANK(B229),ISBLANK(H229),ISBLANK(I229),ISBLANK(M229),ISBLANK(N229),ISBLANK(O229),ISBLANK(R229),ISBLANK(V229),ISBLANK(W229),ISBLANK(Y229),ISBLANK(AB229),ISBLANK(AD229),ISBLANK(AL229)),FALSE(),TRUE())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00" t="n">
        <f aca="false">IF(OR(ISBLANK(B230),ISBLANK(H230),ISBLANK(I230),ISBLANK(M230),ISBLANK(N230),ISBLANK(O230),ISBLANK(R230),ISBLANK(V230),ISBLANK(W230),ISBLANK(Y230),ISBLANK(AB230),ISBLANK(AD230),ISBLANK(AL230)),FALSE(),TRUE())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00" t="n">
        <f aca="false">IF(OR(ISBLANK(B231),ISBLANK(H231),ISBLANK(I231),ISBLANK(M231),ISBLANK(N231),ISBLANK(O231),ISBLANK(R231),ISBLANK(V231),ISBLANK(W231),ISBLANK(Y231),ISBLANK(AB231),ISBLANK(AD231),ISBLANK(AL231)),FALSE(),TRUE())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00" t="n">
        <f aca="false">IF(OR(ISBLANK(B232),ISBLANK(H232),ISBLANK(I232),ISBLANK(M232),ISBLANK(N232),ISBLANK(O232),ISBLANK(R232),ISBLANK(V232),ISBLANK(W232),ISBLANK(Y232),ISBLANK(AB232),ISBLANK(AD232),ISBLANK(AL232)),FALSE(),TRUE())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00" t="n">
        <f aca="false">IF(OR(ISBLANK(B233),ISBLANK(H233),ISBLANK(I233),ISBLANK(M233),ISBLANK(N233),ISBLANK(O233),ISBLANK(R233),ISBLANK(V233),ISBLANK(W233),ISBLANK(Y233),ISBLANK(AB233),ISBLANK(AD233),ISBLANK(AL233)),FALSE(),TRUE())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00" t="n">
        <f aca="false">IF(OR(ISBLANK(B234),ISBLANK(H234),ISBLANK(I234),ISBLANK(M234),ISBLANK(N234),ISBLANK(O234),ISBLANK(R234),ISBLANK(V234),ISBLANK(W234),ISBLANK(Y234),ISBLANK(AB234),ISBLANK(AD234),ISBLANK(AL234)),FALSE(),TRUE())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00" t="n">
        <f aca="false">IF(OR(ISBLANK(B235),ISBLANK(H235),ISBLANK(I235),ISBLANK(M235),ISBLANK(N235),ISBLANK(O235),ISBLANK(R235),ISBLANK(V235),ISBLANK(W235),ISBLANK(Y235),ISBLANK(AB235),ISBLANK(AD235),ISBLANK(AL235)),FALSE(),TRUE())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00" t="n">
        <f aca="false">IF(OR(ISBLANK(B236),ISBLANK(H236),ISBLANK(I236),ISBLANK(M236),ISBLANK(N236),ISBLANK(O236),ISBLANK(R236),ISBLANK(V236),ISBLANK(W236),ISBLANK(Y236),ISBLANK(AB236),ISBLANK(AD236),ISBLANK(AL236)),FALSE(),TRUE())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00" t="n">
        <f aca="false">IF(OR(ISBLANK(B237),ISBLANK(H237),ISBLANK(I237),ISBLANK(M237),ISBLANK(N237),ISBLANK(O237),ISBLANK(R237),ISBLANK(V237),ISBLANK(W237),ISBLANK(Y237),ISBLANK(AB237),ISBLANK(AD237),ISBLANK(AL237)),FALSE(),TRUE())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00" t="n">
        <f aca="false">IF(OR(ISBLANK(B238),ISBLANK(H238),ISBLANK(I238),ISBLANK(M238),ISBLANK(N238),ISBLANK(O238),ISBLANK(R238),ISBLANK(V238),ISBLANK(W238),ISBLANK(Y238),ISBLANK(AB238),ISBLANK(AD238),ISBLANK(AL238)),FALSE(),TRUE())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00" t="n">
        <f aca="false">IF(OR(ISBLANK(B239),ISBLANK(H239),ISBLANK(I239),ISBLANK(M239),ISBLANK(N239),ISBLANK(O239),ISBLANK(R239),ISBLANK(V239),ISBLANK(W239),ISBLANK(Y239),ISBLANK(AB239),ISBLANK(AD239),ISBLANK(AL239)),FALSE(),TRUE())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00" t="n">
        <f aca="false">IF(OR(ISBLANK(B240),ISBLANK(H240),ISBLANK(I240),ISBLANK(M240),ISBLANK(N240),ISBLANK(O240),ISBLANK(R240),ISBLANK(V240),ISBLANK(W240),ISBLANK(Y240),ISBLANK(AB240),ISBLANK(AD240),ISBLANK(AL240)),FALSE(),TRUE())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00" t="n">
        <f aca="false">IF(OR(ISBLANK(B241),ISBLANK(H241),ISBLANK(I241),ISBLANK(M241),ISBLANK(N241),ISBLANK(O241),ISBLANK(R241),ISBLANK(V241),ISBLANK(W241),ISBLANK(Y241),ISBLANK(AB241),ISBLANK(AD241),ISBLANK(AL241)),FALSE(),TRUE())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00" t="n">
        <f aca="false">IF(OR(ISBLANK(B242),ISBLANK(H242),ISBLANK(I242),ISBLANK(M242),ISBLANK(N242),ISBLANK(O242),ISBLANK(R242),ISBLANK(V242),ISBLANK(W242),ISBLANK(Y242),ISBLANK(AB242),ISBLANK(AD242),ISBLANK(AL242)),FALSE(),TRUE())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00" t="n">
        <f aca="false">IF(OR(ISBLANK(B243),ISBLANK(H243),ISBLANK(I243),ISBLANK(M243),ISBLANK(N243),ISBLANK(O243),ISBLANK(R243),ISBLANK(V243),ISBLANK(W243),ISBLANK(Y243),ISBLANK(AB243),ISBLANK(AD243),ISBLANK(AL243)),FALSE(),TRUE())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00" t="n">
        <f aca="false">IF(OR(ISBLANK(B244),ISBLANK(H244),ISBLANK(I244),ISBLANK(M244),ISBLANK(N244),ISBLANK(O244),ISBLANK(R244),ISBLANK(V244),ISBLANK(W244),ISBLANK(Y244),ISBLANK(AB244),ISBLANK(AD244),ISBLANK(AL244)),FALSE(),TRUE())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00" t="n">
        <f aca="false">IF(OR(ISBLANK(B245),ISBLANK(H245),ISBLANK(I245),ISBLANK(M245),ISBLANK(N245),ISBLANK(O245),ISBLANK(R245),ISBLANK(V245),ISBLANK(W245),ISBLANK(Y245),ISBLANK(AB245),ISBLANK(AD245),ISBLANK(AL245)),FALSE(),TRUE())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00" t="n">
        <f aca="false">IF(OR(ISBLANK(B246),ISBLANK(H246),ISBLANK(I246),ISBLANK(M246),ISBLANK(N246),ISBLANK(O246),ISBLANK(R246),ISBLANK(V246),ISBLANK(W246),ISBLANK(Y246),ISBLANK(AB246),ISBLANK(AD246),ISBLANK(AL246)),FALSE(),TRUE())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00" t="n">
        <f aca="false">IF(OR(ISBLANK(B247),ISBLANK(H247),ISBLANK(I247),ISBLANK(M247),ISBLANK(N247),ISBLANK(O247),ISBLANK(R247),ISBLANK(V247),ISBLANK(W247),ISBLANK(Y247),ISBLANK(AB247),ISBLANK(AD247),ISBLANK(AL247)),FALSE(),TRUE())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00" t="n">
        <f aca="false">IF(OR(ISBLANK(B248),ISBLANK(H248),ISBLANK(I248),ISBLANK(M248),ISBLANK(N248),ISBLANK(O248),ISBLANK(R248),ISBLANK(V248),ISBLANK(W248),ISBLANK(Y248),ISBLANK(AB248),ISBLANK(AD248),ISBLANK(AL248)),FALSE(),TRUE())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00" t="n">
        <f aca="false">IF(OR(ISBLANK(B249),ISBLANK(H249),ISBLANK(I249),ISBLANK(M249),ISBLANK(N249),ISBLANK(O249),ISBLANK(R249),ISBLANK(V249),ISBLANK(W249),ISBLANK(Y249),ISBLANK(AB249),ISBLANK(AD249),ISBLANK(AL249)),FALSE(),TRUE())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00" t="n">
        <f aca="false">IF(OR(ISBLANK(B250),ISBLANK(H250),ISBLANK(I250),ISBLANK(M250),ISBLANK(N250),ISBLANK(O250),ISBLANK(R250),ISBLANK(V250),ISBLANK(W250),ISBLANK(Y250),ISBLANK(AB250),ISBLANK(AD250),ISBLANK(AL250)),FALSE(),TRUE())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00" t="n">
        <f aca="false">IF(OR(ISBLANK(B251),ISBLANK(H251),ISBLANK(I251),ISBLANK(M251),ISBLANK(N251),ISBLANK(O251),ISBLANK(R251),ISBLANK(V251),ISBLANK(W251),ISBLANK(Y251),ISBLANK(AB251),ISBLANK(AD251),ISBLANK(AL251)),FALSE(),TRUE())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00" t="n">
        <f aca="false">IF(OR(ISBLANK(B252),ISBLANK(H252),ISBLANK(I252),ISBLANK(M252),ISBLANK(N252),ISBLANK(O252),ISBLANK(R252),ISBLANK(V252),ISBLANK(W252),ISBLANK(Y252),ISBLANK(AB252),ISBLANK(AD252),ISBLANK(AL252)),FALSE(),TRUE())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00" t="n">
        <f aca="false">IF(OR(ISBLANK(B253),ISBLANK(H253),ISBLANK(I253),ISBLANK(M253),ISBLANK(N253),ISBLANK(O253),ISBLANK(R253),ISBLANK(V253),ISBLANK(W253),ISBLANK(Y253),ISBLANK(AB253),ISBLANK(AD253),ISBLANK(AL253)),FALSE(),TRUE())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00" t="n">
        <f aca="false">IF(OR(ISBLANK(B254),ISBLANK(H254),ISBLANK(I254),ISBLANK(M254),ISBLANK(N254),ISBLANK(O254),ISBLANK(R254),ISBLANK(V254),ISBLANK(W254),ISBLANK(Y254),ISBLANK(AB254),ISBLANK(AD254),ISBLANK(AL254)),FALSE(),TRUE())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00" t="n">
        <f aca="false">IF(OR(ISBLANK(B255),ISBLANK(H255),ISBLANK(I255),ISBLANK(M255),ISBLANK(N255),ISBLANK(O255),ISBLANK(R255),ISBLANK(V255),ISBLANK(W255),ISBLANK(Y255),ISBLANK(AB255),ISBLANK(AD255),ISBLANK(AL255)),FALSE(),TRUE())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00" t="n">
        <f aca="false">IF(OR(ISBLANK(B256),ISBLANK(H256),ISBLANK(I256),ISBLANK(M256),ISBLANK(N256),ISBLANK(O256),ISBLANK(R256),ISBLANK(V256),ISBLANK(W256),ISBLANK(Y256),ISBLANK(AB256),ISBLANK(AD256),ISBLANK(AL256)),FALSE(),TRUE())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00" t="n">
        <f aca="false">IF(OR(ISBLANK(B257),ISBLANK(H257),ISBLANK(I257),ISBLANK(M257),ISBLANK(N257),ISBLANK(O257),ISBLANK(R257),ISBLANK(V257),ISBLANK(W257),ISBLANK(Y257),ISBLANK(AB257),ISBLANK(AD257),ISBLANK(AL257)),FALSE(),TRUE())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00" t="n">
        <f aca="false">IF(OR(ISBLANK(B258),ISBLANK(H258),ISBLANK(I258),ISBLANK(M258),ISBLANK(N258),ISBLANK(O258),ISBLANK(R258),ISBLANK(V258),ISBLANK(W258),ISBLANK(Y258),ISBLANK(AB258),ISBLANK(AD258),ISBLANK(AL258)),FALSE(),TRUE())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00" t="n">
        <f aca="false">IF(OR(ISBLANK(B259),ISBLANK(H259),ISBLANK(I259),ISBLANK(M259),ISBLANK(N259),ISBLANK(O259),ISBLANK(R259),ISBLANK(V259),ISBLANK(W259),ISBLANK(Y259),ISBLANK(AB259),ISBLANK(AD259),ISBLANK(AL259)),FALSE(),TRUE())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00" t="n">
        <f aca="false">IF(OR(ISBLANK(B260),ISBLANK(H260),ISBLANK(I260),ISBLANK(M260),ISBLANK(N260),ISBLANK(O260),ISBLANK(R260),ISBLANK(V260),ISBLANK(W260),ISBLANK(Y260),ISBLANK(AB260),ISBLANK(AD260),ISBLANK(AL260)),FALSE(),TRUE())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00" t="n">
        <f aca="false">IF(OR(ISBLANK(B261),ISBLANK(H261),ISBLANK(I261),ISBLANK(M261),ISBLANK(N261),ISBLANK(O261),ISBLANK(R261),ISBLANK(V261),ISBLANK(W261),ISBLANK(Y261),ISBLANK(AB261),ISBLANK(AD261),ISBLANK(AL261)),FALSE(),TRUE())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00" t="n">
        <f aca="false">IF(OR(ISBLANK(B262),ISBLANK(H262),ISBLANK(I262),ISBLANK(M262),ISBLANK(N262),ISBLANK(O262),ISBLANK(R262),ISBLANK(V262),ISBLANK(W262),ISBLANK(Y262),ISBLANK(AB262),ISBLANK(AD262),ISBLANK(AL262)),FALSE(),TRUE())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00" t="n">
        <f aca="false">IF(OR(ISBLANK(B263),ISBLANK(H263),ISBLANK(I263),ISBLANK(M263),ISBLANK(N263),ISBLANK(O263),ISBLANK(R263),ISBLANK(V263),ISBLANK(W263),ISBLANK(Y263),ISBLANK(AB263),ISBLANK(AD263),ISBLANK(AL263)),FALSE(),TRUE())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00" t="n">
        <f aca="false">IF(OR(ISBLANK(B264),ISBLANK(H264),ISBLANK(I264),ISBLANK(M264),ISBLANK(N264),ISBLANK(O264),ISBLANK(R264),ISBLANK(V264),ISBLANK(W264),ISBLANK(Y264),ISBLANK(AB264),ISBLANK(AD264),ISBLANK(AL264)),FALSE(),TRUE())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00" t="n">
        <f aca="false">IF(OR(ISBLANK(B265),ISBLANK(H265),ISBLANK(I265),ISBLANK(M265),ISBLANK(N265),ISBLANK(O265),ISBLANK(R265),ISBLANK(V265),ISBLANK(W265),ISBLANK(Y265),ISBLANK(AB265),ISBLANK(AD265),ISBLANK(AL265)),FALSE(),TRUE())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00" t="n">
        <f aca="false">IF(OR(ISBLANK(B266),ISBLANK(H266),ISBLANK(I266),ISBLANK(M266),ISBLANK(N266),ISBLANK(O266),ISBLANK(R266),ISBLANK(V266),ISBLANK(W266),ISBLANK(Y266),ISBLANK(AB266),ISBLANK(AD266),ISBLANK(AL266)),FALSE(),TRUE())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00" t="n">
        <f aca="false">IF(OR(ISBLANK(B267),ISBLANK(H267),ISBLANK(I267),ISBLANK(M267),ISBLANK(N267),ISBLANK(O267),ISBLANK(R267),ISBLANK(V267),ISBLANK(W267),ISBLANK(Y267),ISBLANK(AB267),ISBLANK(AD267),ISBLANK(AL267)),FALSE(),TRUE())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00" t="n">
        <f aca="false">IF(OR(ISBLANK(B268),ISBLANK(H268),ISBLANK(I268),ISBLANK(M268),ISBLANK(N268),ISBLANK(O268),ISBLANK(R268),ISBLANK(V268),ISBLANK(W268),ISBLANK(Y268),ISBLANK(AB268),ISBLANK(AD268),ISBLANK(AL268)),FALSE(),TRUE())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00" t="n">
        <f aca="false">IF(OR(ISBLANK(B269),ISBLANK(H269),ISBLANK(I269),ISBLANK(M269),ISBLANK(N269),ISBLANK(O269),ISBLANK(R269),ISBLANK(V269),ISBLANK(W269),ISBLANK(Y269),ISBLANK(AB269),ISBLANK(AD269),ISBLANK(AL269)),FALSE(),TRUE())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00" t="n">
        <f aca="false">IF(OR(ISBLANK(B270),ISBLANK(H270),ISBLANK(I270),ISBLANK(M270),ISBLANK(N270),ISBLANK(O270),ISBLANK(R270),ISBLANK(V270),ISBLANK(W270),ISBLANK(Y270),ISBLANK(AB270),ISBLANK(AD270),ISBLANK(AL270)),FALSE(),TRUE())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00" t="n">
        <f aca="false">IF(OR(ISBLANK(B271),ISBLANK(H271),ISBLANK(I271),ISBLANK(M271),ISBLANK(N271),ISBLANK(O271),ISBLANK(R271),ISBLANK(V271),ISBLANK(W271),ISBLANK(Y271),ISBLANK(AB271),ISBLANK(AD271),ISBLANK(AL271)),FALSE(),TRUE())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00" t="n">
        <f aca="false">IF(OR(ISBLANK(B272),ISBLANK(H272),ISBLANK(I272),ISBLANK(M272),ISBLANK(N272),ISBLANK(O272),ISBLANK(R272),ISBLANK(V272),ISBLANK(W272),ISBLANK(Y272),ISBLANK(AB272),ISBLANK(AD272),ISBLANK(AL272)),FALSE(),TRUE())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00" t="n">
        <f aca="false">IF(OR(ISBLANK(B273),ISBLANK(H273),ISBLANK(I273),ISBLANK(M273),ISBLANK(N273),ISBLANK(O273),ISBLANK(R273),ISBLANK(V273),ISBLANK(W273),ISBLANK(Y273),ISBLANK(AB273),ISBLANK(AD273),ISBLANK(AL273)),FALSE(),TRUE())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00" t="n">
        <f aca="false">IF(OR(ISBLANK(B274),ISBLANK(H274),ISBLANK(I274),ISBLANK(M274),ISBLANK(N274),ISBLANK(O274),ISBLANK(R274),ISBLANK(V274),ISBLANK(W274),ISBLANK(Y274),ISBLANK(AB274),ISBLANK(AD274),ISBLANK(AL274)),FALSE(),TRUE())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00" t="n">
        <f aca="false">IF(OR(ISBLANK(B275),ISBLANK(H275),ISBLANK(I275),ISBLANK(M275),ISBLANK(N275),ISBLANK(O275),ISBLANK(R275),ISBLANK(V275),ISBLANK(W275),ISBLANK(Y275),ISBLANK(AB275),ISBLANK(AD275),ISBLANK(AL275)),FALSE(),TRUE())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00" t="n">
        <f aca="false">IF(OR(ISBLANK(B276),ISBLANK(H276),ISBLANK(I276),ISBLANK(M276),ISBLANK(N276),ISBLANK(O276),ISBLANK(R276),ISBLANK(V276),ISBLANK(W276),ISBLANK(Y276),ISBLANK(AB276),ISBLANK(AD276),ISBLANK(AL276)),FALSE(),TRUE())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00" t="n">
        <f aca="false">IF(OR(ISBLANK(B277),ISBLANK(H277),ISBLANK(I277),ISBLANK(M277),ISBLANK(N277),ISBLANK(O277),ISBLANK(R277),ISBLANK(V277),ISBLANK(W277),ISBLANK(Y277),ISBLANK(AB277),ISBLANK(AD277),ISBLANK(AL277)),FALSE(),TRUE())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00" t="n">
        <f aca="false">IF(OR(ISBLANK(B278),ISBLANK(H278),ISBLANK(I278),ISBLANK(M278),ISBLANK(N278),ISBLANK(O278),ISBLANK(R278),ISBLANK(V278),ISBLANK(W278),ISBLANK(Y278),ISBLANK(AB278),ISBLANK(AD278),ISBLANK(AL278)),FALSE(),TRUE())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00" t="n">
        <f aca="false">IF(OR(ISBLANK(B279),ISBLANK(H279),ISBLANK(I279),ISBLANK(M279),ISBLANK(N279),ISBLANK(O279),ISBLANK(R279),ISBLANK(V279),ISBLANK(W279),ISBLANK(Y279),ISBLANK(AB279),ISBLANK(AD279),ISBLANK(AL279)),FALSE(),TRUE())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00" t="n">
        <f aca="false">IF(OR(ISBLANK(B280),ISBLANK(H280),ISBLANK(I280),ISBLANK(M280),ISBLANK(N280),ISBLANK(O280),ISBLANK(R280),ISBLANK(V280),ISBLANK(W280),ISBLANK(Y280),ISBLANK(AB280),ISBLANK(AD280),ISBLANK(AL280)),FALSE(),TRUE())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00" t="n">
        <f aca="false">IF(OR(ISBLANK(B281),ISBLANK(H281),ISBLANK(I281),ISBLANK(M281),ISBLANK(N281),ISBLANK(O281),ISBLANK(R281),ISBLANK(V281),ISBLANK(W281),ISBLANK(Y281),ISBLANK(AB281),ISBLANK(AD281),ISBLANK(AL281)),FALSE(),TRUE())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00" t="n">
        <f aca="false">IF(OR(ISBLANK(B282),ISBLANK(H282),ISBLANK(I282),ISBLANK(M282),ISBLANK(N282),ISBLANK(O282),ISBLANK(R282),ISBLANK(V282),ISBLANK(W282),ISBLANK(Y282),ISBLANK(AB282),ISBLANK(AD282),ISBLANK(AL282)),FALSE(),TRUE())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00" t="n">
        <f aca="false">IF(OR(ISBLANK(B283),ISBLANK(H283),ISBLANK(I283),ISBLANK(M283),ISBLANK(N283),ISBLANK(O283),ISBLANK(R283),ISBLANK(V283),ISBLANK(W283),ISBLANK(Y283),ISBLANK(AB283),ISBLANK(AD283),ISBLANK(AL283)),FALSE(),TRUE())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00" t="n">
        <f aca="false">IF(OR(ISBLANK(B284),ISBLANK(H284),ISBLANK(I284),ISBLANK(M284),ISBLANK(N284),ISBLANK(O284),ISBLANK(R284),ISBLANK(V284),ISBLANK(W284),ISBLANK(Y284),ISBLANK(AB284),ISBLANK(AD284),ISBLANK(AL284)),FALSE(),TRUE())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00" t="n">
        <f aca="false">IF(OR(ISBLANK(B285),ISBLANK(H285),ISBLANK(I285),ISBLANK(M285),ISBLANK(N285),ISBLANK(O285),ISBLANK(R285),ISBLANK(V285),ISBLANK(W285),ISBLANK(Y285),ISBLANK(AB285),ISBLANK(AD285),ISBLANK(AL285)),FALSE(),TRUE())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00" t="n">
        <f aca="false">IF(OR(ISBLANK(B286),ISBLANK(H286),ISBLANK(I286),ISBLANK(M286),ISBLANK(N286),ISBLANK(O286),ISBLANK(R286),ISBLANK(V286),ISBLANK(W286),ISBLANK(Y286),ISBLANK(AB286),ISBLANK(AD286),ISBLANK(AL286)),FALSE(),TRUE())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00" t="n">
        <f aca="false">IF(OR(ISBLANK(B287),ISBLANK(H287),ISBLANK(I287),ISBLANK(M287),ISBLANK(N287),ISBLANK(O287),ISBLANK(R287),ISBLANK(V287),ISBLANK(W287),ISBLANK(Y287),ISBLANK(AB287),ISBLANK(AD287),ISBLANK(AL287)),FALSE(),TRUE())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00" t="n">
        <f aca="false">IF(OR(ISBLANK(B288),ISBLANK(H288),ISBLANK(I288),ISBLANK(M288),ISBLANK(N288),ISBLANK(O288),ISBLANK(R288),ISBLANK(V288),ISBLANK(W288),ISBLANK(Y288),ISBLANK(AB288),ISBLANK(AD288),ISBLANK(AL288)),FALSE(),TRUE())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00" t="n">
        <f aca="false">IF(OR(ISBLANK(B289),ISBLANK(H289),ISBLANK(I289),ISBLANK(M289),ISBLANK(N289),ISBLANK(O289),ISBLANK(R289),ISBLANK(V289),ISBLANK(W289),ISBLANK(Y289),ISBLANK(AB289),ISBLANK(AD289),ISBLANK(AL289)),FALSE(),TRUE())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00" t="n">
        <f aca="false">IF(OR(ISBLANK(B290),ISBLANK(H290),ISBLANK(I290),ISBLANK(M290),ISBLANK(N290),ISBLANK(O290),ISBLANK(R290),ISBLANK(V290),ISBLANK(W290),ISBLANK(Y290),ISBLANK(AB290),ISBLANK(AD290),ISBLANK(AL290)),FALSE(),TRUE())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00" t="n">
        <f aca="false">IF(OR(ISBLANK(B291),ISBLANK(H291),ISBLANK(I291),ISBLANK(M291),ISBLANK(N291),ISBLANK(O291),ISBLANK(R291),ISBLANK(V291),ISBLANK(W291),ISBLANK(Y291),ISBLANK(AB291),ISBLANK(AD291),ISBLANK(AL291)),FALSE(),TRUE())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00" t="n">
        <f aca="false">IF(OR(ISBLANK(B292),ISBLANK(H292),ISBLANK(I292),ISBLANK(M292),ISBLANK(N292),ISBLANK(O292),ISBLANK(R292),ISBLANK(V292),ISBLANK(W292),ISBLANK(Y292),ISBLANK(AB292),ISBLANK(AD292),ISBLANK(AL292)),FALSE(),TRUE())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00" t="n">
        <f aca="false">IF(OR(ISBLANK(B293),ISBLANK(H293),ISBLANK(I293),ISBLANK(M293),ISBLANK(N293),ISBLANK(O293),ISBLANK(R293),ISBLANK(V293),ISBLANK(W293),ISBLANK(Y293),ISBLANK(AB293),ISBLANK(AD293),ISBLANK(AL293)),FALSE(),TRUE())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00" t="n">
        <f aca="false">IF(OR(ISBLANK(B294),ISBLANK(H294),ISBLANK(I294),ISBLANK(M294),ISBLANK(N294),ISBLANK(O294),ISBLANK(R294),ISBLANK(V294),ISBLANK(W294),ISBLANK(Y294),ISBLANK(AB294),ISBLANK(AD294),ISBLANK(AL294)),FALSE(),TRUE())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00" t="n">
        <f aca="false">IF(OR(ISBLANK(B295),ISBLANK(H295),ISBLANK(I295),ISBLANK(M295),ISBLANK(N295),ISBLANK(O295),ISBLANK(R295),ISBLANK(V295),ISBLANK(W295),ISBLANK(Y295),ISBLANK(AB295),ISBLANK(AD295),ISBLANK(AL295)),FALSE(),TRUE())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00" t="n">
        <f aca="false">IF(OR(ISBLANK(B296),ISBLANK(H296),ISBLANK(I296),ISBLANK(M296),ISBLANK(N296),ISBLANK(O296),ISBLANK(R296),ISBLANK(V296),ISBLANK(W296),ISBLANK(Y296),ISBLANK(AB296),ISBLANK(AD296),ISBLANK(AL296)),FALSE(),TRUE())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00" t="n">
        <f aca="false">IF(OR(ISBLANK(B297),ISBLANK(H297),ISBLANK(I297),ISBLANK(M297),ISBLANK(N297),ISBLANK(O297),ISBLANK(R297),ISBLANK(V297),ISBLANK(W297),ISBLANK(Y297),ISBLANK(AB297),ISBLANK(AD297),ISBLANK(AL297)),FALSE(),TRUE())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00" t="n">
        <f aca="false">IF(OR(ISBLANK(B298),ISBLANK(H298),ISBLANK(I298),ISBLANK(M298),ISBLANK(N298),ISBLANK(O298),ISBLANK(R298),ISBLANK(V298),ISBLANK(W298),ISBLANK(Y298),ISBLANK(AB298),ISBLANK(AD298),ISBLANK(AL298)),FALSE(),TRUE())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/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/>
      <c r="AN299" s="86"/>
      <c r="AO299" s="86"/>
      <c r="AP299" s="132"/>
      <c r="AS299" s="88"/>
    </row>
    <row r="300" customFormat="false" ht="12.75" hidden="false" customHeight="true" outlineLevel="0" collapsed="false">
      <c r="B300" s="122"/>
      <c r="C300" s="123"/>
      <c r="D300" s="124"/>
      <c r="E300" s="82"/>
      <c r="F300" s="125"/>
      <c r="G300" s="126"/>
      <c r="H300" s="127"/>
      <c r="I300" s="128"/>
      <c r="J300" s="128"/>
      <c r="K300" s="128"/>
      <c r="L300" s="128"/>
      <c r="M300" s="129"/>
      <c r="N300" s="129"/>
      <c r="O300" s="130"/>
      <c r="P300" s="130"/>
      <c r="Q300" s="130"/>
      <c r="R300" s="130"/>
      <c r="S300" s="130"/>
      <c r="T300" s="130"/>
      <c r="U300" s="130"/>
      <c r="V300" s="130"/>
      <c r="W300" s="129"/>
      <c r="X300" s="130"/>
      <c r="Y300" s="131"/>
      <c r="Z300" s="131"/>
      <c r="AA300" s="86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86"/>
      <c r="AN300" s="86"/>
      <c r="AO300" s="86"/>
      <c r="AP300" s="132"/>
      <c r="AS300" s="88"/>
    </row>
    <row r="301" customFormat="false" ht="12.75" hidden="false" customHeight="true" outlineLevel="0" collapsed="false">
      <c r="B301" s="122"/>
      <c r="C301" s="123"/>
      <c r="D301" s="124"/>
      <c r="E301" s="82"/>
      <c r="F301" s="125"/>
      <c r="G301" s="126"/>
      <c r="H301" s="127"/>
      <c r="I301" s="128"/>
      <c r="J301" s="128"/>
      <c r="K301" s="128"/>
      <c r="L301" s="128"/>
      <c r="M301" s="129"/>
      <c r="N301" s="129"/>
      <c r="O301" s="130"/>
      <c r="P301" s="130"/>
      <c r="Q301" s="130"/>
      <c r="R301" s="130"/>
      <c r="S301" s="130"/>
      <c r="T301" s="130"/>
      <c r="U301" s="130"/>
      <c r="V301" s="130"/>
      <c r="W301" s="129"/>
      <c r="X301" s="130"/>
      <c r="Y301" s="131"/>
      <c r="Z301" s="131"/>
      <c r="AA301" s="86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86"/>
      <c r="AN301" s="86"/>
      <c r="AO301" s="86"/>
      <c r="AP301" s="132"/>
      <c r="AS301" s="88"/>
    </row>
    <row r="302" customFormat="false" ht="12.75" hidden="false" customHeight="true" outlineLevel="0" collapsed="false">
      <c r="B302" s="122"/>
      <c r="C302" s="123"/>
      <c r="D302" s="124"/>
      <c r="E302" s="82"/>
      <c r="F302" s="125"/>
      <c r="G302" s="126"/>
      <c r="H302" s="127"/>
      <c r="I302" s="128"/>
      <c r="J302" s="128"/>
      <c r="K302" s="128"/>
      <c r="L302" s="128"/>
      <c r="M302" s="129"/>
      <c r="N302" s="129"/>
      <c r="O302" s="130"/>
      <c r="P302" s="130"/>
      <c r="Q302" s="130"/>
      <c r="R302" s="130"/>
      <c r="S302" s="130"/>
      <c r="T302" s="130"/>
      <c r="U302" s="130"/>
      <c r="V302" s="130"/>
      <c r="W302" s="129"/>
      <c r="X302" s="130"/>
      <c r="Y302" s="131"/>
      <c r="Z302" s="131"/>
      <c r="AA302" s="86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  <c r="AM302" s="86"/>
      <c r="AN302" s="86"/>
      <c r="AO302" s="86"/>
      <c r="AP302" s="132"/>
      <c r="AS302" s="88"/>
    </row>
    <row r="303" customFormat="false" ht="12.75" hidden="false" customHeight="true" outlineLevel="0" collapsed="false">
      <c r="B303" s="122"/>
      <c r="C303" s="123"/>
      <c r="D303" s="124"/>
      <c r="E303" s="82"/>
      <c r="F303" s="125"/>
      <c r="G303" s="126"/>
      <c r="H303" s="127"/>
      <c r="I303" s="128"/>
      <c r="J303" s="128"/>
      <c r="K303" s="128"/>
      <c r="L303" s="128"/>
      <c r="M303" s="129"/>
      <c r="N303" s="129"/>
      <c r="O303" s="130"/>
      <c r="P303" s="130"/>
      <c r="Q303" s="130"/>
      <c r="R303" s="130"/>
      <c r="S303" s="130"/>
      <c r="T303" s="130"/>
      <c r="U303" s="130"/>
      <c r="V303" s="130"/>
      <c r="W303" s="129"/>
      <c r="X303" s="130"/>
      <c r="Y303" s="131"/>
      <c r="Z303" s="131"/>
      <c r="AA303" s="86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  <c r="AM303" s="86"/>
      <c r="AN303" s="86"/>
      <c r="AO303" s="86"/>
      <c r="AP303" s="132"/>
      <c r="AS303" s="88"/>
    </row>
    <row r="304" customFormat="false" ht="12.75" hidden="false" customHeight="true" outlineLevel="0" collapsed="false">
      <c r="B304" s="122"/>
      <c r="C304" s="123"/>
      <c r="D304" s="124"/>
      <c r="E304" s="82"/>
      <c r="F304" s="125"/>
      <c r="G304" s="126"/>
      <c r="H304" s="127"/>
      <c r="I304" s="128"/>
      <c r="J304" s="128"/>
      <c r="K304" s="128"/>
      <c r="L304" s="128"/>
      <c r="M304" s="129"/>
      <c r="N304" s="129"/>
      <c r="O304" s="130"/>
      <c r="P304" s="130"/>
      <c r="Q304" s="130"/>
      <c r="R304" s="130"/>
      <c r="S304" s="130"/>
      <c r="T304" s="130"/>
      <c r="U304" s="130"/>
      <c r="V304" s="130"/>
      <c r="W304" s="129"/>
      <c r="X304" s="130"/>
      <c r="Y304" s="131"/>
      <c r="Z304" s="131"/>
      <c r="AA304" s="86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  <c r="AM304" s="86"/>
      <c r="AN304" s="86"/>
      <c r="AO304" s="86"/>
      <c r="AP304" s="132"/>
      <c r="AS304" s="88"/>
    </row>
    <row r="305" customFormat="false" ht="12.75" hidden="false" customHeight="true" outlineLevel="0" collapsed="false">
      <c r="B305" s="122"/>
      <c r="C305" s="123"/>
      <c r="D305" s="124"/>
      <c r="E305" s="82"/>
      <c r="F305" s="125"/>
      <c r="G305" s="126"/>
      <c r="H305" s="127"/>
      <c r="I305" s="128"/>
      <c r="J305" s="128"/>
      <c r="K305" s="128"/>
      <c r="L305" s="128"/>
      <c r="M305" s="129"/>
      <c r="N305" s="129"/>
      <c r="O305" s="130"/>
      <c r="P305" s="130"/>
      <c r="Q305" s="130"/>
      <c r="R305" s="130"/>
      <c r="S305" s="130"/>
      <c r="T305" s="130"/>
      <c r="U305" s="130"/>
      <c r="V305" s="130"/>
      <c r="W305" s="129"/>
      <c r="X305" s="130"/>
      <c r="Y305" s="131"/>
      <c r="Z305" s="131"/>
      <c r="AA305" s="86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86"/>
      <c r="AN305" s="86"/>
      <c r="AO305" s="86"/>
      <c r="AP305" s="132"/>
      <c r="AS305" s="88"/>
    </row>
    <row r="306" customFormat="false" ht="12.75" hidden="false" customHeight="true" outlineLevel="0" collapsed="false">
      <c r="B306" s="122"/>
      <c r="C306" s="123"/>
      <c r="D306" s="124"/>
      <c r="E306" s="82"/>
      <c r="F306" s="125"/>
      <c r="G306" s="126"/>
      <c r="H306" s="127"/>
      <c r="I306" s="128"/>
      <c r="J306" s="128"/>
      <c r="K306" s="128"/>
      <c r="L306" s="128"/>
      <c r="M306" s="129"/>
      <c r="N306" s="129"/>
      <c r="O306" s="130"/>
      <c r="P306" s="130"/>
      <c r="Q306" s="130"/>
      <c r="R306" s="130"/>
      <c r="S306" s="130"/>
      <c r="T306" s="130"/>
      <c r="U306" s="130"/>
      <c r="V306" s="130"/>
      <c r="W306" s="129"/>
      <c r="X306" s="130"/>
      <c r="Y306" s="131"/>
      <c r="Z306" s="131"/>
      <c r="AA306" s="86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86"/>
      <c r="AN306" s="86"/>
      <c r="AO306" s="86"/>
      <c r="AP306" s="132"/>
      <c r="AS306" s="88"/>
    </row>
    <row r="307" customFormat="false" ht="12.75" hidden="false" customHeight="true" outlineLevel="0" collapsed="false">
      <c r="B307" s="122"/>
      <c r="C307" s="123"/>
      <c r="D307" s="124"/>
      <c r="E307" s="82"/>
      <c r="F307" s="125"/>
      <c r="G307" s="126"/>
      <c r="H307" s="127"/>
      <c r="I307" s="128"/>
      <c r="J307" s="128"/>
      <c r="K307" s="128"/>
      <c r="L307" s="128"/>
      <c r="M307" s="129"/>
      <c r="N307" s="129"/>
      <c r="O307" s="130"/>
      <c r="P307" s="130"/>
      <c r="Q307" s="130"/>
      <c r="R307" s="130"/>
      <c r="S307" s="130"/>
      <c r="T307" s="130"/>
      <c r="U307" s="130"/>
      <c r="V307" s="130"/>
      <c r="W307" s="129"/>
      <c r="X307" s="130"/>
      <c r="Y307" s="131"/>
      <c r="Z307" s="131"/>
      <c r="AA307" s="86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  <c r="AL307" s="131"/>
      <c r="AM307" s="86"/>
      <c r="AN307" s="86"/>
      <c r="AO307" s="86"/>
      <c r="AP307" s="132"/>
      <c r="AS307" s="88"/>
    </row>
    <row r="308" customFormat="false" ht="12.75" hidden="false" customHeight="true" outlineLevel="0" collapsed="false">
      <c r="B308" s="122"/>
      <c r="C308" s="123"/>
      <c r="D308" s="124"/>
      <c r="E308" s="82"/>
      <c r="F308" s="125"/>
      <c r="G308" s="126"/>
      <c r="H308" s="127"/>
      <c r="I308" s="128"/>
      <c r="J308" s="128"/>
      <c r="K308" s="128"/>
      <c r="L308" s="128"/>
      <c r="M308" s="129"/>
      <c r="N308" s="129"/>
      <c r="O308" s="130"/>
      <c r="P308" s="130"/>
      <c r="Q308" s="130"/>
      <c r="R308" s="130"/>
      <c r="S308" s="130"/>
      <c r="T308" s="130"/>
      <c r="U308" s="130"/>
      <c r="V308" s="130"/>
      <c r="W308" s="129"/>
      <c r="X308" s="130"/>
      <c r="Y308" s="131"/>
      <c r="Z308" s="131"/>
      <c r="AA308" s="86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  <c r="AL308" s="131"/>
      <c r="AM308" s="86"/>
      <c r="AN308" s="86"/>
      <c r="AO308" s="86"/>
      <c r="AP308" s="132"/>
      <c r="AS308" s="88"/>
    </row>
    <row r="309" customFormat="false" ht="12.75" hidden="false" customHeight="true" outlineLevel="0" collapsed="false">
      <c r="B309" s="122"/>
      <c r="C309" s="123"/>
      <c r="D309" s="124"/>
      <c r="E309" s="82"/>
      <c r="F309" s="125"/>
      <c r="G309" s="126"/>
      <c r="H309" s="127"/>
      <c r="I309" s="128"/>
      <c r="J309" s="128"/>
      <c r="K309" s="128"/>
      <c r="L309" s="128"/>
      <c r="M309" s="129"/>
      <c r="N309" s="129"/>
      <c r="O309" s="130"/>
      <c r="P309" s="130"/>
      <c r="Q309" s="130"/>
      <c r="R309" s="130"/>
      <c r="S309" s="130"/>
      <c r="T309" s="130"/>
      <c r="U309" s="130"/>
      <c r="V309" s="130"/>
      <c r="W309" s="129"/>
      <c r="X309" s="130"/>
      <c r="Y309" s="131"/>
      <c r="Z309" s="131"/>
      <c r="AA309" s="86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86"/>
      <c r="AN309" s="86"/>
      <c r="AO309" s="86"/>
      <c r="AP309" s="132"/>
      <c r="AS309" s="88"/>
    </row>
    <row r="310" customFormat="false" ht="12.75" hidden="false" customHeight="true" outlineLevel="0" collapsed="false">
      <c r="B310" s="122"/>
      <c r="C310" s="123"/>
      <c r="D310" s="124"/>
      <c r="E310" s="82"/>
      <c r="F310" s="125"/>
      <c r="G310" s="126"/>
      <c r="H310" s="127"/>
      <c r="I310" s="128"/>
      <c r="J310" s="128"/>
      <c r="K310" s="128"/>
      <c r="L310" s="128"/>
      <c r="M310" s="129"/>
      <c r="N310" s="129"/>
      <c r="O310" s="130"/>
      <c r="P310" s="130"/>
      <c r="Q310" s="130"/>
      <c r="R310" s="130"/>
      <c r="S310" s="130"/>
      <c r="T310" s="130"/>
      <c r="U310" s="130"/>
      <c r="V310" s="130"/>
      <c r="W310" s="129"/>
      <c r="X310" s="130"/>
      <c r="Y310" s="131"/>
      <c r="Z310" s="131"/>
      <c r="AA310" s="86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86"/>
      <c r="AN310" s="86"/>
      <c r="AO310" s="86"/>
      <c r="AP310" s="132"/>
      <c r="AS310" s="88"/>
    </row>
    <row r="311" customFormat="false" ht="12.75" hidden="false" customHeight="true" outlineLevel="0" collapsed="false">
      <c r="B311" s="122"/>
      <c r="C311" s="123"/>
      <c r="D311" s="124"/>
      <c r="E311" s="82"/>
      <c r="F311" s="125"/>
      <c r="G311" s="126"/>
      <c r="H311" s="127"/>
      <c r="I311" s="128"/>
      <c r="J311" s="128"/>
      <c r="K311" s="128"/>
      <c r="L311" s="128"/>
      <c r="M311" s="129"/>
      <c r="N311" s="129"/>
      <c r="O311" s="130"/>
      <c r="P311" s="130"/>
      <c r="Q311" s="130"/>
      <c r="R311" s="130"/>
      <c r="S311" s="130"/>
      <c r="T311" s="130"/>
      <c r="U311" s="130"/>
      <c r="V311" s="130"/>
      <c r="W311" s="129"/>
      <c r="X311" s="130"/>
      <c r="Y311" s="131"/>
      <c r="Z311" s="131"/>
      <c r="AA311" s="86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86"/>
      <c r="AN311" s="86"/>
      <c r="AO311" s="86"/>
      <c r="AP311" s="132"/>
      <c r="AS311" s="88"/>
    </row>
    <row r="312" customFormat="false" ht="12.75" hidden="false" customHeight="true" outlineLevel="0" collapsed="false">
      <c r="B312" s="122"/>
      <c r="C312" s="123"/>
      <c r="D312" s="124"/>
      <c r="E312" s="82"/>
      <c r="F312" s="125"/>
      <c r="G312" s="126"/>
      <c r="H312" s="127"/>
      <c r="I312" s="128"/>
      <c r="J312" s="128"/>
      <c r="K312" s="128"/>
      <c r="L312" s="128"/>
      <c r="M312" s="129"/>
      <c r="N312" s="129"/>
      <c r="O312" s="130"/>
      <c r="P312" s="130"/>
      <c r="Q312" s="130"/>
      <c r="R312" s="130"/>
      <c r="S312" s="130"/>
      <c r="T312" s="130"/>
      <c r="U312" s="130"/>
      <c r="V312" s="130"/>
      <c r="W312" s="129"/>
      <c r="X312" s="130"/>
      <c r="Y312" s="131"/>
      <c r="Z312" s="131"/>
      <c r="AA312" s="86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86"/>
      <c r="AN312" s="86"/>
      <c r="AO312" s="86"/>
      <c r="AP312" s="132"/>
      <c r="AS312" s="88"/>
    </row>
    <row r="313" customFormat="false" ht="12.75" hidden="false" customHeight="true" outlineLevel="0" collapsed="false">
      <c r="B313" s="122"/>
      <c r="C313" s="123"/>
      <c r="D313" s="124"/>
      <c r="E313" s="82"/>
      <c r="F313" s="125"/>
      <c r="G313" s="126"/>
      <c r="H313" s="127"/>
      <c r="I313" s="128"/>
      <c r="J313" s="128"/>
      <c r="K313" s="128"/>
      <c r="L313" s="128"/>
      <c r="M313" s="129"/>
      <c r="N313" s="129"/>
      <c r="O313" s="130"/>
      <c r="P313" s="130"/>
      <c r="Q313" s="130"/>
      <c r="R313" s="130"/>
      <c r="S313" s="130"/>
      <c r="T313" s="130"/>
      <c r="U313" s="130"/>
      <c r="V313" s="130"/>
      <c r="W313" s="129"/>
      <c r="X313" s="130"/>
      <c r="Y313" s="131"/>
      <c r="Z313" s="131"/>
      <c r="AA313" s="86"/>
      <c r="AB313" s="131"/>
      <c r="AC313" s="131"/>
      <c r="AD313" s="131"/>
      <c r="AE313" s="131"/>
      <c r="AF313" s="131"/>
      <c r="AG313" s="131"/>
      <c r="AH313" s="131"/>
      <c r="AI313" s="131"/>
      <c r="AJ313" s="131"/>
      <c r="AK313" s="131"/>
      <c r="AL313" s="131"/>
      <c r="AM313" s="86"/>
      <c r="AN313" s="86"/>
      <c r="AO313" s="86"/>
      <c r="AP313" s="132"/>
      <c r="AS313" s="88"/>
    </row>
    <row r="314" customFormat="false" ht="12.75" hidden="false" customHeight="true" outlineLevel="0" collapsed="false">
      <c r="B314" s="122"/>
      <c r="C314" s="123"/>
      <c r="D314" s="124"/>
      <c r="E314" s="82"/>
      <c r="F314" s="125"/>
      <c r="G314" s="126"/>
      <c r="H314" s="127"/>
      <c r="I314" s="128"/>
      <c r="J314" s="128"/>
      <c r="K314" s="128"/>
      <c r="L314" s="128"/>
      <c r="M314" s="129"/>
      <c r="N314" s="129"/>
      <c r="O314" s="130"/>
      <c r="P314" s="130"/>
      <c r="Q314" s="130"/>
      <c r="R314" s="130"/>
      <c r="S314" s="130"/>
      <c r="T314" s="130"/>
      <c r="U314" s="130"/>
      <c r="V314" s="130"/>
      <c r="W314" s="129"/>
      <c r="X314" s="130"/>
      <c r="Y314" s="131"/>
      <c r="Z314" s="131"/>
      <c r="AA314" s="86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86"/>
      <c r="AN314" s="86"/>
      <c r="AO314" s="86"/>
      <c r="AP314" s="132"/>
      <c r="AS314" s="88"/>
    </row>
    <row r="315" customFormat="false" ht="12.75" hidden="false" customHeight="true" outlineLevel="0" collapsed="false">
      <c r="B315" s="122"/>
      <c r="C315" s="123"/>
      <c r="D315" s="124"/>
      <c r="E315" s="82"/>
      <c r="F315" s="125"/>
      <c r="G315" s="126"/>
      <c r="H315" s="127"/>
      <c r="I315" s="128"/>
      <c r="J315" s="128"/>
      <c r="K315" s="128"/>
      <c r="L315" s="128"/>
      <c r="M315" s="129"/>
      <c r="N315" s="129"/>
      <c r="O315" s="130"/>
      <c r="P315" s="130"/>
      <c r="Q315" s="130"/>
      <c r="R315" s="130"/>
      <c r="S315" s="130"/>
      <c r="T315" s="130"/>
      <c r="U315" s="130"/>
      <c r="V315" s="130"/>
      <c r="W315" s="129"/>
      <c r="X315" s="130"/>
      <c r="Y315" s="131"/>
      <c r="Z315" s="131"/>
      <c r="AA315" s="86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86"/>
      <c r="AN315" s="86"/>
      <c r="AO315" s="86"/>
      <c r="AP315" s="132"/>
      <c r="AS315" s="88"/>
    </row>
    <row r="316" customFormat="false" ht="12.75" hidden="false" customHeight="true" outlineLevel="0" collapsed="false">
      <c r="B316" s="122"/>
      <c r="C316" s="123"/>
      <c r="D316" s="124"/>
      <c r="E316" s="82"/>
      <c r="F316" s="125"/>
      <c r="G316" s="126"/>
      <c r="H316" s="127"/>
      <c r="I316" s="128"/>
      <c r="J316" s="128"/>
      <c r="K316" s="128"/>
      <c r="L316" s="128"/>
      <c r="M316" s="129"/>
      <c r="N316" s="129"/>
      <c r="O316" s="130"/>
      <c r="P316" s="130"/>
      <c r="Q316" s="130"/>
      <c r="R316" s="130"/>
      <c r="S316" s="130"/>
      <c r="T316" s="130"/>
      <c r="U316" s="130"/>
      <c r="V316" s="130"/>
      <c r="W316" s="129"/>
      <c r="X316" s="130"/>
      <c r="Y316" s="131"/>
      <c r="Z316" s="131"/>
      <c r="AA316" s="86"/>
      <c r="AB316" s="131"/>
      <c r="AC316" s="131"/>
      <c r="AD316" s="131"/>
      <c r="AE316" s="131"/>
      <c r="AF316" s="131"/>
      <c r="AG316" s="131"/>
      <c r="AH316" s="131"/>
      <c r="AI316" s="131"/>
      <c r="AJ316" s="131"/>
      <c r="AK316" s="131"/>
      <c r="AL316" s="131"/>
      <c r="AM316" s="86"/>
      <c r="AN316" s="86"/>
      <c r="AO316" s="86"/>
      <c r="AP316" s="132"/>
      <c r="AS316" s="88"/>
    </row>
    <row r="317" customFormat="false" ht="12.75" hidden="false" customHeight="true" outlineLevel="0" collapsed="false">
      <c r="B317" s="122"/>
      <c r="C317" s="123"/>
      <c r="D317" s="124"/>
      <c r="E317" s="82"/>
      <c r="F317" s="125"/>
      <c r="G317" s="126"/>
      <c r="H317" s="127"/>
      <c r="I317" s="128"/>
      <c r="J317" s="128"/>
      <c r="K317" s="128"/>
      <c r="L317" s="128"/>
      <c r="M317" s="129"/>
      <c r="N317" s="129"/>
      <c r="O317" s="130"/>
      <c r="P317" s="130"/>
      <c r="Q317" s="130"/>
      <c r="R317" s="130"/>
      <c r="S317" s="130"/>
      <c r="T317" s="130"/>
      <c r="U317" s="130"/>
      <c r="V317" s="130"/>
      <c r="W317" s="129"/>
      <c r="X317" s="130"/>
      <c r="Y317" s="131"/>
      <c r="Z317" s="131"/>
      <c r="AA317" s="86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/>
      <c r="AM317" s="86"/>
      <c r="AN317" s="86"/>
      <c r="AO317" s="86"/>
      <c r="AP317" s="132"/>
      <c r="AS317" s="88"/>
    </row>
    <row r="318" customFormat="false" ht="12.75" hidden="false" customHeight="true" outlineLevel="0" collapsed="false">
      <c r="B318" s="122"/>
      <c r="C318" s="123"/>
      <c r="D318" s="124"/>
      <c r="E318" s="82"/>
      <c r="F318" s="125"/>
      <c r="G318" s="126"/>
      <c r="H318" s="127"/>
      <c r="I318" s="128"/>
      <c r="J318" s="128"/>
      <c r="K318" s="128"/>
      <c r="L318" s="128"/>
      <c r="M318" s="129"/>
      <c r="N318" s="129"/>
      <c r="O318" s="130"/>
      <c r="P318" s="130"/>
      <c r="Q318" s="130"/>
      <c r="R318" s="130"/>
      <c r="S318" s="130"/>
      <c r="T318" s="130"/>
      <c r="U318" s="130"/>
      <c r="V318" s="130"/>
      <c r="W318" s="129"/>
      <c r="X318" s="130"/>
      <c r="Y318" s="131"/>
      <c r="Z318" s="131"/>
      <c r="AA318" s="86"/>
      <c r="AB318" s="131"/>
      <c r="AC318" s="131"/>
      <c r="AD318" s="131"/>
      <c r="AE318" s="131"/>
      <c r="AF318" s="131"/>
      <c r="AG318" s="131"/>
      <c r="AH318" s="131"/>
      <c r="AI318" s="131"/>
      <c r="AJ318" s="131"/>
      <c r="AK318" s="131"/>
      <c r="AL318" s="131"/>
      <c r="AM318" s="86"/>
      <c r="AN318" s="86"/>
      <c r="AO318" s="86"/>
      <c r="AP318" s="132"/>
      <c r="AS318" s="88"/>
    </row>
    <row r="319" customFormat="false" ht="12.75" hidden="false" customHeight="true" outlineLevel="0" collapsed="false">
      <c r="B319" s="122"/>
      <c r="C319" s="123"/>
      <c r="D319" s="124"/>
      <c r="E319" s="82"/>
      <c r="F319" s="125"/>
      <c r="G319" s="126"/>
      <c r="H319" s="127"/>
      <c r="I319" s="128"/>
      <c r="J319" s="128"/>
      <c r="K319" s="128"/>
      <c r="L319" s="128"/>
      <c r="M319" s="129"/>
      <c r="N319" s="129"/>
      <c r="O319" s="130"/>
      <c r="P319" s="130"/>
      <c r="Q319" s="130"/>
      <c r="R319" s="130"/>
      <c r="S319" s="130"/>
      <c r="T319" s="130"/>
      <c r="U319" s="130"/>
      <c r="V319" s="130"/>
      <c r="W319" s="129"/>
      <c r="X319" s="130"/>
      <c r="Y319" s="131"/>
      <c r="Z319" s="131"/>
      <c r="AA319" s="86"/>
      <c r="AB319" s="131"/>
      <c r="AC319" s="131"/>
      <c r="AD319" s="131"/>
      <c r="AE319" s="131"/>
      <c r="AF319" s="131"/>
      <c r="AG319" s="131"/>
      <c r="AH319" s="131"/>
      <c r="AI319" s="131"/>
      <c r="AJ319" s="131"/>
      <c r="AK319" s="131"/>
      <c r="AL319" s="131"/>
      <c r="AM319" s="86"/>
      <c r="AN319" s="86"/>
      <c r="AO319" s="86"/>
      <c r="AP319" s="132"/>
      <c r="AS319" s="88"/>
    </row>
    <row r="320" customFormat="false" ht="12.75" hidden="false" customHeight="true" outlineLevel="0" collapsed="false">
      <c r="B320" s="122"/>
      <c r="C320" s="123"/>
      <c r="D320" s="124"/>
      <c r="E320" s="82"/>
      <c r="F320" s="125"/>
      <c r="G320" s="126"/>
      <c r="H320" s="127"/>
      <c r="I320" s="128"/>
      <c r="J320" s="128"/>
      <c r="K320" s="128"/>
      <c r="L320" s="128"/>
      <c r="M320" s="129"/>
      <c r="N320" s="129"/>
      <c r="O320" s="130"/>
      <c r="P320" s="130"/>
      <c r="Q320" s="130"/>
      <c r="R320" s="130"/>
      <c r="S320" s="130"/>
      <c r="T320" s="130"/>
      <c r="U320" s="130"/>
      <c r="V320" s="130"/>
      <c r="W320" s="129"/>
      <c r="X320" s="130"/>
      <c r="Y320" s="131"/>
      <c r="Z320" s="131"/>
      <c r="AA320" s="86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1"/>
      <c r="AL320" s="131"/>
      <c r="AM320" s="86"/>
      <c r="AN320" s="86"/>
      <c r="AO320" s="86"/>
      <c r="AP320" s="132"/>
      <c r="AS320" s="88"/>
    </row>
    <row r="321" customFormat="false" ht="12.75" hidden="false" customHeight="true" outlineLevel="0" collapsed="false">
      <c r="B321" s="122"/>
      <c r="C321" s="123"/>
      <c r="D321" s="124"/>
      <c r="E321" s="82"/>
      <c r="F321" s="125"/>
      <c r="G321" s="126"/>
      <c r="H321" s="127"/>
      <c r="I321" s="128"/>
      <c r="J321" s="128"/>
      <c r="K321" s="128"/>
      <c r="L321" s="128"/>
      <c r="M321" s="129"/>
      <c r="N321" s="129"/>
      <c r="O321" s="130"/>
      <c r="P321" s="130"/>
      <c r="Q321" s="130"/>
      <c r="R321" s="130"/>
      <c r="S321" s="130"/>
      <c r="T321" s="130"/>
      <c r="U321" s="130"/>
      <c r="V321" s="130"/>
      <c r="W321" s="129"/>
      <c r="X321" s="130"/>
      <c r="Y321" s="131"/>
      <c r="Z321" s="131"/>
      <c r="AA321" s="86"/>
      <c r="AB321" s="131"/>
      <c r="AC321" s="131"/>
      <c r="AD321" s="131"/>
      <c r="AE321" s="131"/>
      <c r="AF321" s="131"/>
      <c r="AG321" s="131"/>
      <c r="AH321" s="131"/>
      <c r="AI321" s="131"/>
      <c r="AJ321" s="131"/>
      <c r="AK321" s="131"/>
      <c r="AL321" s="131"/>
      <c r="AM321" s="86"/>
      <c r="AN321" s="86"/>
      <c r="AO321" s="86"/>
      <c r="AP321" s="132"/>
      <c r="AS321" s="88"/>
    </row>
    <row r="322" customFormat="false" ht="12.75" hidden="false" customHeight="true" outlineLevel="0" collapsed="false">
      <c r="B322" s="122"/>
      <c r="C322" s="123"/>
      <c r="D322" s="124"/>
      <c r="E322" s="82"/>
      <c r="F322" s="125"/>
      <c r="G322" s="126"/>
      <c r="H322" s="127"/>
      <c r="I322" s="128"/>
      <c r="J322" s="128"/>
      <c r="K322" s="128"/>
      <c r="L322" s="128"/>
      <c r="M322" s="129"/>
      <c r="N322" s="129"/>
      <c r="O322" s="130"/>
      <c r="P322" s="130"/>
      <c r="Q322" s="130"/>
      <c r="R322" s="130"/>
      <c r="S322" s="130"/>
      <c r="T322" s="130"/>
      <c r="U322" s="130"/>
      <c r="V322" s="130"/>
      <c r="W322" s="129"/>
      <c r="X322" s="130"/>
      <c r="Y322" s="131"/>
      <c r="Z322" s="131"/>
      <c r="AA322" s="86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86"/>
      <c r="AN322" s="86"/>
      <c r="AO322" s="86"/>
      <c r="AP322" s="132"/>
      <c r="AS322" s="88"/>
    </row>
    <row r="323" customFormat="false" ht="12.75" hidden="false" customHeight="true" outlineLevel="0" collapsed="false">
      <c r="B323" s="122"/>
      <c r="C323" s="123"/>
      <c r="D323" s="124"/>
      <c r="E323" s="82"/>
      <c r="F323" s="125"/>
      <c r="G323" s="126"/>
      <c r="H323" s="127"/>
      <c r="I323" s="128"/>
      <c r="J323" s="128"/>
      <c r="K323" s="128"/>
      <c r="L323" s="128"/>
      <c r="M323" s="129"/>
      <c r="N323" s="129"/>
      <c r="O323" s="130"/>
      <c r="P323" s="130"/>
      <c r="Q323" s="130"/>
      <c r="R323" s="130"/>
      <c r="S323" s="130"/>
      <c r="T323" s="130"/>
      <c r="U323" s="130"/>
      <c r="V323" s="130"/>
      <c r="W323" s="129"/>
      <c r="X323" s="130"/>
      <c r="Y323" s="131"/>
      <c r="Z323" s="131"/>
      <c r="AA323" s="86"/>
      <c r="AB323" s="131"/>
      <c r="AC323" s="131"/>
      <c r="AD323" s="131"/>
      <c r="AE323" s="131"/>
      <c r="AF323" s="131"/>
      <c r="AG323" s="131"/>
      <c r="AH323" s="131"/>
      <c r="AI323" s="131"/>
      <c r="AJ323" s="131"/>
      <c r="AK323" s="131"/>
      <c r="AL323" s="131"/>
      <c r="AM323" s="86"/>
      <c r="AN323" s="86"/>
      <c r="AO323" s="86"/>
      <c r="AP323" s="132"/>
      <c r="AS323" s="88"/>
    </row>
    <row r="324" customFormat="false" ht="12.75" hidden="false" customHeight="true" outlineLevel="0" collapsed="false">
      <c r="B324" s="122"/>
      <c r="C324" s="123"/>
      <c r="D324" s="124"/>
      <c r="E324" s="82"/>
      <c r="F324" s="125"/>
      <c r="G324" s="126"/>
      <c r="H324" s="127"/>
      <c r="I324" s="128"/>
      <c r="J324" s="128"/>
      <c r="K324" s="128"/>
      <c r="L324" s="128"/>
      <c r="M324" s="129"/>
      <c r="N324" s="129"/>
      <c r="O324" s="130"/>
      <c r="P324" s="130"/>
      <c r="Q324" s="130"/>
      <c r="R324" s="130"/>
      <c r="S324" s="130"/>
      <c r="T324" s="130"/>
      <c r="U324" s="130"/>
      <c r="V324" s="130"/>
      <c r="W324" s="129"/>
      <c r="X324" s="130"/>
      <c r="Y324" s="131"/>
      <c r="Z324" s="131"/>
      <c r="AA324" s="86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86"/>
      <c r="AN324" s="86"/>
      <c r="AO324" s="86"/>
      <c r="AP324" s="132"/>
      <c r="AS324" s="88"/>
    </row>
    <row r="325" customFormat="false" ht="12.75" hidden="false" customHeight="true" outlineLevel="0" collapsed="false">
      <c r="B325" s="122"/>
      <c r="C325" s="123"/>
      <c r="D325" s="124"/>
      <c r="E325" s="82"/>
      <c r="F325" s="125"/>
      <c r="G325" s="126"/>
      <c r="H325" s="127"/>
      <c r="I325" s="128"/>
      <c r="J325" s="128"/>
      <c r="K325" s="128"/>
      <c r="L325" s="128"/>
      <c r="M325" s="129"/>
      <c r="N325" s="129"/>
      <c r="O325" s="130"/>
      <c r="P325" s="130"/>
      <c r="Q325" s="130"/>
      <c r="R325" s="130"/>
      <c r="S325" s="130"/>
      <c r="T325" s="130"/>
      <c r="U325" s="130"/>
      <c r="V325" s="130"/>
      <c r="W325" s="129"/>
      <c r="X325" s="130"/>
      <c r="Y325" s="131"/>
      <c r="Z325" s="131"/>
      <c r="AA325" s="86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86"/>
      <c r="AN325" s="86"/>
      <c r="AO325" s="86"/>
      <c r="AP325" s="132"/>
      <c r="AS325" s="88"/>
    </row>
    <row r="326" customFormat="false" ht="12.75" hidden="false" customHeight="true" outlineLevel="0" collapsed="false">
      <c r="B326" s="122"/>
      <c r="C326" s="123"/>
      <c r="D326" s="124"/>
      <c r="E326" s="82"/>
      <c r="F326" s="125"/>
      <c r="G326" s="126"/>
      <c r="H326" s="127"/>
      <c r="I326" s="128"/>
      <c r="J326" s="128"/>
      <c r="K326" s="128"/>
      <c r="L326" s="128"/>
      <c r="M326" s="129"/>
      <c r="N326" s="129"/>
      <c r="O326" s="130"/>
      <c r="P326" s="130"/>
      <c r="Q326" s="130"/>
      <c r="R326" s="130"/>
      <c r="S326" s="130"/>
      <c r="T326" s="130"/>
      <c r="U326" s="130"/>
      <c r="V326" s="130"/>
      <c r="W326" s="129"/>
      <c r="X326" s="130"/>
      <c r="Y326" s="131"/>
      <c r="Z326" s="131"/>
      <c r="AA326" s="86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86"/>
      <c r="AN326" s="86"/>
      <c r="AO326" s="86"/>
      <c r="AP326" s="132"/>
      <c r="AS326" s="88"/>
    </row>
    <row r="327" customFormat="false" ht="12.75" hidden="false" customHeight="true" outlineLevel="0" collapsed="false">
      <c r="B327" s="122"/>
      <c r="C327" s="123"/>
      <c r="D327" s="124"/>
      <c r="E327" s="82"/>
      <c r="F327" s="125"/>
      <c r="G327" s="126"/>
      <c r="H327" s="127"/>
      <c r="I327" s="128"/>
      <c r="J327" s="128"/>
      <c r="K327" s="128"/>
      <c r="L327" s="128"/>
      <c r="M327" s="129"/>
      <c r="N327" s="129"/>
      <c r="O327" s="130"/>
      <c r="P327" s="130"/>
      <c r="Q327" s="130"/>
      <c r="R327" s="130"/>
      <c r="S327" s="130"/>
      <c r="T327" s="130"/>
      <c r="U327" s="130"/>
      <c r="V327" s="130"/>
      <c r="W327" s="129"/>
      <c r="X327" s="130"/>
      <c r="Y327" s="131"/>
      <c r="Z327" s="131"/>
      <c r="AA327" s="86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86"/>
      <c r="AN327" s="86"/>
      <c r="AO327" s="86"/>
      <c r="AP327" s="132"/>
      <c r="AS327" s="88"/>
    </row>
    <row r="328" customFormat="false" ht="12.75" hidden="false" customHeight="true" outlineLevel="0" collapsed="false">
      <c r="B328" s="122"/>
      <c r="C328" s="123"/>
      <c r="D328" s="124"/>
      <c r="E328" s="82"/>
      <c r="F328" s="125"/>
      <c r="G328" s="126"/>
      <c r="H328" s="127"/>
      <c r="I328" s="128"/>
      <c r="J328" s="128"/>
      <c r="K328" s="128"/>
      <c r="L328" s="128"/>
      <c r="M328" s="129"/>
      <c r="N328" s="129"/>
      <c r="O328" s="130"/>
      <c r="P328" s="130"/>
      <c r="Q328" s="130"/>
      <c r="R328" s="130"/>
      <c r="S328" s="130"/>
      <c r="T328" s="130"/>
      <c r="U328" s="130"/>
      <c r="V328" s="130"/>
      <c r="W328" s="129"/>
      <c r="X328" s="130"/>
      <c r="Y328" s="131"/>
      <c r="Z328" s="131"/>
      <c r="AA328" s="86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86"/>
      <c r="AN328" s="86"/>
      <c r="AO328" s="86"/>
      <c r="AP328" s="132"/>
      <c r="AS328" s="88"/>
    </row>
    <row r="329" customFormat="false" ht="12.75" hidden="false" customHeight="true" outlineLevel="0" collapsed="false">
      <c r="B329" s="122"/>
      <c r="C329" s="123"/>
      <c r="D329" s="124"/>
      <c r="E329" s="82"/>
      <c r="F329" s="125"/>
      <c r="G329" s="126"/>
      <c r="H329" s="127"/>
      <c r="I329" s="128"/>
      <c r="J329" s="128"/>
      <c r="K329" s="128"/>
      <c r="L329" s="128"/>
      <c r="M329" s="129"/>
      <c r="N329" s="129"/>
      <c r="O329" s="130"/>
      <c r="P329" s="130"/>
      <c r="Q329" s="130"/>
      <c r="R329" s="130"/>
      <c r="S329" s="130"/>
      <c r="T329" s="130"/>
      <c r="U329" s="130"/>
      <c r="V329" s="130"/>
      <c r="W329" s="129"/>
      <c r="X329" s="130"/>
      <c r="Y329" s="131"/>
      <c r="Z329" s="131"/>
      <c r="AA329" s="86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86"/>
      <c r="AN329" s="86"/>
      <c r="AO329" s="86"/>
      <c r="AP329" s="132"/>
      <c r="AS329" s="88"/>
    </row>
    <row r="330" customFormat="false" ht="12.75" hidden="false" customHeight="true" outlineLevel="0" collapsed="false">
      <c r="B330" s="122"/>
      <c r="C330" s="123"/>
      <c r="D330" s="124"/>
      <c r="E330" s="82"/>
      <c r="F330" s="125"/>
      <c r="G330" s="126"/>
      <c r="H330" s="127"/>
      <c r="I330" s="128"/>
      <c r="J330" s="128"/>
      <c r="K330" s="128"/>
      <c r="L330" s="128"/>
      <c r="M330" s="129"/>
      <c r="N330" s="129"/>
      <c r="O330" s="130"/>
      <c r="P330" s="130"/>
      <c r="Q330" s="130"/>
      <c r="R330" s="130"/>
      <c r="S330" s="130"/>
      <c r="T330" s="130"/>
      <c r="U330" s="130"/>
      <c r="V330" s="130"/>
      <c r="W330" s="129"/>
      <c r="X330" s="130"/>
      <c r="Y330" s="131"/>
      <c r="Z330" s="131"/>
      <c r="AA330" s="86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86"/>
      <c r="AN330" s="86"/>
      <c r="AO330" s="86"/>
      <c r="AP330" s="132"/>
      <c r="AS330" s="88"/>
    </row>
    <row r="331" customFormat="false" ht="12.75" hidden="false" customHeight="true" outlineLevel="0" collapsed="false">
      <c r="B331" s="122"/>
      <c r="C331" s="123"/>
      <c r="D331" s="124"/>
      <c r="E331" s="82"/>
      <c r="F331" s="125"/>
      <c r="G331" s="126"/>
      <c r="H331" s="127"/>
      <c r="I331" s="128"/>
      <c r="J331" s="128"/>
      <c r="K331" s="128"/>
      <c r="L331" s="128"/>
      <c r="M331" s="129"/>
      <c r="N331" s="129"/>
      <c r="O331" s="130"/>
      <c r="P331" s="130"/>
      <c r="Q331" s="130"/>
      <c r="R331" s="130"/>
      <c r="S331" s="130"/>
      <c r="T331" s="130"/>
      <c r="U331" s="130"/>
      <c r="V331" s="130"/>
      <c r="W331" s="129"/>
      <c r="X331" s="130"/>
      <c r="Y331" s="131"/>
      <c r="Z331" s="131"/>
      <c r="AA331" s="86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86"/>
      <c r="AN331" s="86"/>
      <c r="AO331" s="86"/>
      <c r="AP331" s="132"/>
      <c r="AS331" s="88"/>
    </row>
    <row r="332" customFormat="false" ht="12.75" hidden="false" customHeight="true" outlineLevel="0" collapsed="false">
      <c r="B332" s="122"/>
      <c r="C332" s="123"/>
      <c r="D332" s="124"/>
      <c r="E332" s="82"/>
      <c r="F332" s="125"/>
      <c r="G332" s="126"/>
      <c r="H332" s="127"/>
      <c r="I332" s="128"/>
      <c r="J332" s="128"/>
      <c r="K332" s="128"/>
      <c r="L332" s="128"/>
      <c r="M332" s="129"/>
      <c r="N332" s="129"/>
      <c r="O332" s="130"/>
      <c r="P332" s="130"/>
      <c r="Q332" s="130"/>
      <c r="R332" s="130"/>
      <c r="S332" s="130"/>
      <c r="T332" s="130"/>
      <c r="U332" s="130"/>
      <c r="V332" s="130"/>
      <c r="W332" s="129"/>
      <c r="X332" s="130"/>
      <c r="Y332" s="131"/>
      <c r="Z332" s="131"/>
      <c r="AA332" s="86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86"/>
      <c r="AN332" s="86"/>
      <c r="AO332" s="86"/>
      <c r="AP332" s="132"/>
      <c r="AS332" s="88"/>
    </row>
    <row r="333" customFormat="false" ht="12.75" hidden="false" customHeight="true" outlineLevel="0" collapsed="false">
      <c r="B333" s="122"/>
      <c r="C333" s="123"/>
      <c r="D333" s="124"/>
      <c r="E333" s="82"/>
      <c r="F333" s="125"/>
      <c r="G333" s="126"/>
      <c r="H333" s="127"/>
      <c r="I333" s="128"/>
      <c r="J333" s="128"/>
      <c r="K333" s="128"/>
      <c r="L333" s="128"/>
      <c r="M333" s="129"/>
      <c r="N333" s="129"/>
      <c r="O333" s="130"/>
      <c r="P333" s="130"/>
      <c r="Q333" s="130"/>
      <c r="R333" s="130"/>
      <c r="S333" s="130"/>
      <c r="T333" s="130"/>
      <c r="U333" s="130"/>
      <c r="V333" s="130"/>
      <c r="W333" s="129"/>
      <c r="X333" s="130"/>
      <c r="Y333" s="131"/>
      <c r="Z333" s="131"/>
      <c r="AA333" s="86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86"/>
      <c r="AN333" s="86"/>
      <c r="AO333" s="86"/>
      <c r="AP333" s="132"/>
      <c r="AS333" s="88"/>
    </row>
    <row r="334" customFormat="false" ht="12.75" hidden="false" customHeight="true" outlineLevel="0" collapsed="false">
      <c r="B334" s="122"/>
      <c r="C334" s="123"/>
      <c r="D334" s="124"/>
      <c r="E334" s="82"/>
      <c r="F334" s="125"/>
      <c r="G334" s="126"/>
      <c r="H334" s="127"/>
      <c r="I334" s="128"/>
      <c r="J334" s="128"/>
      <c r="K334" s="128"/>
      <c r="L334" s="128"/>
      <c r="M334" s="129"/>
      <c r="N334" s="129"/>
      <c r="O334" s="130"/>
      <c r="P334" s="130"/>
      <c r="Q334" s="130"/>
      <c r="R334" s="130"/>
      <c r="S334" s="130"/>
      <c r="T334" s="130"/>
      <c r="U334" s="130"/>
      <c r="V334" s="130"/>
      <c r="W334" s="129"/>
      <c r="X334" s="130"/>
      <c r="Y334" s="131"/>
      <c r="Z334" s="131"/>
      <c r="AA334" s="86"/>
      <c r="AB334" s="131"/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86"/>
      <c r="AN334" s="86"/>
      <c r="AO334" s="86"/>
      <c r="AP334" s="132"/>
      <c r="AS334" s="88"/>
    </row>
    <row r="335" customFormat="false" ht="12.75" hidden="false" customHeight="true" outlineLevel="0" collapsed="false">
      <c r="B335" s="122"/>
      <c r="C335" s="123"/>
      <c r="D335" s="124"/>
      <c r="E335" s="82"/>
      <c r="F335" s="125"/>
      <c r="G335" s="126"/>
      <c r="H335" s="127"/>
      <c r="I335" s="128"/>
      <c r="J335" s="128"/>
      <c r="K335" s="128"/>
      <c r="L335" s="128"/>
      <c r="M335" s="129"/>
      <c r="N335" s="129"/>
      <c r="O335" s="130"/>
      <c r="P335" s="130"/>
      <c r="Q335" s="130"/>
      <c r="R335" s="130"/>
      <c r="S335" s="130"/>
      <c r="T335" s="130"/>
      <c r="U335" s="130"/>
      <c r="V335" s="130"/>
      <c r="W335" s="129"/>
      <c r="X335" s="130"/>
      <c r="Y335" s="131"/>
      <c r="Z335" s="131"/>
      <c r="AA335" s="86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86"/>
      <c r="AN335" s="86"/>
      <c r="AO335" s="86"/>
      <c r="AP335" s="132"/>
      <c r="AS335" s="88"/>
    </row>
    <row r="336" customFormat="false" ht="12.75" hidden="false" customHeight="true" outlineLevel="0" collapsed="false">
      <c r="B336" s="122"/>
      <c r="C336" s="123"/>
      <c r="D336" s="124"/>
      <c r="E336" s="82"/>
      <c r="F336" s="125"/>
      <c r="G336" s="126"/>
      <c r="H336" s="127"/>
      <c r="I336" s="128"/>
      <c r="J336" s="128"/>
      <c r="K336" s="128"/>
      <c r="L336" s="128"/>
      <c r="M336" s="129"/>
      <c r="N336" s="129"/>
      <c r="O336" s="130"/>
      <c r="P336" s="130"/>
      <c r="Q336" s="130"/>
      <c r="R336" s="130"/>
      <c r="S336" s="130"/>
      <c r="T336" s="130"/>
      <c r="U336" s="130"/>
      <c r="V336" s="130"/>
      <c r="W336" s="129"/>
      <c r="X336" s="130"/>
      <c r="Y336" s="131"/>
      <c r="Z336" s="131"/>
      <c r="AA336" s="86"/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86"/>
      <c r="AN336" s="86"/>
      <c r="AO336" s="86"/>
      <c r="AP336" s="132"/>
      <c r="AS336" s="88"/>
    </row>
    <row r="337" customFormat="false" ht="12.75" hidden="false" customHeight="true" outlineLevel="0" collapsed="false">
      <c r="B337" s="122"/>
      <c r="C337" s="123"/>
      <c r="D337" s="124"/>
      <c r="E337" s="82"/>
      <c r="F337" s="125"/>
      <c r="G337" s="126"/>
      <c r="H337" s="127"/>
      <c r="I337" s="128"/>
      <c r="J337" s="128"/>
      <c r="K337" s="128"/>
      <c r="L337" s="128"/>
      <c r="M337" s="129"/>
      <c r="N337" s="129"/>
      <c r="O337" s="130"/>
      <c r="P337" s="130"/>
      <c r="Q337" s="130"/>
      <c r="R337" s="130"/>
      <c r="S337" s="130"/>
      <c r="T337" s="130"/>
      <c r="U337" s="130"/>
      <c r="V337" s="130"/>
      <c r="W337" s="129"/>
      <c r="X337" s="130"/>
      <c r="Y337" s="131"/>
      <c r="Z337" s="131"/>
      <c r="AA337" s="86"/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86"/>
      <c r="AN337" s="86"/>
      <c r="AO337" s="86"/>
      <c r="AP337" s="132"/>
      <c r="AS337" s="88"/>
    </row>
    <row r="338" customFormat="false" ht="12.75" hidden="false" customHeight="true" outlineLevel="0" collapsed="false">
      <c r="B338" s="122"/>
      <c r="C338" s="123"/>
      <c r="D338" s="124"/>
      <c r="E338" s="82"/>
      <c r="F338" s="125"/>
      <c r="G338" s="126"/>
      <c r="H338" s="127"/>
      <c r="I338" s="128"/>
      <c r="J338" s="128"/>
      <c r="K338" s="128"/>
      <c r="L338" s="128"/>
      <c r="M338" s="129"/>
      <c r="N338" s="129"/>
      <c r="O338" s="130"/>
      <c r="P338" s="130"/>
      <c r="Q338" s="130"/>
      <c r="R338" s="130"/>
      <c r="S338" s="130"/>
      <c r="T338" s="130"/>
      <c r="U338" s="130"/>
      <c r="V338" s="130"/>
      <c r="W338" s="129"/>
      <c r="X338" s="130"/>
      <c r="Y338" s="131"/>
      <c r="Z338" s="131"/>
      <c r="AA338" s="86"/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86"/>
      <c r="AN338" s="86"/>
      <c r="AO338" s="86"/>
      <c r="AP338" s="132"/>
      <c r="AS338" s="88"/>
    </row>
    <row r="339" customFormat="false" ht="12.75" hidden="false" customHeight="true" outlineLevel="0" collapsed="false">
      <c r="B339" s="122"/>
      <c r="C339" s="123"/>
      <c r="D339" s="124"/>
      <c r="E339" s="82"/>
      <c r="F339" s="125"/>
      <c r="G339" s="126"/>
      <c r="H339" s="127"/>
      <c r="I339" s="128"/>
      <c r="J339" s="128"/>
      <c r="K339" s="128"/>
      <c r="L339" s="128"/>
      <c r="M339" s="129"/>
      <c r="N339" s="129"/>
      <c r="O339" s="130"/>
      <c r="P339" s="130"/>
      <c r="Q339" s="130"/>
      <c r="R339" s="130"/>
      <c r="S339" s="130"/>
      <c r="T339" s="130"/>
      <c r="U339" s="130"/>
      <c r="V339" s="130"/>
      <c r="W339" s="129"/>
      <c r="X339" s="130"/>
      <c r="Y339" s="131"/>
      <c r="Z339" s="131"/>
      <c r="AA339" s="86"/>
      <c r="AB339" s="131"/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/>
      <c r="AM339" s="86"/>
      <c r="AN339" s="86"/>
      <c r="AO339" s="86"/>
      <c r="AP339" s="132"/>
      <c r="AS339" s="88"/>
    </row>
    <row r="340" customFormat="false" ht="12.75" hidden="false" customHeight="true" outlineLevel="0" collapsed="false">
      <c r="B340" s="122"/>
      <c r="C340" s="123"/>
      <c r="D340" s="124"/>
      <c r="E340" s="82"/>
      <c r="F340" s="125"/>
      <c r="G340" s="126"/>
      <c r="H340" s="127"/>
      <c r="I340" s="128"/>
      <c r="J340" s="128"/>
      <c r="K340" s="128"/>
      <c r="L340" s="128"/>
      <c r="M340" s="129"/>
      <c r="N340" s="129"/>
      <c r="O340" s="130"/>
      <c r="P340" s="130"/>
      <c r="Q340" s="130"/>
      <c r="R340" s="130"/>
      <c r="S340" s="130"/>
      <c r="T340" s="130"/>
      <c r="U340" s="130"/>
      <c r="V340" s="130"/>
      <c r="W340" s="129"/>
      <c r="X340" s="130"/>
      <c r="Y340" s="131"/>
      <c r="Z340" s="131"/>
      <c r="AA340" s="86"/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86"/>
      <c r="AN340" s="86"/>
      <c r="AO340" s="86"/>
      <c r="AP340" s="132"/>
      <c r="AS340" s="88"/>
    </row>
    <row r="341" customFormat="false" ht="12.75" hidden="false" customHeight="true" outlineLevel="0" collapsed="false">
      <c r="B341" s="122"/>
      <c r="C341" s="123"/>
      <c r="D341" s="124"/>
      <c r="E341" s="82"/>
      <c r="F341" s="125"/>
      <c r="G341" s="126"/>
      <c r="H341" s="127"/>
      <c r="I341" s="128"/>
      <c r="J341" s="128"/>
      <c r="K341" s="128"/>
      <c r="L341" s="128"/>
      <c r="M341" s="129"/>
      <c r="N341" s="129"/>
      <c r="O341" s="130"/>
      <c r="P341" s="130"/>
      <c r="Q341" s="130"/>
      <c r="R341" s="130"/>
      <c r="S341" s="130"/>
      <c r="T341" s="130"/>
      <c r="U341" s="130"/>
      <c r="V341" s="130"/>
      <c r="W341" s="129"/>
      <c r="X341" s="130"/>
      <c r="Y341" s="131"/>
      <c r="Z341" s="131"/>
      <c r="AA341" s="86"/>
      <c r="AB341" s="131"/>
      <c r="AC341" s="131"/>
      <c r="AD341" s="131"/>
      <c r="AE341" s="131"/>
      <c r="AF341" s="131"/>
      <c r="AG341" s="131"/>
      <c r="AH341" s="131"/>
      <c r="AI341" s="131"/>
      <c r="AJ341" s="131"/>
      <c r="AK341" s="131"/>
      <c r="AL341" s="131"/>
      <c r="AM341" s="86"/>
      <c r="AN341" s="86"/>
      <c r="AO341" s="86"/>
      <c r="AP341" s="132"/>
      <c r="AS341" s="88"/>
    </row>
    <row r="342" customFormat="false" ht="12.75" hidden="false" customHeight="true" outlineLevel="0" collapsed="false">
      <c r="B342" s="122"/>
      <c r="C342" s="123"/>
      <c r="D342" s="124"/>
      <c r="E342" s="82"/>
      <c r="F342" s="125"/>
      <c r="G342" s="126"/>
      <c r="H342" s="127"/>
      <c r="I342" s="128"/>
      <c r="J342" s="128"/>
      <c r="K342" s="128"/>
      <c r="L342" s="128"/>
      <c r="M342" s="129"/>
      <c r="N342" s="129"/>
      <c r="O342" s="130"/>
      <c r="P342" s="130"/>
      <c r="Q342" s="130"/>
      <c r="R342" s="130"/>
      <c r="S342" s="130"/>
      <c r="T342" s="130"/>
      <c r="U342" s="130"/>
      <c r="V342" s="130"/>
      <c r="W342" s="129"/>
      <c r="X342" s="130"/>
      <c r="Y342" s="131"/>
      <c r="Z342" s="131"/>
      <c r="AA342" s="86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86"/>
      <c r="AN342" s="86"/>
      <c r="AO342" s="86"/>
      <c r="AP342" s="132"/>
      <c r="AS342" s="88"/>
    </row>
    <row r="343" customFormat="false" ht="12.75" hidden="false" customHeight="true" outlineLevel="0" collapsed="false">
      <c r="B343" s="122"/>
      <c r="C343" s="123"/>
      <c r="D343" s="124"/>
      <c r="E343" s="82"/>
      <c r="F343" s="125"/>
      <c r="G343" s="126"/>
      <c r="H343" s="127"/>
      <c r="I343" s="128"/>
      <c r="J343" s="128"/>
      <c r="K343" s="128"/>
      <c r="L343" s="128"/>
      <c r="M343" s="129"/>
      <c r="N343" s="129"/>
      <c r="O343" s="130"/>
      <c r="P343" s="130"/>
      <c r="Q343" s="130"/>
      <c r="R343" s="130"/>
      <c r="S343" s="130"/>
      <c r="T343" s="130"/>
      <c r="U343" s="130"/>
      <c r="V343" s="130"/>
      <c r="W343" s="129"/>
      <c r="X343" s="130"/>
      <c r="Y343" s="131"/>
      <c r="Z343" s="131"/>
      <c r="AA343" s="86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86"/>
      <c r="AN343" s="86"/>
      <c r="AO343" s="86"/>
      <c r="AP343" s="132"/>
      <c r="AS343" s="88"/>
    </row>
    <row r="344" customFormat="false" ht="12.75" hidden="false" customHeight="true" outlineLevel="0" collapsed="false">
      <c r="B344" s="122"/>
      <c r="C344" s="123"/>
      <c r="D344" s="124"/>
      <c r="E344" s="82"/>
      <c r="F344" s="125"/>
      <c r="G344" s="126"/>
      <c r="H344" s="127"/>
      <c r="I344" s="128"/>
      <c r="J344" s="128"/>
      <c r="K344" s="128"/>
      <c r="L344" s="128"/>
      <c r="M344" s="129"/>
      <c r="N344" s="129"/>
      <c r="O344" s="130"/>
      <c r="P344" s="130"/>
      <c r="Q344" s="130"/>
      <c r="R344" s="130"/>
      <c r="S344" s="130"/>
      <c r="T344" s="130"/>
      <c r="U344" s="130"/>
      <c r="V344" s="130"/>
      <c r="W344" s="129"/>
      <c r="X344" s="130"/>
      <c r="Y344" s="131"/>
      <c r="Z344" s="131"/>
      <c r="AA344" s="86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/>
      <c r="AL344" s="131"/>
      <c r="AM344" s="86"/>
      <c r="AN344" s="86"/>
      <c r="AO344" s="86"/>
      <c r="AP344" s="132"/>
      <c r="AS344" s="88"/>
    </row>
    <row r="345" customFormat="false" ht="12.75" hidden="false" customHeight="true" outlineLevel="0" collapsed="false">
      <c r="B345" s="122"/>
      <c r="C345" s="123"/>
      <c r="D345" s="124"/>
      <c r="E345" s="82"/>
      <c r="F345" s="125"/>
      <c r="G345" s="126"/>
      <c r="H345" s="127"/>
      <c r="I345" s="128"/>
      <c r="J345" s="128"/>
      <c r="K345" s="128"/>
      <c r="L345" s="128"/>
      <c r="M345" s="129"/>
      <c r="N345" s="129"/>
      <c r="O345" s="130"/>
      <c r="P345" s="130"/>
      <c r="Q345" s="130"/>
      <c r="R345" s="130"/>
      <c r="S345" s="130"/>
      <c r="T345" s="130"/>
      <c r="U345" s="130"/>
      <c r="V345" s="130"/>
      <c r="W345" s="129"/>
      <c r="X345" s="130"/>
      <c r="Y345" s="131"/>
      <c r="Z345" s="131"/>
      <c r="AA345" s="86"/>
      <c r="AB345" s="131"/>
      <c r="AC345" s="131"/>
      <c r="AD345" s="131"/>
      <c r="AE345" s="131"/>
      <c r="AF345" s="131"/>
      <c r="AG345" s="131"/>
      <c r="AH345" s="131"/>
      <c r="AI345" s="131"/>
      <c r="AJ345" s="131"/>
      <c r="AK345" s="131"/>
      <c r="AL345" s="131"/>
      <c r="AM345" s="86"/>
      <c r="AN345" s="86"/>
      <c r="AO345" s="86"/>
      <c r="AP345" s="132"/>
      <c r="AS345" s="88"/>
    </row>
    <row r="346" customFormat="false" ht="12.75" hidden="false" customHeight="true" outlineLevel="0" collapsed="false">
      <c r="B346" s="122"/>
      <c r="C346" s="123"/>
      <c r="D346" s="124"/>
      <c r="E346" s="82"/>
      <c r="F346" s="125"/>
      <c r="G346" s="126"/>
      <c r="H346" s="127"/>
      <c r="I346" s="128"/>
      <c r="J346" s="128"/>
      <c r="K346" s="128"/>
      <c r="L346" s="128"/>
      <c r="M346" s="129"/>
      <c r="N346" s="129"/>
      <c r="O346" s="130"/>
      <c r="P346" s="130"/>
      <c r="Q346" s="130"/>
      <c r="R346" s="130"/>
      <c r="S346" s="130"/>
      <c r="T346" s="130"/>
      <c r="U346" s="130"/>
      <c r="V346" s="130"/>
      <c r="W346" s="129"/>
      <c r="X346" s="130"/>
      <c r="Y346" s="131"/>
      <c r="Z346" s="131"/>
      <c r="AA346" s="86"/>
      <c r="AB346" s="131"/>
      <c r="AC346" s="131"/>
      <c r="AD346" s="131"/>
      <c r="AE346" s="131"/>
      <c r="AF346" s="131"/>
      <c r="AG346" s="131"/>
      <c r="AH346" s="131"/>
      <c r="AI346" s="131"/>
      <c r="AJ346" s="131"/>
      <c r="AK346" s="131"/>
      <c r="AL346" s="131"/>
      <c r="AM346" s="86"/>
      <c r="AN346" s="86"/>
      <c r="AO346" s="86"/>
      <c r="AP346" s="132"/>
      <c r="AS346" s="88"/>
    </row>
    <row r="347" customFormat="false" ht="12.75" hidden="false" customHeight="true" outlineLevel="0" collapsed="false">
      <c r="B347" s="122"/>
      <c r="C347" s="123"/>
      <c r="D347" s="124"/>
      <c r="E347" s="82"/>
      <c r="F347" s="125"/>
      <c r="G347" s="126"/>
      <c r="H347" s="127"/>
      <c r="I347" s="128"/>
      <c r="J347" s="128"/>
      <c r="K347" s="128"/>
      <c r="L347" s="128"/>
      <c r="M347" s="129"/>
      <c r="N347" s="129"/>
      <c r="O347" s="130"/>
      <c r="P347" s="130"/>
      <c r="Q347" s="130"/>
      <c r="R347" s="130"/>
      <c r="S347" s="130"/>
      <c r="T347" s="130"/>
      <c r="U347" s="130"/>
      <c r="V347" s="130"/>
      <c r="W347" s="129"/>
      <c r="X347" s="130"/>
      <c r="Y347" s="131"/>
      <c r="Z347" s="131"/>
      <c r="AA347" s="86"/>
      <c r="AB347" s="131"/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86"/>
      <c r="AN347" s="86"/>
      <c r="AO347" s="86"/>
      <c r="AP347" s="132"/>
      <c r="AS347" s="88"/>
    </row>
    <row r="348" customFormat="false" ht="12.75" hidden="false" customHeight="true" outlineLevel="0" collapsed="false">
      <c r="B348" s="122"/>
      <c r="C348" s="123"/>
      <c r="D348" s="124"/>
      <c r="E348" s="82"/>
      <c r="F348" s="125"/>
      <c r="G348" s="126"/>
      <c r="H348" s="127"/>
      <c r="I348" s="128"/>
      <c r="J348" s="128"/>
      <c r="K348" s="128"/>
      <c r="L348" s="128"/>
      <c r="M348" s="129"/>
      <c r="N348" s="129"/>
      <c r="O348" s="130"/>
      <c r="P348" s="130"/>
      <c r="Q348" s="130"/>
      <c r="R348" s="130"/>
      <c r="S348" s="130"/>
      <c r="T348" s="130"/>
      <c r="U348" s="130"/>
      <c r="V348" s="130"/>
      <c r="W348" s="129"/>
      <c r="X348" s="130"/>
      <c r="Y348" s="131"/>
      <c r="Z348" s="131"/>
      <c r="AA348" s="86"/>
      <c r="AB348" s="131"/>
      <c r="AC348" s="131"/>
      <c r="AD348" s="131"/>
      <c r="AE348" s="131"/>
      <c r="AF348" s="131"/>
      <c r="AG348" s="131"/>
      <c r="AH348" s="131"/>
      <c r="AI348" s="131"/>
      <c r="AJ348" s="131"/>
      <c r="AK348" s="131"/>
      <c r="AL348" s="131"/>
      <c r="AM348" s="86"/>
      <c r="AN348" s="86"/>
      <c r="AO348" s="86"/>
      <c r="AP348" s="132"/>
      <c r="AS348" s="88"/>
    </row>
    <row r="349" customFormat="false" ht="12.75" hidden="false" customHeight="true" outlineLevel="0" collapsed="false">
      <c r="B349" s="122"/>
      <c r="C349" s="123"/>
      <c r="D349" s="124"/>
      <c r="E349" s="82"/>
      <c r="F349" s="125"/>
      <c r="G349" s="126"/>
      <c r="H349" s="127"/>
      <c r="I349" s="128"/>
      <c r="J349" s="128"/>
      <c r="K349" s="128"/>
      <c r="L349" s="128"/>
      <c r="M349" s="129"/>
      <c r="N349" s="129"/>
      <c r="O349" s="130"/>
      <c r="P349" s="130"/>
      <c r="Q349" s="130"/>
      <c r="R349" s="130"/>
      <c r="S349" s="130"/>
      <c r="T349" s="130"/>
      <c r="U349" s="130"/>
      <c r="V349" s="130"/>
      <c r="W349" s="129"/>
      <c r="X349" s="130"/>
      <c r="Y349" s="131"/>
      <c r="Z349" s="131"/>
      <c r="AA349" s="86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86"/>
      <c r="AN349" s="86"/>
      <c r="AO349" s="86"/>
      <c r="AP349" s="132"/>
      <c r="AS349" s="88"/>
    </row>
    <row r="350" customFormat="false" ht="12.75" hidden="false" customHeight="true" outlineLevel="0" collapsed="false">
      <c r="B350" s="122"/>
      <c r="C350" s="123"/>
      <c r="D350" s="124"/>
      <c r="E350" s="82"/>
      <c r="F350" s="125"/>
      <c r="G350" s="126"/>
      <c r="H350" s="127"/>
      <c r="I350" s="128"/>
      <c r="J350" s="128"/>
      <c r="K350" s="128"/>
      <c r="L350" s="128"/>
      <c r="M350" s="129"/>
      <c r="N350" s="129"/>
      <c r="O350" s="130"/>
      <c r="P350" s="130"/>
      <c r="Q350" s="130"/>
      <c r="R350" s="130"/>
      <c r="S350" s="130"/>
      <c r="T350" s="130"/>
      <c r="U350" s="130"/>
      <c r="V350" s="130"/>
      <c r="W350" s="129"/>
      <c r="X350" s="130"/>
      <c r="Y350" s="131"/>
      <c r="Z350" s="131"/>
      <c r="AA350" s="86"/>
      <c r="AB350" s="131"/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86"/>
      <c r="AN350" s="86"/>
      <c r="AO350" s="86"/>
      <c r="AP350" s="132"/>
      <c r="AS350" s="88"/>
    </row>
    <row r="351" customFormat="false" ht="12.75" hidden="false" customHeight="true" outlineLevel="0" collapsed="false">
      <c r="B351" s="122"/>
      <c r="C351" s="123"/>
      <c r="D351" s="124"/>
      <c r="E351" s="82"/>
      <c r="F351" s="125"/>
      <c r="G351" s="126"/>
      <c r="H351" s="127"/>
      <c r="I351" s="128"/>
      <c r="J351" s="128"/>
      <c r="K351" s="128"/>
      <c r="L351" s="128"/>
      <c r="M351" s="129"/>
      <c r="N351" s="129"/>
      <c r="O351" s="130"/>
      <c r="P351" s="130"/>
      <c r="Q351" s="130"/>
      <c r="R351" s="130"/>
      <c r="S351" s="130"/>
      <c r="T351" s="130"/>
      <c r="U351" s="130"/>
      <c r="V351" s="130"/>
      <c r="W351" s="129"/>
      <c r="X351" s="130"/>
      <c r="Y351" s="131"/>
      <c r="Z351" s="131"/>
      <c r="AA351" s="86"/>
      <c r="AB351" s="131"/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86"/>
      <c r="AN351" s="86"/>
      <c r="AO351" s="86"/>
      <c r="AP351" s="132"/>
      <c r="AS351" s="88"/>
    </row>
    <row r="352" customFormat="false" ht="12.75" hidden="false" customHeight="true" outlineLevel="0" collapsed="false">
      <c r="B352" s="122"/>
      <c r="C352" s="123"/>
      <c r="D352" s="124"/>
      <c r="E352" s="82"/>
      <c r="F352" s="125"/>
      <c r="G352" s="126"/>
      <c r="H352" s="127"/>
      <c r="I352" s="128"/>
      <c r="J352" s="128"/>
      <c r="K352" s="128"/>
      <c r="L352" s="128"/>
      <c r="M352" s="129"/>
      <c r="N352" s="129"/>
      <c r="O352" s="130"/>
      <c r="P352" s="130"/>
      <c r="Q352" s="130"/>
      <c r="R352" s="130"/>
      <c r="S352" s="130"/>
      <c r="T352" s="130"/>
      <c r="U352" s="130"/>
      <c r="V352" s="130"/>
      <c r="W352" s="129"/>
      <c r="X352" s="130"/>
      <c r="Y352" s="131"/>
      <c r="Z352" s="131"/>
      <c r="AA352" s="86"/>
      <c r="AB352" s="131"/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/>
      <c r="AM352" s="86"/>
      <c r="AN352" s="86"/>
      <c r="AO352" s="86"/>
      <c r="AP352" s="132"/>
      <c r="AS352" s="88"/>
    </row>
    <row r="353" customFormat="false" ht="12.75" hidden="false" customHeight="true" outlineLevel="0" collapsed="false">
      <c r="B353" s="122"/>
      <c r="C353" s="123"/>
      <c r="D353" s="124"/>
      <c r="E353" s="82"/>
      <c r="F353" s="125"/>
      <c r="G353" s="126"/>
      <c r="H353" s="127"/>
      <c r="I353" s="128"/>
      <c r="J353" s="128"/>
      <c r="K353" s="128"/>
      <c r="L353" s="128"/>
      <c r="M353" s="129"/>
      <c r="N353" s="129"/>
      <c r="O353" s="130"/>
      <c r="P353" s="130"/>
      <c r="Q353" s="130"/>
      <c r="R353" s="130"/>
      <c r="S353" s="130"/>
      <c r="T353" s="130"/>
      <c r="U353" s="130"/>
      <c r="V353" s="130"/>
      <c r="W353" s="129"/>
      <c r="X353" s="130"/>
      <c r="Y353" s="131"/>
      <c r="Z353" s="131"/>
      <c r="AA353" s="86"/>
      <c r="AB353" s="131"/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86"/>
      <c r="AN353" s="86"/>
      <c r="AO353" s="86"/>
      <c r="AP353" s="132"/>
      <c r="AS353" s="88"/>
    </row>
    <row r="354" customFormat="false" ht="12.75" hidden="false" customHeight="true" outlineLevel="0" collapsed="false">
      <c r="B354" s="122"/>
      <c r="C354" s="123"/>
      <c r="D354" s="124"/>
      <c r="E354" s="82"/>
      <c r="F354" s="125"/>
      <c r="G354" s="126"/>
      <c r="H354" s="127"/>
      <c r="I354" s="128"/>
      <c r="J354" s="128"/>
      <c r="K354" s="128"/>
      <c r="L354" s="128"/>
      <c r="M354" s="129"/>
      <c r="N354" s="129"/>
      <c r="O354" s="130"/>
      <c r="P354" s="130"/>
      <c r="Q354" s="130"/>
      <c r="R354" s="130"/>
      <c r="S354" s="130"/>
      <c r="T354" s="130"/>
      <c r="U354" s="130"/>
      <c r="V354" s="130"/>
      <c r="W354" s="129"/>
      <c r="X354" s="130"/>
      <c r="Y354" s="131"/>
      <c r="Z354" s="131"/>
      <c r="AA354" s="86"/>
      <c r="AB354" s="131"/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86"/>
      <c r="AN354" s="86"/>
      <c r="AO354" s="86"/>
      <c r="AP354" s="132"/>
      <c r="AS354" s="88"/>
    </row>
    <row r="355" customFormat="false" ht="12.75" hidden="false" customHeight="true" outlineLevel="0" collapsed="false">
      <c r="B355" s="122"/>
      <c r="C355" s="123"/>
      <c r="D355" s="124"/>
      <c r="E355" s="82"/>
      <c r="F355" s="125"/>
      <c r="G355" s="126"/>
      <c r="H355" s="127"/>
      <c r="I355" s="128"/>
      <c r="J355" s="128"/>
      <c r="K355" s="128"/>
      <c r="L355" s="128"/>
      <c r="M355" s="129"/>
      <c r="N355" s="129"/>
      <c r="O355" s="130"/>
      <c r="P355" s="130"/>
      <c r="Q355" s="130"/>
      <c r="R355" s="130"/>
      <c r="S355" s="130"/>
      <c r="T355" s="130"/>
      <c r="U355" s="130"/>
      <c r="V355" s="130"/>
      <c r="W355" s="129"/>
      <c r="X355" s="130"/>
      <c r="Y355" s="131"/>
      <c r="Z355" s="131"/>
      <c r="AA355" s="86"/>
      <c r="AB355" s="131"/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86"/>
      <c r="AN355" s="86"/>
      <c r="AO355" s="86"/>
      <c r="AP355" s="132"/>
      <c r="AS355" s="88"/>
    </row>
    <row r="356" customFormat="false" ht="12.75" hidden="false" customHeight="true" outlineLevel="0" collapsed="false">
      <c r="B356" s="122"/>
      <c r="C356" s="123"/>
      <c r="D356" s="124"/>
      <c r="E356" s="82"/>
      <c r="F356" s="125"/>
      <c r="G356" s="126"/>
      <c r="H356" s="127"/>
      <c r="I356" s="128"/>
      <c r="J356" s="128"/>
      <c r="K356" s="128"/>
      <c r="L356" s="128"/>
      <c r="M356" s="129"/>
      <c r="N356" s="129"/>
      <c r="O356" s="130"/>
      <c r="P356" s="130"/>
      <c r="Q356" s="130"/>
      <c r="R356" s="130"/>
      <c r="S356" s="130"/>
      <c r="T356" s="130"/>
      <c r="U356" s="130"/>
      <c r="V356" s="130"/>
      <c r="W356" s="129"/>
      <c r="X356" s="130"/>
      <c r="Y356" s="131"/>
      <c r="Z356" s="131"/>
      <c r="AA356" s="86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86"/>
      <c r="AN356" s="86"/>
      <c r="AO356" s="86"/>
      <c r="AP356" s="132"/>
      <c r="AS356" s="88"/>
    </row>
    <row r="357" customFormat="false" ht="12.75" hidden="false" customHeight="true" outlineLevel="0" collapsed="false">
      <c r="B357" s="122"/>
      <c r="C357" s="123"/>
      <c r="D357" s="124"/>
      <c r="E357" s="82"/>
      <c r="F357" s="125"/>
      <c r="G357" s="126"/>
      <c r="H357" s="127"/>
      <c r="I357" s="128"/>
      <c r="J357" s="128"/>
      <c r="K357" s="128"/>
      <c r="L357" s="128"/>
      <c r="M357" s="129"/>
      <c r="N357" s="129"/>
      <c r="O357" s="130"/>
      <c r="P357" s="130"/>
      <c r="Q357" s="130"/>
      <c r="R357" s="130"/>
      <c r="S357" s="130"/>
      <c r="T357" s="130"/>
      <c r="U357" s="130"/>
      <c r="V357" s="130"/>
      <c r="W357" s="129"/>
      <c r="X357" s="130"/>
      <c r="Y357" s="131"/>
      <c r="Z357" s="131"/>
      <c r="AA357" s="86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86"/>
      <c r="AN357" s="86"/>
      <c r="AO357" s="86"/>
      <c r="AP357" s="132"/>
      <c r="AS357" s="88"/>
    </row>
    <row r="358" customFormat="false" ht="12.75" hidden="false" customHeight="true" outlineLevel="0" collapsed="false">
      <c r="B358" s="122"/>
      <c r="C358" s="123"/>
      <c r="D358" s="124"/>
      <c r="E358" s="82"/>
      <c r="F358" s="125"/>
      <c r="G358" s="126"/>
      <c r="H358" s="127"/>
      <c r="I358" s="128"/>
      <c r="J358" s="128"/>
      <c r="K358" s="128"/>
      <c r="L358" s="128"/>
      <c r="M358" s="129"/>
      <c r="N358" s="129"/>
      <c r="O358" s="130"/>
      <c r="P358" s="130"/>
      <c r="Q358" s="130"/>
      <c r="R358" s="130"/>
      <c r="S358" s="130"/>
      <c r="T358" s="130"/>
      <c r="U358" s="130"/>
      <c r="V358" s="130"/>
      <c r="W358" s="129"/>
      <c r="X358" s="130"/>
      <c r="Y358" s="131"/>
      <c r="Z358" s="131"/>
      <c r="AA358" s="86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86"/>
      <c r="AN358" s="86"/>
      <c r="AO358" s="86"/>
      <c r="AP358" s="132"/>
      <c r="AS358" s="88"/>
    </row>
    <row r="359" customFormat="false" ht="12.75" hidden="false" customHeight="true" outlineLevel="0" collapsed="false">
      <c r="B359" s="122"/>
      <c r="C359" s="123"/>
      <c r="D359" s="124"/>
      <c r="E359" s="82"/>
      <c r="F359" s="125"/>
      <c r="G359" s="126"/>
      <c r="H359" s="127"/>
      <c r="I359" s="128"/>
      <c r="J359" s="128"/>
      <c r="K359" s="128"/>
      <c r="L359" s="128"/>
      <c r="M359" s="129"/>
      <c r="N359" s="129"/>
      <c r="O359" s="130"/>
      <c r="P359" s="130"/>
      <c r="Q359" s="130"/>
      <c r="R359" s="130"/>
      <c r="S359" s="130"/>
      <c r="T359" s="130"/>
      <c r="U359" s="130"/>
      <c r="V359" s="130"/>
      <c r="W359" s="129"/>
      <c r="X359" s="130"/>
      <c r="Y359" s="131"/>
      <c r="Z359" s="131"/>
      <c r="AA359" s="86"/>
      <c r="AB359" s="131"/>
      <c r="AC359" s="131"/>
      <c r="AD359" s="131"/>
      <c r="AE359" s="131"/>
      <c r="AF359" s="131"/>
      <c r="AG359" s="131"/>
      <c r="AH359" s="131"/>
      <c r="AI359" s="131"/>
      <c r="AJ359" s="131"/>
      <c r="AK359" s="131"/>
      <c r="AL359" s="131"/>
      <c r="AM359" s="86"/>
      <c r="AN359" s="86"/>
      <c r="AO359" s="86"/>
      <c r="AP359" s="132"/>
      <c r="AS359" s="88"/>
    </row>
    <row r="360" customFormat="false" ht="12.75" hidden="false" customHeight="true" outlineLevel="0" collapsed="false">
      <c r="B360" s="122"/>
      <c r="C360" s="123"/>
      <c r="D360" s="124"/>
      <c r="E360" s="82"/>
      <c r="F360" s="125"/>
      <c r="G360" s="126"/>
      <c r="H360" s="127"/>
      <c r="I360" s="128"/>
      <c r="J360" s="128"/>
      <c r="K360" s="128"/>
      <c r="L360" s="128"/>
      <c r="M360" s="129"/>
      <c r="N360" s="129"/>
      <c r="O360" s="130"/>
      <c r="P360" s="130"/>
      <c r="Q360" s="130"/>
      <c r="R360" s="130"/>
      <c r="S360" s="130"/>
      <c r="T360" s="130"/>
      <c r="U360" s="130"/>
      <c r="V360" s="130"/>
      <c r="W360" s="129"/>
      <c r="X360" s="130"/>
      <c r="Y360" s="131"/>
      <c r="Z360" s="131"/>
      <c r="AA360" s="86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86"/>
      <c r="AN360" s="86"/>
      <c r="AO360" s="86"/>
      <c r="AP360" s="132"/>
      <c r="AS360" s="88"/>
    </row>
    <row r="361" customFormat="false" ht="12.75" hidden="false" customHeight="true" outlineLevel="0" collapsed="false">
      <c r="B361" s="122"/>
      <c r="C361" s="123"/>
      <c r="D361" s="124"/>
      <c r="E361" s="82"/>
      <c r="F361" s="125"/>
      <c r="G361" s="126"/>
      <c r="H361" s="127"/>
      <c r="I361" s="128"/>
      <c r="J361" s="128"/>
      <c r="K361" s="128"/>
      <c r="L361" s="128"/>
      <c r="M361" s="129"/>
      <c r="N361" s="129"/>
      <c r="O361" s="130"/>
      <c r="P361" s="130"/>
      <c r="Q361" s="130"/>
      <c r="R361" s="130"/>
      <c r="S361" s="130"/>
      <c r="T361" s="130"/>
      <c r="U361" s="130"/>
      <c r="V361" s="130"/>
      <c r="W361" s="129"/>
      <c r="X361" s="130"/>
      <c r="Y361" s="131"/>
      <c r="Z361" s="131"/>
      <c r="AA361" s="86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86"/>
      <c r="AN361" s="86"/>
      <c r="AO361" s="86"/>
      <c r="AP361" s="132"/>
      <c r="AS361" s="88"/>
    </row>
    <row r="362" customFormat="false" ht="12.75" hidden="false" customHeight="true" outlineLevel="0" collapsed="false">
      <c r="B362" s="122"/>
      <c r="C362" s="123"/>
      <c r="D362" s="124"/>
      <c r="E362" s="82"/>
      <c r="F362" s="125"/>
      <c r="G362" s="126"/>
      <c r="H362" s="127"/>
      <c r="I362" s="128"/>
      <c r="J362" s="128"/>
      <c r="K362" s="128"/>
      <c r="L362" s="128"/>
      <c r="M362" s="129"/>
      <c r="N362" s="129"/>
      <c r="O362" s="130"/>
      <c r="P362" s="130"/>
      <c r="Q362" s="130"/>
      <c r="R362" s="130"/>
      <c r="S362" s="130"/>
      <c r="T362" s="130"/>
      <c r="U362" s="130"/>
      <c r="V362" s="130"/>
      <c r="W362" s="129"/>
      <c r="X362" s="130"/>
      <c r="Y362" s="131"/>
      <c r="Z362" s="131"/>
      <c r="AA362" s="86"/>
      <c r="AB362" s="131"/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86"/>
      <c r="AN362" s="86"/>
      <c r="AO362" s="86"/>
      <c r="AP362" s="132"/>
      <c r="AS362" s="88"/>
    </row>
    <row r="363" customFormat="false" ht="12.75" hidden="false" customHeight="true" outlineLevel="0" collapsed="false">
      <c r="B363" s="122"/>
      <c r="C363" s="123"/>
      <c r="D363" s="124"/>
      <c r="E363" s="82"/>
      <c r="F363" s="125"/>
      <c r="G363" s="126"/>
      <c r="H363" s="127"/>
      <c r="I363" s="128"/>
      <c r="J363" s="128"/>
      <c r="K363" s="128"/>
      <c r="L363" s="128"/>
      <c r="M363" s="129"/>
      <c r="N363" s="129"/>
      <c r="O363" s="130"/>
      <c r="P363" s="130"/>
      <c r="Q363" s="130"/>
      <c r="R363" s="130"/>
      <c r="S363" s="130"/>
      <c r="T363" s="130"/>
      <c r="U363" s="130"/>
      <c r="V363" s="130"/>
      <c r="W363" s="129"/>
      <c r="X363" s="130"/>
      <c r="Y363" s="131"/>
      <c r="Z363" s="131"/>
      <c r="AA363" s="86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86"/>
      <c r="AN363" s="86"/>
      <c r="AO363" s="86"/>
      <c r="AP363" s="132"/>
      <c r="AS363" s="88"/>
    </row>
    <row r="364" customFormat="false" ht="12.75" hidden="false" customHeight="true" outlineLevel="0" collapsed="false">
      <c r="B364" s="122"/>
      <c r="C364" s="123"/>
      <c r="D364" s="124"/>
      <c r="E364" s="82"/>
      <c r="F364" s="125"/>
      <c r="G364" s="126"/>
      <c r="H364" s="127"/>
      <c r="I364" s="128"/>
      <c r="J364" s="128"/>
      <c r="K364" s="128"/>
      <c r="L364" s="128"/>
      <c r="M364" s="129"/>
      <c r="N364" s="129"/>
      <c r="O364" s="130"/>
      <c r="P364" s="130"/>
      <c r="Q364" s="130"/>
      <c r="R364" s="130"/>
      <c r="S364" s="130"/>
      <c r="T364" s="130"/>
      <c r="U364" s="130"/>
      <c r="V364" s="130"/>
      <c r="W364" s="129"/>
      <c r="X364" s="130"/>
      <c r="Y364" s="131"/>
      <c r="Z364" s="131"/>
      <c r="AA364" s="86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86"/>
      <c r="AN364" s="86"/>
      <c r="AO364" s="86"/>
      <c r="AP364" s="132"/>
      <c r="AS364" s="88"/>
    </row>
    <row r="365" customFormat="false" ht="12.75" hidden="false" customHeight="true" outlineLevel="0" collapsed="false">
      <c r="B365" s="122"/>
      <c r="C365" s="123"/>
      <c r="D365" s="124"/>
      <c r="E365" s="82"/>
      <c r="F365" s="125"/>
      <c r="G365" s="126"/>
      <c r="H365" s="127"/>
      <c r="I365" s="128"/>
      <c r="J365" s="128"/>
      <c r="K365" s="128"/>
      <c r="L365" s="128"/>
      <c r="M365" s="129"/>
      <c r="N365" s="129"/>
      <c r="O365" s="130"/>
      <c r="P365" s="130"/>
      <c r="Q365" s="130"/>
      <c r="R365" s="130"/>
      <c r="S365" s="130"/>
      <c r="T365" s="130"/>
      <c r="U365" s="130"/>
      <c r="V365" s="130"/>
      <c r="W365" s="129"/>
      <c r="X365" s="130"/>
      <c r="Y365" s="131"/>
      <c r="Z365" s="131"/>
      <c r="AA365" s="86"/>
      <c r="AB365" s="131"/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86"/>
      <c r="AN365" s="86"/>
      <c r="AO365" s="86"/>
      <c r="AP365" s="132"/>
      <c r="AS365" s="88"/>
    </row>
    <row r="366" customFormat="false" ht="12.75" hidden="false" customHeight="true" outlineLevel="0" collapsed="false">
      <c r="B366" s="122"/>
      <c r="C366" s="123"/>
      <c r="D366" s="124"/>
      <c r="E366" s="82"/>
      <c r="F366" s="125"/>
      <c r="G366" s="126"/>
      <c r="H366" s="127"/>
      <c r="I366" s="128"/>
      <c r="J366" s="128"/>
      <c r="K366" s="128"/>
      <c r="L366" s="128"/>
      <c r="M366" s="129"/>
      <c r="N366" s="129"/>
      <c r="O366" s="130"/>
      <c r="P366" s="130"/>
      <c r="Q366" s="130"/>
      <c r="R366" s="130"/>
      <c r="S366" s="130"/>
      <c r="T366" s="130"/>
      <c r="U366" s="130"/>
      <c r="V366" s="130"/>
      <c r="W366" s="129"/>
      <c r="X366" s="130"/>
      <c r="Y366" s="131"/>
      <c r="Z366" s="131"/>
      <c r="AA366" s="86"/>
      <c r="AB366" s="131"/>
      <c r="AC366" s="131"/>
      <c r="AD366" s="131"/>
      <c r="AE366" s="131"/>
      <c r="AF366" s="131"/>
      <c r="AG366" s="131"/>
      <c r="AH366" s="131"/>
      <c r="AI366" s="131"/>
      <c r="AJ366" s="131"/>
      <c r="AK366" s="131"/>
      <c r="AL366" s="131"/>
      <c r="AM366" s="86"/>
      <c r="AN366" s="86"/>
      <c r="AO366" s="86"/>
      <c r="AP366" s="132"/>
      <c r="AS366" s="88"/>
    </row>
    <row r="367" customFormat="false" ht="12.75" hidden="false" customHeight="true" outlineLevel="0" collapsed="false">
      <c r="B367" s="122"/>
      <c r="C367" s="123"/>
      <c r="D367" s="124"/>
      <c r="E367" s="82"/>
      <c r="F367" s="125"/>
      <c r="G367" s="126"/>
      <c r="H367" s="127"/>
      <c r="I367" s="128"/>
      <c r="J367" s="128"/>
      <c r="K367" s="128"/>
      <c r="L367" s="128"/>
      <c r="M367" s="129"/>
      <c r="N367" s="129"/>
      <c r="O367" s="130"/>
      <c r="P367" s="130"/>
      <c r="Q367" s="130"/>
      <c r="R367" s="130"/>
      <c r="S367" s="130"/>
      <c r="T367" s="130"/>
      <c r="U367" s="130"/>
      <c r="V367" s="130"/>
      <c r="W367" s="129"/>
      <c r="X367" s="130"/>
      <c r="Y367" s="131"/>
      <c r="Z367" s="131"/>
      <c r="AA367" s="86"/>
      <c r="AB367" s="131"/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86"/>
      <c r="AN367" s="86"/>
      <c r="AO367" s="86"/>
      <c r="AP367" s="132"/>
      <c r="AS367" s="88"/>
    </row>
    <row r="368" customFormat="false" ht="12.75" hidden="false" customHeight="true" outlineLevel="0" collapsed="false">
      <c r="B368" s="122"/>
      <c r="C368" s="123"/>
      <c r="D368" s="124"/>
      <c r="E368" s="82"/>
      <c r="F368" s="125"/>
      <c r="G368" s="126"/>
      <c r="H368" s="127"/>
      <c r="I368" s="128"/>
      <c r="J368" s="128"/>
      <c r="K368" s="128"/>
      <c r="L368" s="128"/>
      <c r="M368" s="129"/>
      <c r="N368" s="129"/>
      <c r="O368" s="130"/>
      <c r="P368" s="130"/>
      <c r="Q368" s="130"/>
      <c r="R368" s="130"/>
      <c r="S368" s="130"/>
      <c r="T368" s="130"/>
      <c r="U368" s="130"/>
      <c r="V368" s="130"/>
      <c r="W368" s="129"/>
      <c r="X368" s="130"/>
      <c r="Y368" s="131"/>
      <c r="Z368" s="131"/>
      <c r="AA368" s="86"/>
      <c r="AB368" s="131"/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86"/>
      <c r="AN368" s="86"/>
      <c r="AO368" s="86"/>
      <c r="AP368" s="132"/>
      <c r="AS368" s="88"/>
    </row>
    <row r="369" customFormat="false" ht="12.75" hidden="false" customHeight="true" outlineLevel="0" collapsed="false">
      <c r="B369" s="122"/>
      <c r="C369" s="123"/>
      <c r="D369" s="124"/>
      <c r="E369" s="82"/>
      <c r="F369" s="125"/>
      <c r="G369" s="126"/>
      <c r="H369" s="127"/>
      <c r="I369" s="128"/>
      <c r="J369" s="128"/>
      <c r="K369" s="128"/>
      <c r="L369" s="128"/>
      <c r="M369" s="129"/>
      <c r="N369" s="129"/>
      <c r="O369" s="130"/>
      <c r="P369" s="130"/>
      <c r="Q369" s="130"/>
      <c r="R369" s="130"/>
      <c r="S369" s="130"/>
      <c r="T369" s="130"/>
      <c r="U369" s="130"/>
      <c r="V369" s="130"/>
      <c r="W369" s="129"/>
      <c r="X369" s="130"/>
      <c r="Y369" s="131"/>
      <c r="Z369" s="131"/>
      <c r="AA369" s="86"/>
      <c r="AB369" s="131"/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86"/>
      <c r="AN369" s="86"/>
      <c r="AO369" s="86"/>
      <c r="AP369" s="132"/>
      <c r="AS369" s="88"/>
    </row>
    <row r="370" customFormat="false" ht="12.75" hidden="false" customHeight="true" outlineLevel="0" collapsed="false">
      <c r="B370" s="122"/>
      <c r="C370" s="123"/>
      <c r="D370" s="124"/>
      <c r="E370" s="82"/>
      <c r="F370" s="125"/>
      <c r="G370" s="126"/>
      <c r="H370" s="127"/>
      <c r="I370" s="128"/>
      <c r="J370" s="128"/>
      <c r="K370" s="128"/>
      <c r="L370" s="128"/>
      <c r="M370" s="129"/>
      <c r="N370" s="129"/>
      <c r="O370" s="130"/>
      <c r="P370" s="130"/>
      <c r="Q370" s="130"/>
      <c r="R370" s="130"/>
      <c r="S370" s="130"/>
      <c r="T370" s="130"/>
      <c r="U370" s="130"/>
      <c r="V370" s="130"/>
      <c r="W370" s="129"/>
      <c r="X370" s="130"/>
      <c r="Y370" s="131"/>
      <c r="Z370" s="131"/>
      <c r="AA370" s="86"/>
      <c r="AB370" s="131"/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86"/>
      <c r="AN370" s="86"/>
      <c r="AO370" s="86"/>
      <c r="AP370" s="132"/>
      <c r="AS370" s="88"/>
    </row>
    <row r="371" customFormat="false" ht="12.75" hidden="false" customHeight="true" outlineLevel="0" collapsed="false">
      <c r="B371" s="122"/>
      <c r="C371" s="123"/>
      <c r="D371" s="124"/>
      <c r="E371" s="82"/>
      <c r="F371" s="125"/>
      <c r="G371" s="126"/>
      <c r="H371" s="127"/>
      <c r="I371" s="128"/>
      <c r="J371" s="128"/>
      <c r="K371" s="128"/>
      <c r="L371" s="128"/>
      <c r="M371" s="129"/>
      <c r="N371" s="129"/>
      <c r="O371" s="130"/>
      <c r="P371" s="130"/>
      <c r="Q371" s="130"/>
      <c r="R371" s="130"/>
      <c r="S371" s="130"/>
      <c r="T371" s="130"/>
      <c r="U371" s="130"/>
      <c r="V371" s="130"/>
      <c r="W371" s="129"/>
      <c r="X371" s="130"/>
      <c r="Y371" s="131"/>
      <c r="Z371" s="131"/>
      <c r="AA371" s="86"/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86"/>
      <c r="AN371" s="86"/>
      <c r="AO371" s="86"/>
      <c r="AP371" s="132"/>
      <c r="AS371" s="88"/>
    </row>
    <row r="372" customFormat="false" ht="12.75" hidden="false" customHeight="true" outlineLevel="0" collapsed="false">
      <c r="B372" s="122"/>
      <c r="C372" s="123"/>
      <c r="D372" s="124"/>
      <c r="E372" s="82"/>
      <c r="F372" s="125"/>
      <c r="G372" s="126"/>
      <c r="H372" s="127"/>
      <c r="I372" s="128"/>
      <c r="J372" s="128"/>
      <c r="K372" s="128"/>
      <c r="L372" s="128"/>
      <c r="M372" s="129"/>
      <c r="N372" s="129"/>
      <c r="O372" s="130"/>
      <c r="P372" s="130"/>
      <c r="Q372" s="130"/>
      <c r="R372" s="130"/>
      <c r="S372" s="130"/>
      <c r="T372" s="130"/>
      <c r="U372" s="130"/>
      <c r="V372" s="130"/>
      <c r="W372" s="129"/>
      <c r="X372" s="130"/>
      <c r="Y372" s="131"/>
      <c r="Z372" s="131"/>
      <c r="AA372" s="86"/>
      <c r="AB372" s="131"/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86"/>
      <c r="AN372" s="86"/>
      <c r="AO372" s="86"/>
      <c r="AP372" s="132"/>
      <c r="AS372" s="88"/>
    </row>
    <row r="373" customFormat="false" ht="12.75" hidden="false" customHeight="true" outlineLevel="0" collapsed="false">
      <c r="B373" s="122"/>
      <c r="C373" s="123"/>
      <c r="D373" s="124"/>
      <c r="E373" s="82"/>
      <c r="F373" s="125"/>
      <c r="G373" s="126"/>
      <c r="H373" s="127"/>
      <c r="I373" s="128"/>
      <c r="J373" s="128"/>
      <c r="K373" s="128"/>
      <c r="L373" s="128"/>
      <c r="M373" s="129"/>
      <c r="N373" s="129"/>
      <c r="O373" s="130"/>
      <c r="P373" s="130"/>
      <c r="Q373" s="130"/>
      <c r="R373" s="130"/>
      <c r="S373" s="130"/>
      <c r="T373" s="130"/>
      <c r="U373" s="130"/>
      <c r="V373" s="130"/>
      <c r="W373" s="129"/>
      <c r="X373" s="130"/>
      <c r="Y373" s="131"/>
      <c r="Z373" s="131"/>
      <c r="AA373" s="86"/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86"/>
      <c r="AN373" s="86"/>
      <c r="AO373" s="86"/>
      <c r="AP373" s="132"/>
      <c r="AS373" s="88"/>
    </row>
    <row r="374" customFormat="false" ht="12.75" hidden="false" customHeight="true" outlineLevel="0" collapsed="false">
      <c r="B374" s="122"/>
      <c r="C374" s="123"/>
      <c r="D374" s="124"/>
      <c r="E374" s="82"/>
      <c r="F374" s="125"/>
      <c r="G374" s="126"/>
      <c r="H374" s="127"/>
      <c r="I374" s="128"/>
      <c r="J374" s="128"/>
      <c r="K374" s="128"/>
      <c r="L374" s="128"/>
      <c r="M374" s="129"/>
      <c r="N374" s="129"/>
      <c r="O374" s="130"/>
      <c r="P374" s="130"/>
      <c r="Q374" s="130"/>
      <c r="R374" s="130"/>
      <c r="S374" s="130"/>
      <c r="T374" s="130"/>
      <c r="U374" s="130"/>
      <c r="V374" s="130"/>
      <c r="W374" s="129"/>
      <c r="X374" s="130"/>
      <c r="Y374" s="131"/>
      <c r="Z374" s="131"/>
      <c r="AA374" s="86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86"/>
      <c r="AN374" s="86"/>
      <c r="AO374" s="86"/>
      <c r="AP374" s="132"/>
      <c r="AS374" s="88"/>
    </row>
    <row r="375" customFormat="false" ht="12.75" hidden="false" customHeight="true" outlineLevel="0" collapsed="false">
      <c r="B375" s="122"/>
      <c r="C375" s="123"/>
      <c r="D375" s="124"/>
      <c r="E375" s="82"/>
      <c r="F375" s="125"/>
      <c r="G375" s="126"/>
      <c r="H375" s="127"/>
      <c r="I375" s="128"/>
      <c r="J375" s="128"/>
      <c r="K375" s="128"/>
      <c r="L375" s="128"/>
      <c r="M375" s="129"/>
      <c r="N375" s="129"/>
      <c r="O375" s="130"/>
      <c r="P375" s="130"/>
      <c r="Q375" s="130"/>
      <c r="R375" s="130"/>
      <c r="S375" s="130"/>
      <c r="T375" s="130"/>
      <c r="U375" s="130"/>
      <c r="V375" s="130"/>
      <c r="W375" s="129"/>
      <c r="X375" s="130"/>
      <c r="Y375" s="131"/>
      <c r="Z375" s="131"/>
      <c r="AA375" s="86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86"/>
      <c r="AN375" s="86"/>
      <c r="AO375" s="86"/>
      <c r="AP375" s="132"/>
      <c r="AS375" s="88"/>
    </row>
    <row r="376" customFormat="false" ht="12.75" hidden="false" customHeight="true" outlineLevel="0" collapsed="false">
      <c r="B376" s="122"/>
      <c r="C376" s="123"/>
      <c r="D376" s="124"/>
      <c r="E376" s="82"/>
      <c r="F376" s="125"/>
      <c r="G376" s="126"/>
      <c r="H376" s="127"/>
      <c r="I376" s="128"/>
      <c r="J376" s="128"/>
      <c r="K376" s="128"/>
      <c r="L376" s="128"/>
      <c r="M376" s="129"/>
      <c r="N376" s="129"/>
      <c r="O376" s="130"/>
      <c r="P376" s="130"/>
      <c r="Q376" s="130"/>
      <c r="R376" s="130"/>
      <c r="S376" s="130"/>
      <c r="T376" s="130"/>
      <c r="U376" s="130"/>
      <c r="V376" s="130"/>
      <c r="W376" s="129"/>
      <c r="X376" s="130"/>
      <c r="Y376" s="131"/>
      <c r="Z376" s="131"/>
      <c r="AA376" s="86"/>
      <c r="AB376" s="131"/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86"/>
      <c r="AN376" s="86"/>
      <c r="AO376" s="86"/>
      <c r="AP376" s="132"/>
      <c r="AS376" s="88"/>
    </row>
    <row r="377" customFormat="false" ht="12.75" hidden="false" customHeight="true" outlineLevel="0" collapsed="false">
      <c r="B377" s="122"/>
      <c r="C377" s="123"/>
      <c r="D377" s="124"/>
      <c r="E377" s="82"/>
      <c r="F377" s="125"/>
      <c r="G377" s="126"/>
      <c r="H377" s="127"/>
      <c r="I377" s="128"/>
      <c r="J377" s="128"/>
      <c r="K377" s="128"/>
      <c r="L377" s="128"/>
      <c r="M377" s="129"/>
      <c r="N377" s="129"/>
      <c r="O377" s="130"/>
      <c r="P377" s="130"/>
      <c r="Q377" s="130"/>
      <c r="R377" s="130"/>
      <c r="S377" s="130"/>
      <c r="T377" s="130"/>
      <c r="U377" s="130"/>
      <c r="V377" s="130"/>
      <c r="W377" s="129"/>
      <c r="X377" s="130"/>
      <c r="Y377" s="131"/>
      <c r="Z377" s="131"/>
      <c r="AA377" s="86"/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86"/>
      <c r="AN377" s="86"/>
      <c r="AO377" s="86"/>
      <c r="AP377" s="132"/>
      <c r="AS377" s="88"/>
    </row>
    <row r="378" customFormat="false" ht="12.75" hidden="false" customHeight="true" outlineLevel="0" collapsed="false">
      <c r="B378" s="122"/>
      <c r="C378" s="123"/>
      <c r="D378" s="124"/>
      <c r="E378" s="82"/>
      <c r="F378" s="125"/>
      <c r="G378" s="126"/>
      <c r="H378" s="127"/>
      <c r="I378" s="128"/>
      <c r="J378" s="128"/>
      <c r="K378" s="128"/>
      <c r="L378" s="128"/>
      <c r="M378" s="129"/>
      <c r="N378" s="129"/>
      <c r="O378" s="130"/>
      <c r="P378" s="130"/>
      <c r="Q378" s="130"/>
      <c r="R378" s="130"/>
      <c r="S378" s="130"/>
      <c r="T378" s="130"/>
      <c r="U378" s="130"/>
      <c r="V378" s="130"/>
      <c r="W378" s="129"/>
      <c r="X378" s="130"/>
      <c r="Y378" s="131"/>
      <c r="Z378" s="131"/>
      <c r="AA378" s="86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86"/>
      <c r="AN378" s="86"/>
      <c r="AO378" s="86"/>
      <c r="AP378" s="132"/>
      <c r="AS378" s="88"/>
    </row>
    <row r="379" customFormat="false" ht="12.75" hidden="false" customHeight="true" outlineLevel="0" collapsed="false">
      <c r="B379" s="122"/>
      <c r="C379" s="123"/>
      <c r="D379" s="124"/>
      <c r="E379" s="82"/>
      <c r="F379" s="125"/>
      <c r="G379" s="126"/>
      <c r="H379" s="127"/>
      <c r="I379" s="128"/>
      <c r="J379" s="128"/>
      <c r="K379" s="128"/>
      <c r="L379" s="128"/>
      <c r="M379" s="129"/>
      <c r="N379" s="129"/>
      <c r="O379" s="130"/>
      <c r="P379" s="130"/>
      <c r="Q379" s="130"/>
      <c r="R379" s="130"/>
      <c r="S379" s="130"/>
      <c r="T379" s="130"/>
      <c r="U379" s="130"/>
      <c r="V379" s="130"/>
      <c r="W379" s="129"/>
      <c r="X379" s="130"/>
      <c r="Y379" s="131"/>
      <c r="Z379" s="131"/>
      <c r="AA379" s="86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86"/>
      <c r="AN379" s="86"/>
      <c r="AO379" s="86"/>
      <c r="AP379" s="132"/>
      <c r="AS379" s="88"/>
    </row>
    <row r="380" customFormat="false" ht="12.75" hidden="false" customHeight="true" outlineLevel="0" collapsed="false">
      <c r="B380" s="122"/>
      <c r="C380" s="123"/>
      <c r="D380" s="124"/>
      <c r="E380" s="82"/>
      <c r="F380" s="125"/>
      <c r="G380" s="126"/>
      <c r="H380" s="127"/>
      <c r="I380" s="128"/>
      <c r="J380" s="128"/>
      <c r="K380" s="128"/>
      <c r="L380" s="128"/>
      <c r="M380" s="129"/>
      <c r="N380" s="129"/>
      <c r="O380" s="130"/>
      <c r="P380" s="130"/>
      <c r="Q380" s="130"/>
      <c r="R380" s="130"/>
      <c r="S380" s="130"/>
      <c r="T380" s="130"/>
      <c r="U380" s="130"/>
      <c r="V380" s="130"/>
      <c r="W380" s="129"/>
      <c r="X380" s="130"/>
      <c r="Y380" s="131"/>
      <c r="Z380" s="131"/>
      <c r="AA380" s="86"/>
      <c r="AB380" s="131"/>
      <c r="AC380" s="131"/>
      <c r="AD380" s="131"/>
      <c r="AE380" s="131"/>
      <c r="AF380" s="131"/>
      <c r="AG380" s="131"/>
      <c r="AH380" s="131"/>
      <c r="AI380" s="131"/>
      <c r="AJ380" s="131"/>
      <c r="AK380" s="131"/>
      <c r="AL380" s="131"/>
      <c r="AM380" s="86"/>
      <c r="AN380" s="86"/>
      <c r="AO380" s="86"/>
      <c r="AP380" s="132"/>
      <c r="AS380" s="88"/>
    </row>
    <row r="381" customFormat="false" ht="12.75" hidden="false" customHeight="true" outlineLevel="0" collapsed="false">
      <c r="B381" s="122"/>
      <c r="C381" s="123"/>
      <c r="D381" s="124"/>
      <c r="E381" s="82"/>
      <c r="F381" s="125"/>
      <c r="G381" s="126"/>
      <c r="H381" s="127"/>
      <c r="I381" s="128"/>
      <c r="J381" s="128"/>
      <c r="K381" s="128"/>
      <c r="L381" s="128"/>
      <c r="M381" s="129"/>
      <c r="N381" s="129"/>
      <c r="O381" s="130"/>
      <c r="P381" s="130"/>
      <c r="Q381" s="130"/>
      <c r="R381" s="130"/>
      <c r="S381" s="130"/>
      <c r="T381" s="130"/>
      <c r="U381" s="130"/>
      <c r="V381" s="130"/>
      <c r="W381" s="129"/>
      <c r="X381" s="130"/>
      <c r="Y381" s="131"/>
      <c r="Z381" s="131"/>
      <c r="AA381" s="86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86"/>
      <c r="AN381" s="86"/>
      <c r="AO381" s="86"/>
      <c r="AP381" s="132"/>
      <c r="AS381" s="88"/>
    </row>
    <row r="382" customFormat="false" ht="12.75" hidden="false" customHeight="true" outlineLevel="0" collapsed="false">
      <c r="B382" s="122"/>
      <c r="C382" s="123"/>
      <c r="D382" s="124"/>
      <c r="E382" s="82"/>
      <c r="F382" s="125"/>
      <c r="G382" s="126"/>
      <c r="H382" s="127"/>
      <c r="I382" s="128"/>
      <c r="J382" s="128"/>
      <c r="K382" s="128"/>
      <c r="L382" s="128"/>
      <c r="M382" s="129"/>
      <c r="N382" s="129"/>
      <c r="O382" s="130"/>
      <c r="P382" s="130"/>
      <c r="Q382" s="130"/>
      <c r="R382" s="130"/>
      <c r="S382" s="130"/>
      <c r="T382" s="130"/>
      <c r="U382" s="130"/>
      <c r="V382" s="130"/>
      <c r="W382" s="129"/>
      <c r="X382" s="130"/>
      <c r="Y382" s="131"/>
      <c r="Z382" s="131"/>
      <c r="AA382" s="86"/>
      <c r="AB382" s="131"/>
      <c r="AC382" s="131"/>
      <c r="AD382" s="131"/>
      <c r="AE382" s="131"/>
      <c r="AF382" s="131"/>
      <c r="AG382" s="131"/>
      <c r="AH382" s="131"/>
      <c r="AI382" s="131"/>
      <c r="AJ382" s="131"/>
      <c r="AK382" s="131"/>
      <c r="AL382" s="131"/>
      <c r="AM382" s="86"/>
      <c r="AN382" s="86"/>
      <c r="AO382" s="86"/>
      <c r="AP382" s="132"/>
      <c r="AS382" s="88"/>
    </row>
    <row r="383" customFormat="false" ht="12.75" hidden="false" customHeight="true" outlineLevel="0" collapsed="false">
      <c r="B383" s="122"/>
      <c r="C383" s="123"/>
      <c r="D383" s="124"/>
      <c r="E383" s="82"/>
      <c r="F383" s="125"/>
      <c r="G383" s="126"/>
      <c r="H383" s="127"/>
      <c r="I383" s="128"/>
      <c r="J383" s="128"/>
      <c r="K383" s="128"/>
      <c r="L383" s="128"/>
      <c r="M383" s="129"/>
      <c r="N383" s="129"/>
      <c r="O383" s="130"/>
      <c r="P383" s="130"/>
      <c r="Q383" s="130"/>
      <c r="R383" s="130"/>
      <c r="S383" s="130"/>
      <c r="T383" s="130"/>
      <c r="U383" s="130"/>
      <c r="V383" s="130"/>
      <c r="W383" s="129"/>
      <c r="X383" s="130"/>
      <c r="Y383" s="131"/>
      <c r="Z383" s="131"/>
      <c r="AA383" s="86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86"/>
      <c r="AN383" s="86"/>
      <c r="AO383" s="86"/>
      <c r="AP383" s="132"/>
      <c r="AS383" s="88"/>
    </row>
    <row r="384" customFormat="false" ht="12.75" hidden="false" customHeight="true" outlineLevel="0" collapsed="false">
      <c r="B384" s="122"/>
      <c r="C384" s="123"/>
      <c r="D384" s="124"/>
      <c r="E384" s="82"/>
      <c r="F384" s="125"/>
      <c r="G384" s="126"/>
      <c r="H384" s="127"/>
      <c r="I384" s="128"/>
      <c r="J384" s="128"/>
      <c r="K384" s="128"/>
      <c r="L384" s="128"/>
      <c r="M384" s="129"/>
      <c r="N384" s="129"/>
      <c r="O384" s="130"/>
      <c r="P384" s="130"/>
      <c r="Q384" s="130"/>
      <c r="R384" s="130"/>
      <c r="S384" s="130"/>
      <c r="T384" s="130"/>
      <c r="U384" s="130"/>
      <c r="V384" s="130"/>
      <c r="W384" s="129"/>
      <c r="X384" s="130"/>
      <c r="Y384" s="131"/>
      <c r="Z384" s="131"/>
      <c r="AA384" s="86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86"/>
      <c r="AN384" s="86"/>
      <c r="AO384" s="86"/>
      <c r="AP384" s="132"/>
      <c r="AS384" s="88"/>
    </row>
    <row r="385" customFormat="false" ht="12.75" hidden="false" customHeight="true" outlineLevel="0" collapsed="false">
      <c r="B385" s="122"/>
      <c r="C385" s="123"/>
      <c r="D385" s="124"/>
      <c r="E385" s="82"/>
      <c r="F385" s="125"/>
      <c r="G385" s="126"/>
      <c r="H385" s="127"/>
      <c r="I385" s="128"/>
      <c r="J385" s="128"/>
      <c r="K385" s="128"/>
      <c r="L385" s="128"/>
      <c r="M385" s="129"/>
      <c r="N385" s="129"/>
      <c r="O385" s="130"/>
      <c r="P385" s="130"/>
      <c r="Q385" s="130"/>
      <c r="R385" s="130"/>
      <c r="S385" s="130"/>
      <c r="T385" s="130"/>
      <c r="U385" s="130"/>
      <c r="V385" s="130"/>
      <c r="W385" s="129"/>
      <c r="X385" s="130"/>
      <c r="Y385" s="131"/>
      <c r="Z385" s="131"/>
      <c r="AA385" s="86"/>
      <c r="AB385" s="131"/>
      <c r="AC385" s="131"/>
      <c r="AD385" s="131"/>
      <c r="AE385" s="131"/>
      <c r="AF385" s="131"/>
      <c r="AG385" s="131"/>
      <c r="AH385" s="131"/>
      <c r="AI385" s="131"/>
      <c r="AJ385" s="131"/>
      <c r="AK385" s="131"/>
      <c r="AL385" s="131"/>
      <c r="AM385" s="86"/>
      <c r="AN385" s="86"/>
      <c r="AO385" s="86"/>
      <c r="AP385" s="132"/>
      <c r="AS385" s="88"/>
    </row>
    <row r="386" customFormat="false" ht="12.75" hidden="false" customHeight="true" outlineLevel="0" collapsed="false">
      <c r="B386" s="122"/>
      <c r="C386" s="123"/>
      <c r="D386" s="124"/>
      <c r="E386" s="82"/>
      <c r="F386" s="125"/>
      <c r="G386" s="126"/>
      <c r="H386" s="127"/>
      <c r="I386" s="128"/>
      <c r="J386" s="128"/>
      <c r="K386" s="128"/>
      <c r="L386" s="128"/>
      <c r="M386" s="129"/>
      <c r="N386" s="129"/>
      <c r="O386" s="130"/>
      <c r="P386" s="130"/>
      <c r="Q386" s="130"/>
      <c r="R386" s="130"/>
      <c r="S386" s="130"/>
      <c r="T386" s="130"/>
      <c r="U386" s="130"/>
      <c r="V386" s="130"/>
      <c r="W386" s="129"/>
      <c r="X386" s="130"/>
      <c r="Y386" s="131"/>
      <c r="Z386" s="131"/>
      <c r="AA386" s="86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86"/>
      <c r="AN386" s="86"/>
      <c r="AO386" s="86"/>
      <c r="AP386" s="132"/>
      <c r="AS386" s="88"/>
    </row>
    <row r="387" customFormat="false" ht="12.75" hidden="false" customHeight="true" outlineLevel="0" collapsed="false">
      <c r="B387" s="122"/>
      <c r="C387" s="123"/>
      <c r="D387" s="124"/>
      <c r="E387" s="82"/>
      <c r="F387" s="125"/>
      <c r="G387" s="126"/>
      <c r="H387" s="127"/>
      <c r="I387" s="128"/>
      <c r="J387" s="128"/>
      <c r="K387" s="128"/>
      <c r="L387" s="128"/>
      <c r="M387" s="129"/>
      <c r="N387" s="129"/>
      <c r="O387" s="130"/>
      <c r="P387" s="130"/>
      <c r="Q387" s="130"/>
      <c r="R387" s="130"/>
      <c r="S387" s="130"/>
      <c r="T387" s="130"/>
      <c r="U387" s="130"/>
      <c r="V387" s="130"/>
      <c r="W387" s="129"/>
      <c r="X387" s="130"/>
      <c r="Y387" s="131"/>
      <c r="Z387" s="131"/>
      <c r="AA387" s="86"/>
      <c r="AB387" s="131"/>
      <c r="AC387" s="131"/>
      <c r="AD387" s="131"/>
      <c r="AE387" s="131"/>
      <c r="AF387" s="131"/>
      <c r="AG387" s="131"/>
      <c r="AH387" s="131"/>
      <c r="AI387" s="131"/>
      <c r="AJ387" s="131"/>
      <c r="AK387" s="131"/>
      <c r="AL387" s="131"/>
      <c r="AM387" s="86"/>
      <c r="AN387" s="86"/>
      <c r="AO387" s="86"/>
      <c r="AP387" s="132"/>
      <c r="AS387" s="88"/>
    </row>
    <row r="388" customFormat="false" ht="12.75" hidden="false" customHeight="true" outlineLevel="0" collapsed="false">
      <c r="B388" s="122"/>
      <c r="C388" s="123"/>
      <c r="D388" s="124"/>
      <c r="E388" s="82"/>
      <c r="F388" s="125"/>
      <c r="G388" s="126"/>
      <c r="H388" s="127"/>
      <c r="I388" s="128"/>
      <c r="J388" s="128"/>
      <c r="K388" s="128"/>
      <c r="L388" s="128"/>
      <c r="M388" s="129"/>
      <c r="N388" s="129"/>
      <c r="O388" s="130"/>
      <c r="P388" s="130"/>
      <c r="Q388" s="130"/>
      <c r="R388" s="130"/>
      <c r="S388" s="130"/>
      <c r="T388" s="130"/>
      <c r="U388" s="130"/>
      <c r="V388" s="130"/>
      <c r="W388" s="129"/>
      <c r="X388" s="130"/>
      <c r="Y388" s="131"/>
      <c r="Z388" s="131"/>
      <c r="AA388" s="86"/>
      <c r="AB388" s="131"/>
      <c r="AC388" s="131"/>
      <c r="AD388" s="131"/>
      <c r="AE388" s="131"/>
      <c r="AF388" s="131"/>
      <c r="AG388" s="131"/>
      <c r="AH388" s="131"/>
      <c r="AI388" s="131"/>
      <c r="AJ388" s="131"/>
      <c r="AK388" s="131"/>
      <c r="AL388" s="131"/>
      <c r="AM388" s="86"/>
      <c r="AN388" s="86"/>
      <c r="AO388" s="86"/>
      <c r="AP388" s="132"/>
      <c r="AS388" s="88"/>
    </row>
    <row r="389" customFormat="false" ht="12.75" hidden="false" customHeight="true" outlineLevel="0" collapsed="false">
      <c r="B389" s="122"/>
      <c r="C389" s="123"/>
      <c r="D389" s="124"/>
      <c r="E389" s="82"/>
      <c r="F389" s="125"/>
      <c r="G389" s="126"/>
      <c r="H389" s="127"/>
      <c r="I389" s="128"/>
      <c r="J389" s="128"/>
      <c r="K389" s="128"/>
      <c r="L389" s="128"/>
      <c r="M389" s="129"/>
      <c r="N389" s="129"/>
      <c r="O389" s="130"/>
      <c r="P389" s="130"/>
      <c r="Q389" s="130"/>
      <c r="R389" s="130"/>
      <c r="S389" s="130"/>
      <c r="T389" s="130"/>
      <c r="U389" s="130"/>
      <c r="V389" s="130"/>
      <c r="W389" s="129"/>
      <c r="X389" s="130"/>
      <c r="Y389" s="131"/>
      <c r="Z389" s="131"/>
      <c r="AA389" s="86"/>
      <c r="AB389" s="131"/>
      <c r="AC389" s="131"/>
      <c r="AD389" s="131"/>
      <c r="AE389" s="131"/>
      <c r="AF389" s="131"/>
      <c r="AG389" s="131"/>
      <c r="AH389" s="131"/>
      <c r="AI389" s="131"/>
      <c r="AJ389" s="131"/>
      <c r="AK389" s="131"/>
      <c r="AL389" s="131"/>
      <c r="AM389" s="86"/>
      <c r="AN389" s="86"/>
      <c r="AO389" s="86"/>
      <c r="AP389" s="132"/>
      <c r="AS389" s="88"/>
    </row>
    <row r="390" customFormat="false" ht="12.75" hidden="false" customHeight="true" outlineLevel="0" collapsed="false">
      <c r="B390" s="122"/>
      <c r="C390" s="123"/>
      <c r="D390" s="124"/>
      <c r="E390" s="82"/>
      <c r="F390" s="125"/>
      <c r="G390" s="126"/>
      <c r="H390" s="127"/>
      <c r="I390" s="128"/>
      <c r="J390" s="128"/>
      <c r="K390" s="128"/>
      <c r="L390" s="128"/>
      <c r="M390" s="129"/>
      <c r="N390" s="129"/>
      <c r="O390" s="130"/>
      <c r="P390" s="130"/>
      <c r="Q390" s="130"/>
      <c r="R390" s="130"/>
      <c r="S390" s="130"/>
      <c r="T390" s="130"/>
      <c r="U390" s="130"/>
      <c r="V390" s="130"/>
      <c r="W390" s="129"/>
      <c r="X390" s="130"/>
      <c r="Y390" s="131"/>
      <c r="Z390" s="131"/>
      <c r="AA390" s="86"/>
      <c r="AB390" s="131"/>
      <c r="AC390" s="131"/>
      <c r="AD390" s="131"/>
      <c r="AE390" s="131"/>
      <c r="AF390" s="131"/>
      <c r="AG390" s="131"/>
      <c r="AH390" s="131"/>
      <c r="AI390" s="131"/>
      <c r="AJ390" s="131"/>
      <c r="AK390" s="131"/>
      <c r="AL390" s="131"/>
      <c r="AM390" s="86"/>
      <c r="AN390" s="86"/>
      <c r="AO390" s="86"/>
      <c r="AP390" s="132"/>
      <c r="AS390" s="88"/>
    </row>
    <row r="391" customFormat="false" ht="12.75" hidden="false" customHeight="true" outlineLevel="0" collapsed="false">
      <c r="B391" s="122"/>
      <c r="C391" s="123"/>
      <c r="D391" s="124"/>
      <c r="E391" s="82"/>
      <c r="F391" s="125"/>
      <c r="G391" s="126"/>
      <c r="H391" s="127"/>
      <c r="I391" s="128"/>
      <c r="J391" s="128"/>
      <c r="K391" s="128"/>
      <c r="L391" s="128"/>
      <c r="M391" s="129"/>
      <c r="N391" s="129"/>
      <c r="O391" s="130"/>
      <c r="P391" s="130"/>
      <c r="Q391" s="130"/>
      <c r="R391" s="130"/>
      <c r="S391" s="130"/>
      <c r="T391" s="130"/>
      <c r="U391" s="130"/>
      <c r="V391" s="130"/>
      <c r="W391" s="129"/>
      <c r="X391" s="130"/>
      <c r="Y391" s="131"/>
      <c r="Z391" s="131"/>
      <c r="AA391" s="86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86"/>
      <c r="AN391" s="86"/>
      <c r="AO391" s="86"/>
      <c r="AP391" s="132"/>
      <c r="AS391" s="88"/>
    </row>
    <row r="392" customFormat="false" ht="12.75" hidden="false" customHeight="true" outlineLevel="0" collapsed="false">
      <c r="B392" s="122"/>
      <c r="C392" s="123"/>
      <c r="D392" s="124"/>
      <c r="E392" s="82"/>
      <c r="F392" s="125"/>
      <c r="G392" s="126"/>
      <c r="H392" s="127"/>
      <c r="I392" s="128"/>
      <c r="J392" s="128"/>
      <c r="K392" s="128"/>
      <c r="L392" s="128"/>
      <c r="M392" s="129"/>
      <c r="N392" s="129"/>
      <c r="O392" s="130"/>
      <c r="P392" s="130"/>
      <c r="Q392" s="130"/>
      <c r="R392" s="130"/>
      <c r="S392" s="130"/>
      <c r="T392" s="130"/>
      <c r="U392" s="130"/>
      <c r="V392" s="130"/>
      <c r="W392" s="129"/>
      <c r="X392" s="130"/>
      <c r="Y392" s="131"/>
      <c r="Z392" s="131"/>
      <c r="AA392" s="86"/>
      <c r="AB392" s="131"/>
      <c r="AC392" s="131"/>
      <c r="AD392" s="131"/>
      <c r="AE392" s="131"/>
      <c r="AF392" s="131"/>
      <c r="AG392" s="131"/>
      <c r="AH392" s="131"/>
      <c r="AI392" s="131"/>
      <c r="AJ392" s="131"/>
      <c r="AK392" s="131"/>
      <c r="AL392" s="131"/>
      <c r="AM392" s="86"/>
      <c r="AN392" s="86"/>
      <c r="AO392" s="86"/>
      <c r="AP392" s="132"/>
      <c r="AS392" s="88"/>
    </row>
    <row r="393" customFormat="false" ht="12.75" hidden="false" customHeight="true" outlineLevel="0" collapsed="false">
      <c r="B393" s="122"/>
      <c r="C393" s="123"/>
      <c r="D393" s="124"/>
      <c r="E393" s="82"/>
      <c r="F393" s="125"/>
      <c r="G393" s="126"/>
      <c r="H393" s="127"/>
      <c r="I393" s="128"/>
      <c r="J393" s="128"/>
      <c r="K393" s="128"/>
      <c r="L393" s="128"/>
      <c r="M393" s="129"/>
      <c r="N393" s="129"/>
      <c r="O393" s="130"/>
      <c r="P393" s="130"/>
      <c r="Q393" s="130"/>
      <c r="R393" s="130"/>
      <c r="S393" s="130"/>
      <c r="T393" s="130"/>
      <c r="U393" s="130"/>
      <c r="V393" s="130"/>
      <c r="W393" s="129"/>
      <c r="X393" s="130"/>
      <c r="Y393" s="131"/>
      <c r="Z393" s="131"/>
      <c r="AA393" s="86"/>
      <c r="AB393" s="131"/>
      <c r="AC393" s="131"/>
      <c r="AD393" s="131"/>
      <c r="AE393" s="131"/>
      <c r="AF393" s="131"/>
      <c r="AG393" s="131"/>
      <c r="AH393" s="131"/>
      <c r="AI393" s="131"/>
      <c r="AJ393" s="131"/>
      <c r="AK393" s="131"/>
      <c r="AL393" s="131"/>
      <c r="AM393" s="86"/>
      <c r="AN393" s="86"/>
      <c r="AO393" s="86"/>
      <c r="AP393" s="132"/>
      <c r="AS393" s="88"/>
    </row>
    <row r="394" customFormat="false" ht="12.75" hidden="false" customHeight="true" outlineLevel="0" collapsed="false">
      <c r="B394" s="122"/>
      <c r="C394" s="123"/>
      <c r="D394" s="124"/>
      <c r="E394" s="82"/>
      <c r="F394" s="125"/>
      <c r="G394" s="126"/>
      <c r="H394" s="127"/>
      <c r="I394" s="128"/>
      <c r="J394" s="128"/>
      <c r="K394" s="128"/>
      <c r="L394" s="128"/>
      <c r="M394" s="129"/>
      <c r="N394" s="129"/>
      <c r="O394" s="130"/>
      <c r="P394" s="130"/>
      <c r="Q394" s="130"/>
      <c r="R394" s="130"/>
      <c r="S394" s="130"/>
      <c r="T394" s="130"/>
      <c r="U394" s="130"/>
      <c r="V394" s="130"/>
      <c r="W394" s="129"/>
      <c r="X394" s="130"/>
      <c r="Y394" s="131"/>
      <c r="Z394" s="131"/>
      <c r="AA394" s="86"/>
      <c r="AB394" s="131"/>
      <c r="AC394" s="131"/>
      <c r="AD394" s="131"/>
      <c r="AE394" s="131"/>
      <c r="AF394" s="131"/>
      <c r="AG394" s="131"/>
      <c r="AH394" s="131"/>
      <c r="AI394" s="131"/>
      <c r="AJ394" s="131"/>
      <c r="AK394" s="131"/>
      <c r="AL394" s="131"/>
      <c r="AM394" s="86"/>
      <c r="AN394" s="86"/>
      <c r="AO394" s="86"/>
      <c r="AP394" s="132"/>
      <c r="AS394" s="88"/>
    </row>
    <row r="395" customFormat="false" ht="12.75" hidden="false" customHeight="true" outlineLevel="0" collapsed="false">
      <c r="B395" s="122"/>
      <c r="C395" s="123"/>
      <c r="D395" s="124"/>
      <c r="E395" s="82"/>
      <c r="F395" s="125"/>
      <c r="G395" s="126"/>
      <c r="H395" s="127"/>
      <c r="I395" s="128"/>
      <c r="J395" s="128"/>
      <c r="K395" s="128"/>
      <c r="L395" s="128"/>
      <c r="M395" s="129"/>
      <c r="N395" s="129"/>
      <c r="O395" s="130"/>
      <c r="P395" s="130"/>
      <c r="Q395" s="130"/>
      <c r="R395" s="130"/>
      <c r="S395" s="130"/>
      <c r="T395" s="130"/>
      <c r="U395" s="130"/>
      <c r="V395" s="130"/>
      <c r="W395" s="129"/>
      <c r="X395" s="130"/>
      <c r="Y395" s="131"/>
      <c r="Z395" s="131"/>
      <c r="AA395" s="86"/>
      <c r="AB395" s="131"/>
      <c r="AC395" s="131"/>
      <c r="AD395" s="131"/>
      <c r="AE395" s="131"/>
      <c r="AF395" s="131"/>
      <c r="AG395" s="131"/>
      <c r="AH395" s="131"/>
      <c r="AI395" s="131"/>
      <c r="AJ395" s="131"/>
      <c r="AK395" s="131"/>
      <c r="AL395" s="131"/>
      <c r="AM395" s="86"/>
      <c r="AN395" s="86"/>
      <c r="AO395" s="86"/>
      <c r="AP395" s="132"/>
      <c r="AS395" s="88"/>
    </row>
    <row r="396" customFormat="false" ht="12.75" hidden="false" customHeight="true" outlineLevel="0" collapsed="false">
      <c r="B396" s="122"/>
      <c r="C396" s="123"/>
      <c r="D396" s="124"/>
      <c r="E396" s="82"/>
      <c r="F396" s="125"/>
      <c r="G396" s="126"/>
      <c r="H396" s="127"/>
      <c r="I396" s="128"/>
      <c r="J396" s="128"/>
      <c r="K396" s="128"/>
      <c r="L396" s="128"/>
      <c r="M396" s="129"/>
      <c r="N396" s="129"/>
      <c r="O396" s="130"/>
      <c r="P396" s="130"/>
      <c r="Q396" s="130"/>
      <c r="R396" s="130"/>
      <c r="S396" s="130"/>
      <c r="T396" s="130"/>
      <c r="U396" s="130"/>
      <c r="V396" s="130"/>
      <c r="W396" s="129"/>
      <c r="X396" s="130"/>
      <c r="Y396" s="131"/>
      <c r="Z396" s="131"/>
      <c r="AA396" s="86"/>
      <c r="AB396" s="131"/>
      <c r="AC396" s="131"/>
      <c r="AD396" s="131"/>
      <c r="AE396" s="131"/>
      <c r="AF396" s="131"/>
      <c r="AG396" s="131"/>
      <c r="AH396" s="131"/>
      <c r="AI396" s="131"/>
      <c r="AJ396" s="131"/>
      <c r="AK396" s="131"/>
      <c r="AL396" s="131"/>
      <c r="AM396" s="86"/>
      <c r="AN396" s="86"/>
      <c r="AO396" s="86"/>
      <c r="AP396" s="132"/>
      <c r="AS396" s="88"/>
    </row>
    <row r="397" customFormat="false" ht="12.75" hidden="false" customHeight="true" outlineLevel="0" collapsed="false">
      <c r="B397" s="122"/>
      <c r="C397" s="123"/>
      <c r="D397" s="124"/>
      <c r="E397" s="82"/>
      <c r="F397" s="125"/>
      <c r="G397" s="126"/>
      <c r="H397" s="127"/>
      <c r="I397" s="128"/>
      <c r="J397" s="128"/>
      <c r="K397" s="128"/>
      <c r="L397" s="128"/>
      <c r="M397" s="129"/>
      <c r="N397" s="129"/>
      <c r="O397" s="130"/>
      <c r="P397" s="130"/>
      <c r="Q397" s="130"/>
      <c r="R397" s="130"/>
      <c r="S397" s="130"/>
      <c r="T397" s="130"/>
      <c r="U397" s="130"/>
      <c r="V397" s="130"/>
      <c r="W397" s="129"/>
      <c r="X397" s="130"/>
      <c r="Y397" s="131"/>
      <c r="Z397" s="131"/>
      <c r="AA397" s="86"/>
      <c r="AB397" s="131"/>
      <c r="AC397" s="131"/>
      <c r="AD397" s="131"/>
      <c r="AE397" s="131"/>
      <c r="AF397" s="131"/>
      <c r="AG397" s="131"/>
      <c r="AH397" s="131"/>
      <c r="AI397" s="131"/>
      <c r="AJ397" s="131"/>
      <c r="AK397" s="131"/>
      <c r="AL397" s="131"/>
      <c r="AM397" s="86"/>
      <c r="AN397" s="86"/>
      <c r="AO397" s="86"/>
      <c r="AP397" s="132"/>
      <c r="AS397" s="88"/>
    </row>
    <row r="398" customFormat="false" ht="12.75" hidden="false" customHeight="true" outlineLevel="0" collapsed="false">
      <c r="B398" s="122"/>
      <c r="C398" s="123"/>
      <c r="D398" s="124"/>
      <c r="E398" s="82"/>
      <c r="F398" s="125"/>
      <c r="G398" s="126"/>
      <c r="H398" s="127"/>
      <c r="I398" s="128"/>
      <c r="J398" s="128"/>
      <c r="K398" s="128"/>
      <c r="L398" s="128"/>
      <c r="M398" s="129"/>
      <c r="N398" s="129"/>
      <c r="O398" s="130"/>
      <c r="P398" s="130"/>
      <c r="Q398" s="130"/>
      <c r="R398" s="130"/>
      <c r="S398" s="130"/>
      <c r="T398" s="130"/>
      <c r="U398" s="130"/>
      <c r="V398" s="130"/>
      <c r="W398" s="129"/>
      <c r="X398" s="130"/>
      <c r="Y398" s="131"/>
      <c r="Z398" s="131"/>
      <c r="AA398" s="86"/>
      <c r="AB398" s="131"/>
      <c r="AC398" s="131"/>
      <c r="AD398" s="131"/>
      <c r="AE398" s="131"/>
      <c r="AF398" s="131"/>
      <c r="AG398" s="131"/>
      <c r="AH398" s="131"/>
      <c r="AI398" s="131"/>
      <c r="AJ398" s="131"/>
      <c r="AK398" s="131"/>
      <c r="AL398" s="131"/>
      <c r="AM398" s="86"/>
      <c r="AN398" s="86"/>
      <c r="AO398" s="86"/>
      <c r="AP398" s="132"/>
      <c r="AS398" s="88"/>
    </row>
    <row r="399" customFormat="false" ht="12.75" hidden="false" customHeight="true" outlineLevel="0" collapsed="false">
      <c r="B399" s="122"/>
      <c r="C399" s="123"/>
      <c r="D399" s="124"/>
      <c r="E399" s="82"/>
      <c r="F399" s="125"/>
      <c r="G399" s="126"/>
      <c r="H399" s="127"/>
      <c r="I399" s="128"/>
      <c r="J399" s="128"/>
      <c r="K399" s="128"/>
      <c r="L399" s="128"/>
      <c r="M399" s="129"/>
      <c r="N399" s="129"/>
      <c r="O399" s="130"/>
      <c r="P399" s="130"/>
      <c r="Q399" s="130"/>
      <c r="R399" s="130"/>
      <c r="S399" s="130"/>
      <c r="T399" s="130"/>
      <c r="U399" s="130"/>
      <c r="V399" s="130"/>
      <c r="W399" s="129"/>
      <c r="X399" s="130"/>
      <c r="Y399" s="131"/>
      <c r="Z399" s="131"/>
      <c r="AA399" s="86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86"/>
      <c r="AN399" s="86"/>
      <c r="AO399" s="86"/>
      <c r="AP399" s="132"/>
      <c r="AS399" s="88"/>
    </row>
    <row r="400" customFormat="false" ht="12.75" hidden="false" customHeight="true" outlineLevel="0" collapsed="false">
      <c r="B400" s="122"/>
      <c r="C400" s="123"/>
      <c r="D400" s="124"/>
      <c r="E400" s="82"/>
      <c r="F400" s="125"/>
      <c r="G400" s="126"/>
      <c r="H400" s="127"/>
      <c r="I400" s="128"/>
      <c r="J400" s="128"/>
      <c r="K400" s="128"/>
      <c r="L400" s="128"/>
      <c r="M400" s="129"/>
      <c r="N400" s="129"/>
      <c r="O400" s="130"/>
      <c r="P400" s="130"/>
      <c r="Q400" s="130"/>
      <c r="R400" s="130"/>
      <c r="S400" s="130"/>
      <c r="T400" s="130"/>
      <c r="U400" s="130"/>
      <c r="V400" s="130"/>
      <c r="W400" s="129"/>
      <c r="X400" s="130"/>
      <c r="Y400" s="131"/>
      <c r="Z400" s="131"/>
      <c r="AA400" s="86"/>
      <c r="AB400" s="131"/>
      <c r="AC400" s="131"/>
      <c r="AD400" s="131"/>
      <c r="AE400" s="131"/>
      <c r="AF400" s="131"/>
      <c r="AG400" s="131"/>
      <c r="AH400" s="131"/>
      <c r="AI400" s="131"/>
      <c r="AJ400" s="131"/>
      <c r="AK400" s="131"/>
      <c r="AL400" s="131"/>
      <c r="AM400" s="86"/>
      <c r="AN400" s="86"/>
      <c r="AO400" s="86"/>
      <c r="AP400" s="132"/>
      <c r="AS400" s="88"/>
    </row>
    <row r="401" customFormat="false" ht="12.75" hidden="false" customHeight="true" outlineLevel="0" collapsed="false">
      <c r="B401" s="122"/>
      <c r="C401" s="123"/>
      <c r="D401" s="124"/>
      <c r="E401" s="82"/>
      <c r="F401" s="125"/>
      <c r="G401" s="126"/>
      <c r="H401" s="127"/>
      <c r="I401" s="128"/>
      <c r="J401" s="128"/>
      <c r="K401" s="128"/>
      <c r="L401" s="128"/>
      <c r="M401" s="129"/>
      <c r="N401" s="129"/>
      <c r="O401" s="130"/>
      <c r="P401" s="130"/>
      <c r="Q401" s="130"/>
      <c r="R401" s="130"/>
      <c r="S401" s="130"/>
      <c r="T401" s="130"/>
      <c r="U401" s="130"/>
      <c r="V401" s="130"/>
      <c r="W401" s="129"/>
      <c r="X401" s="130"/>
      <c r="Y401" s="131"/>
      <c r="Z401" s="131"/>
      <c r="AA401" s="86"/>
      <c r="AB401" s="131"/>
      <c r="AC401" s="131"/>
      <c r="AD401" s="131"/>
      <c r="AE401" s="131"/>
      <c r="AF401" s="131"/>
      <c r="AG401" s="131"/>
      <c r="AH401" s="131"/>
      <c r="AI401" s="131"/>
      <c r="AJ401" s="131"/>
      <c r="AK401" s="131"/>
      <c r="AL401" s="131"/>
      <c r="AM401" s="86"/>
      <c r="AN401" s="86"/>
      <c r="AO401" s="86"/>
      <c r="AP401" s="132"/>
      <c r="AS401" s="88"/>
    </row>
    <row r="402" customFormat="false" ht="12.75" hidden="false" customHeight="true" outlineLevel="0" collapsed="false">
      <c r="B402" s="122"/>
      <c r="C402" s="123"/>
      <c r="D402" s="124"/>
      <c r="E402" s="82"/>
      <c r="F402" s="125"/>
      <c r="G402" s="126"/>
      <c r="H402" s="127"/>
      <c r="I402" s="128"/>
      <c r="J402" s="128"/>
      <c r="K402" s="128"/>
      <c r="L402" s="128"/>
      <c r="M402" s="129"/>
      <c r="N402" s="129"/>
      <c r="O402" s="130"/>
      <c r="P402" s="130"/>
      <c r="Q402" s="130"/>
      <c r="R402" s="130"/>
      <c r="S402" s="130"/>
      <c r="T402" s="130"/>
      <c r="U402" s="130"/>
      <c r="V402" s="130"/>
      <c r="W402" s="129"/>
      <c r="X402" s="130"/>
      <c r="Y402" s="131"/>
      <c r="Z402" s="131"/>
      <c r="AA402" s="86"/>
      <c r="AB402" s="131"/>
      <c r="AC402" s="131"/>
      <c r="AD402" s="131"/>
      <c r="AE402" s="131"/>
      <c r="AF402" s="131"/>
      <c r="AG402" s="131"/>
      <c r="AH402" s="131"/>
      <c r="AI402" s="131"/>
      <c r="AJ402" s="131"/>
      <c r="AK402" s="131"/>
      <c r="AL402" s="131"/>
      <c r="AM402" s="86"/>
      <c r="AN402" s="86"/>
      <c r="AO402" s="86"/>
      <c r="AP402" s="132"/>
      <c r="AS402" s="88"/>
    </row>
    <row r="403" customFormat="false" ht="12.75" hidden="false" customHeight="true" outlineLevel="0" collapsed="false">
      <c r="B403" s="122"/>
      <c r="C403" s="123"/>
      <c r="D403" s="124"/>
      <c r="E403" s="82"/>
      <c r="F403" s="125"/>
      <c r="G403" s="126"/>
      <c r="H403" s="127"/>
      <c r="I403" s="128"/>
      <c r="J403" s="128"/>
      <c r="K403" s="128"/>
      <c r="L403" s="128"/>
      <c r="M403" s="129"/>
      <c r="N403" s="129"/>
      <c r="O403" s="130"/>
      <c r="P403" s="130"/>
      <c r="Q403" s="130"/>
      <c r="R403" s="130"/>
      <c r="S403" s="130"/>
      <c r="T403" s="130"/>
      <c r="U403" s="130"/>
      <c r="V403" s="130"/>
      <c r="W403" s="129"/>
      <c r="X403" s="130"/>
      <c r="Y403" s="131"/>
      <c r="Z403" s="131"/>
      <c r="AA403" s="86"/>
      <c r="AB403" s="131"/>
      <c r="AC403" s="131"/>
      <c r="AD403" s="131"/>
      <c r="AE403" s="131"/>
      <c r="AF403" s="131"/>
      <c r="AG403" s="131"/>
      <c r="AH403" s="131"/>
      <c r="AI403" s="131"/>
      <c r="AJ403" s="131"/>
      <c r="AK403" s="131"/>
      <c r="AL403" s="131"/>
      <c r="AM403" s="86"/>
      <c r="AN403" s="86"/>
      <c r="AO403" s="86"/>
      <c r="AP403" s="132"/>
      <c r="AS403" s="88"/>
    </row>
    <row r="404" customFormat="false" ht="12.75" hidden="false" customHeight="true" outlineLevel="0" collapsed="false">
      <c r="B404" s="122"/>
      <c r="C404" s="123"/>
      <c r="D404" s="124"/>
      <c r="E404" s="82"/>
      <c r="F404" s="125"/>
      <c r="G404" s="126"/>
      <c r="H404" s="127"/>
      <c r="I404" s="128"/>
      <c r="J404" s="128"/>
      <c r="K404" s="128"/>
      <c r="L404" s="128"/>
      <c r="M404" s="129"/>
      <c r="N404" s="129"/>
      <c r="O404" s="130"/>
      <c r="P404" s="130"/>
      <c r="Q404" s="130"/>
      <c r="R404" s="130"/>
      <c r="S404" s="130"/>
      <c r="T404" s="130"/>
      <c r="U404" s="130"/>
      <c r="V404" s="130"/>
      <c r="W404" s="129"/>
      <c r="X404" s="130"/>
      <c r="Y404" s="131"/>
      <c r="Z404" s="131"/>
      <c r="AA404" s="86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86"/>
      <c r="AN404" s="86"/>
      <c r="AO404" s="86"/>
      <c r="AP404" s="132"/>
      <c r="AS404" s="88"/>
    </row>
    <row r="405" customFormat="false" ht="12.75" hidden="false" customHeight="true" outlineLevel="0" collapsed="false">
      <c r="B405" s="122"/>
      <c r="C405" s="123"/>
      <c r="D405" s="124"/>
      <c r="E405" s="82"/>
      <c r="F405" s="125"/>
      <c r="G405" s="126"/>
      <c r="H405" s="127"/>
      <c r="I405" s="128"/>
      <c r="J405" s="128"/>
      <c r="K405" s="128"/>
      <c r="L405" s="128"/>
      <c r="M405" s="129"/>
      <c r="N405" s="129"/>
      <c r="O405" s="130"/>
      <c r="P405" s="130"/>
      <c r="Q405" s="130"/>
      <c r="R405" s="130"/>
      <c r="S405" s="130"/>
      <c r="T405" s="130"/>
      <c r="U405" s="130"/>
      <c r="V405" s="130"/>
      <c r="W405" s="129"/>
      <c r="X405" s="130"/>
      <c r="Y405" s="131"/>
      <c r="Z405" s="131"/>
      <c r="AA405" s="86"/>
      <c r="AB405" s="131"/>
      <c r="AC405" s="131"/>
      <c r="AD405" s="131"/>
      <c r="AE405" s="131"/>
      <c r="AF405" s="131"/>
      <c r="AG405" s="131"/>
      <c r="AH405" s="131"/>
      <c r="AI405" s="131"/>
      <c r="AJ405" s="131"/>
      <c r="AK405" s="131"/>
      <c r="AL405" s="131"/>
      <c r="AM405" s="86"/>
      <c r="AN405" s="86"/>
      <c r="AO405" s="86"/>
      <c r="AP405" s="132"/>
      <c r="AS405" s="88"/>
    </row>
    <row r="406" customFormat="false" ht="12.75" hidden="false" customHeight="true" outlineLevel="0" collapsed="false">
      <c r="B406" s="122"/>
      <c r="C406" s="123"/>
      <c r="D406" s="124"/>
      <c r="E406" s="82"/>
      <c r="F406" s="125"/>
      <c r="G406" s="126"/>
      <c r="H406" s="127"/>
      <c r="I406" s="128"/>
      <c r="J406" s="128"/>
      <c r="K406" s="128"/>
      <c r="L406" s="128"/>
      <c r="M406" s="129"/>
      <c r="N406" s="129"/>
      <c r="O406" s="130"/>
      <c r="P406" s="130"/>
      <c r="Q406" s="130"/>
      <c r="R406" s="130"/>
      <c r="S406" s="130"/>
      <c r="T406" s="130"/>
      <c r="U406" s="130"/>
      <c r="V406" s="130"/>
      <c r="W406" s="129"/>
      <c r="X406" s="130"/>
      <c r="Y406" s="131"/>
      <c r="Z406" s="131"/>
      <c r="AA406" s="86"/>
      <c r="AB406" s="131"/>
      <c r="AC406" s="131"/>
      <c r="AD406" s="131"/>
      <c r="AE406" s="131"/>
      <c r="AF406" s="131"/>
      <c r="AG406" s="131"/>
      <c r="AH406" s="131"/>
      <c r="AI406" s="131"/>
      <c r="AJ406" s="131"/>
      <c r="AK406" s="131"/>
      <c r="AL406" s="131"/>
      <c r="AM406" s="86"/>
      <c r="AN406" s="86"/>
      <c r="AO406" s="86"/>
      <c r="AP406" s="132"/>
      <c r="AS406" s="88"/>
    </row>
    <row r="407" customFormat="false" ht="12.75" hidden="false" customHeight="true" outlineLevel="0" collapsed="false">
      <c r="B407" s="122"/>
      <c r="C407" s="123"/>
      <c r="D407" s="124"/>
      <c r="E407" s="82"/>
      <c r="F407" s="125"/>
      <c r="G407" s="126"/>
      <c r="H407" s="127"/>
      <c r="I407" s="128"/>
      <c r="J407" s="128"/>
      <c r="K407" s="128"/>
      <c r="L407" s="128"/>
      <c r="M407" s="129"/>
      <c r="N407" s="129"/>
      <c r="O407" s="130"/>
      <c r="P407" s="130"/>
      <c r="Q407" s="130"/>
      <c r="R407" s="130"/>
      <c r="S407" s="130"/>
      <c r="T407" s="130"/>
      <c r="U407" s="130"/>
      <c r="V407" s="130"/>
      <c r="W407" s="129"/>
      <c r="X407" s="130"/>
      <c r="Y407" s="131"/>
      <c r="Z407" s="131"/>
      <c r="AA407" s="86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86"/>
      <c r="AN407" s="86"/>
      <c r="AO407" s="86"/>
      <c r="AP407" s="132"/>
      <c r="AS407" s="88"/>
    </row>
    <row r="408" customFormat="false" ht="12.75" hidden="false" customHeight="true" outlineLevel="0" collapsed="false">
      <c r="B408" s="122"/>
      <c r="C408" s="123"/>
      <c r="D408" s="124"/>
      <c r="E408" s="82"/>
      <c r="F408" s="125"/>
      <c r="G408" s="126"/>
      <c r="H408" s="127"/>
      <c r="I408" s="128"/>
      <c r="J408" s="128"/>
      <c r="K408" s="128"/>
      <c r="L408" s="128"/>
      <c r="M408" s="129"/>
      <c r="N408" s="129"/>
      <c r="O408" s="130"/>
      <c r="P408" s="130"/>
      <c r="Q408" s="130"/>
      <c r="R408" s="130"/>
      <c r="S408" s="130"/>
      <c r="T408" s="130"/>
      <c r="U408" s="130"/>
      <c r="V408" s="130"/>
      <c r="W408" s="129"/>
      <c r="X408" s="130"/>
      <c r="Y408" s="131"/>
      <c r="Z408" s="131"/>
      <c r="AA408" s="86"/>
      <c r="AB408" s="131"/>
      <c r="AC408" s="131"/>
      <c r="AD408" s="131"/>
      <c r="AE408" s="131"/>
      <c r="AF408" s="131"/>
      <c r="AG408" s="131"/>
      <c r="AH408" s="131"/>
      <c r="AI408" s="131"/>
      <c r="AJ408" s="131"/>
      <c r="AK408" s="131"/>
      <c r="AL408" s="131"/>
      <c r="AM408" s="86"/>
      <c r="AN408" s="86"/>
      <c r="AO408" s="86"/>
      <c r="AP408" s="132"/>
      <c r="AS408" s="88"/>
    </row>
    <row r="409" customFormat="false" ht="12.75" hidden="false" customHeight="true" outlineLevel="0" collapsed="false">
      <c r="B409" s="122"/>
      <c r="C409" s="123"/>
      <c r="D409" s="124"/>
      <c r="E409" s="82"/>
      <c r="F409" s="125"/>
      <c r="G409" s="126"/>
      <c r="H409" s="127"/>
      <c r="I409" s="128"/>
      <c r="J409" s="128"/>
      <c r="K409" s="128"/>
      <c r="L409" s="128"/>
      <c r="M409" s="129"/>
      <c r="N409" s="129"/>
      <c r="O409" s="130"/>
      <c r="P409" s="130"/>
      <c r="Q409" s="130"/>
      <c r="R409" s="130"/>
      <c r="S409" s="130"/>
      <c r="T409" s="130"/>
      <c r="U409" s="130"/>
      <c r="V409" s="130"/>
      <c r="W409" s="129"/>
      <c r="X409" s="130"/>
      <c r="Y409" s="131"/>
      <c r="Z409" s="131"/>
      <c r="AA409" s="86"/>
      <c r="AB409" s="131"/>
      <c r="AC409" s="131"/>
      <c r="AD409" s="131"/>
      <c r="AE409" s="131"/>
      <c r="AF409" s="131"/>
      <c r="AG409" s="131"/>
      <c r="AH409" s="131"/>
      <c r="AI409" s="131"/>
      <c r="AJ409" s="131"/>
      <c r="AK409" s="131"/>
      <c r="AL409" s="131"/>
      <c r="AM409" s="86"/>
      <c r="AN409" s="86"/>
      <c r="AO409" s="86"/>
      <c r="AP409" s="132"/>
      <c r="AS409" s="88"/>
    </row>
    <row r="410" customFormat="false" ht="12.75" hidden="false" customHeight="true" outlineLevel="0" collapsed="false">
      <c r="B410" s="122"/>
      <c r="C410" s="123"/>
      <c r="D410" s="124"/>
      <c r="E410" s="82"/>
      <c r="F410" s="125"/>
      <c r="G410" s="126"/>
      <c r="H410" s="127"/>
      <c r="I410" s="128"/>
      <c r="J410" s="128"/>
      <c r="K410" s="128"/>
      <c r="L410" s="128"/>
      <c r="M410" s="129"/>
      <c r="N410" s="129"/>
      <c r="O410" s="130"/>
      <c r="P410" s="130"/>
      <c r="Q410" s="130"/>
      <c r="R410" s="130"/>
      <c r="S410" s="130"/>
      <c r="T410" s="130"/>
      <c r="U410" s="130"/>
      <c r="V410" s="130"/>
      <c r="W410" s="129"/>
      <c r="X410" s="130"/>
      <c r="Y410" s="131"/>
      <c r="Z410" s="131"/>
      <c r="AA410" s="86"/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86"/>
      <c r="AN410" s="86"/>
      <c r="AO410" s="86"/>
      <c r="AP410" s="132"/>
      <c r="AS410" s="88"/>
    </row>
    <row r="411" customFormat="false" ht="12.75" hidden="false" customHeight="true" outlineLevel="0" collapsed="false">
      <c r="B411" s="122"/>
      <c r="C411" s="123"/>
      <c r="D411" s="124"/>
      <c r="E411" s="82"/>
      <c r="F411" s="125"/>
      <c r="G411" s="126"/>
      <c r="H411" s="127"/>
      <c r="I411" s="128"/>
      <c r="J411" s="128"/>
      <c r="K411" s="128"/>
      <c r="L411" s="128"/>
      <c r="M411" s="129"/>
      <c r="N411" s="129"/>
      <c r="O411" s="130"/>
      <c r="P411" s="130"/>
      <c r="Q411" s="130"/>
      <c r="R411" s="130"/>
      <c r="S411" s="130"/>
      <c r="T411" s="130"/>
      <c r="U411" s="130"/>
      <c r="V411" s="130"/>
      <c r="W411" s="129"/>
      <c r="X411" s="130"/>
      <c r="Y411" s="131"/>
      <c r="Z411" s="131"/>
      <c r="AA411" s="86"/>
      <c r="AB411" s="131"/>
      <c r="AC411" s="131"/>
      <c r="AD411" s="131"/>
      <c r="AE411" s="131"/>
      <c r="AF411" s="131"/>
      <c r="AG411" s="131"/>
      <c r="AH411" s="131"/>
      <c r="AI411" s="131"/>
      <c r="AJ411" s="131"/>
      <c r="AK411" s="131"/>
      <c r="AL411" s="131"/>
      <c r="AM411" s="86"/>
      <c r="AN411" s="86"/>
      <c r="AO411" s="86"/>
      <c r="AP411" s="132"/>
      <c r="AS411" s="88"/>
    </row>
    <row r="412" customFormat="false" ht="12.75" hidden="false" customHeight="true" outlineLevel="0" collapsed="false">
      <c r="B412" s="122"/>
      <c r="C412" s="123"/>
      <c r="D412" s="124"/>
      <c r="E412" s="82"/>
      <c r="F412" s="125"/>
      <c r="G412" s="126"/>
      <c r="H412" s="127"/>
      <c r="I412" s="128"/>
      <c r="J412" s="128"/>
      <c r="K412" s="128"/>
      <c r="L412" s="128"/>
      <c r="M412" s="129"/>
      <c r="N412" s="129"/>
      <c r="O412" s="130"/>
      <c r="P412" s="130"/>
      <c r="Q412" s="130"/>
      <c r="R412" s="130"/>
      <c r="S412" s="130"/>
      <c r="T412" s="130"/>
      <c r="U412" s="130"/>
      <c r="V412" s="130"/>
      <c r="W412" s="129"/>
      <c r="X412" s="130"/>
      <c r="Y412" s="131"/>
      <c r="Z412" s="131"/>
      <c r="AA412" s="86"/>
      <c r="AB412" s="131"/>
      <c r="AC412" s="131"/>
      <c r="AD412" s="131"/>
      <c r="AE412" s="131"/>
      <c r="AF412" s="131"/>
      <c r="AG412" s="131"/>
      <c r="AH412" s="131"/>
      <c r="AI412" s="131"/>
      <c r="AJ412" s="131"/>
      <c r="AK412" s="131"/>
      <c r="AL412" s="131"/>
      <c r="AM412" s="86"/>
      <c r="AN412" s="86"/>
      <c r="AO412" s="86"/>
      <c r="AP412" s="132"/>
      <c r="AS412" s="88"/>
    </row>
    <row r="413" customFormat="false" ht="12.75" hidden="false" customHeight="true" outlineLevel="0" collapsed="false">
      <c r="B413" s="122"/>
      <c r="C413" s="123"/>
      <c r="D413" s="124"/>
      <c r="E413" s="82"/>
      <c r="F413" s="125"/>
      <c r="G413" s="126"/>
      <c r="H413" s="127"/>
      <c r="I413" s="128"/>
      <c r="J413" s="128"/>
      <c r="K413" s="128"/>
      <c r="L413" s="128"/>
      <c r="M413" s="129"/>
      <c r="N413" s="129"/>
      <c r="O413" s="130"/>
      <c r="P413" s="130"/>
      <c r="Q413" s="130"/>
      <c r="R413" s="130"/>
      <c r="S413" s="130"/>
      <c r="T413" s="130"/>
      <c r="U413" s="130"/>
      <c r="V413" s="130"/>
      <c r="W413" s="129"/>
      <c r="X413" s="130"/>
      <c r="Y413" s="131"/>
      <c r="Z413" s="131"/>
      <c r="AA413" s="86"/>
      <c r="AB413" s="131"/>
      <c r="AC413" s="131"/>
      <c r="AD413" s="131"/>
      <c r="AE413" s="131"/>
      <c r="AF413" s="131"/>
      <c r="AG413" s="131"/>
      <c r="AH413" s="131"/>
      <c r="AI413" s="131"/>
      <c r="AJ413" s="131"/>
      <c r="AK413" s="131"/>
      <c r="AL413" s="131"/>
      <c r="AM413" s="86"/>
      <c r="AN413" s="86"/>
      <c r="AO413" s="86"/>
      <c r="AP413" s="132"/>
      <c r="AS413" s="88"/>
    </row>
    <row r="414" customFormat="false" ht="12.75" hidden="false" customHeight="true" outlineLevel="0" collapsed="false">
      <c r="B414" s="122"/>
      <c r="C414" s="123"/>
      <c r="D414" s="124"/>
      <c r="E414" s="82"/>
      <c r="F414" s="125"/>
      <c r="G414" s="126"/>
      <c r="H414" s="127"/>
      <c r="I414" s="128"/>
      <c r="J414" s="128"/>
      <c r="K414" s="128"/>
      <c r="L414" s="128"/>
      <c r="M414" s="129"/>
      <c r="N414" s="129"/>
      <c r="O414" s="130"/>
      <c r="P414" s="130"/>
      <c r="Q414" s="130"/>
      <c r="R414" s="130"/>
      <c r="S414" s="130"/>
      <c r="T414" s="130"/>
      <c r="U414" s="130"/>
      <c r="V414" s="130"/>
      <c r="W414" s="129"/>
      <c r="X414" s="130"/>
      <c r="Y414" s="131"/>
      <c r="Z414" s="131"/>
      <c r="AA414" s="86"/>
      <c r="AB414" s="131"/>
      <c r="AC414" s="131"/>
      <c r="AD414" s="131"/>
      <c r="AE414" s="131"/>
      <c r="AF414" s="131"/>
      <c r="AG414" s="131"/>
      <c r="AH414" s="131"/>
      <c r="AI414" s="131"/>
      <c r="AJ414" s="131"/>
      <c r="AK414" s="131"/>
      <c r="AL414" s="131"/>
      <c r="AM414" s="86"/>
      <c r="AN414" s="86"/>
      <c r="AO414" s="86"/>
      <c r="AP414" s="132"/>
      <c r="AS414" s="88"/>
    </row>
    <row r="415" customFormat="false" ht="12.75" hidden="false" customHeight="true" outlineLevel="0" collapsed="false">
      <c r="B415" s="122"/>
      <c r="C415" s="123"/>
      <c r="D415" s="124"/>
      <c r="E415" s="82"/>
      <c r="F415" s="125"/>
      <c r="G415" s="126"/>
      <c r="H415" s="127"/>
      <c r="I415" s="128"/>
      <c r="J415" s="128"/>
      <c r="K415" s="128"/>
      <c r="L415" s="128"/>
      <c r="M415" s="129"/>
      <c r="N415" s="129"/>
      <c r="O415" s="130"/>
      <c r="P415" s="130"/>
      <c r="Q415" s="130"/>
      <c r="R415" s="130"/>
      <c r="S415" s="130"/>
      <c r="T415" s="130"/>
      <c r="U415" s="130"/>
      <c r="V415" s="130"/>
      <c r="W415" s="129"/>
      <c r="X415" s="130"/>
      <c r="Y415" s="131"/>
      <c r="Z415" s="131"/>
      <c r="AA415" s="86"/>
      <c r="AB415" s="131"/>
      <c r="AC415" s="131"/>
      <c r="AD415" s="131"/>
      <c r="AE415" s="131"/>
      <c r="AF415" s="131"/>
      <c r="AG415" s="131"/>
      <c r="AH415" s="131"/>
      <c r="AI415" s="131"/>
      <c r="AJ415" s="131"/>
      <c r="AK415" s="131"/>
      <c r="AL415" s="131"/>
      <c r="AM415" s="86"/>
      <c r="AN415" s="86"/>
      <c r="AO415" s="86"/>
      <c r="AP415" s="132"/>
      <c r="AS415" s="88"/>
    </row>
    <row r="416" customFormat="false" ht="12.75" hidden="false" customHeight="true" outlineLevel="0" collapsed="false">
      <c r="B416" s="122"/>
      <c r="C416" s="123"/>
      <c r="D416" s="124"/>
      <c r="E416" s="82"/>
      <c r="F416" s="125"/>
      <c r="G416" s="126"/>
      <c r="H416" s="127"/>
      <c r="I416" s="128"/>
      <c r="J416" s="128"/>
      <c r="K416" s="128"/>
      <c r="L416" s="128"/>
      <c r="M416" s="129"/>
      <c r="N416" s="129"/>
      <c r="O416" s="130"/>
      <c r="P416" s="130"/>
      <c r="Q416" s="130"/>
      <c r="R416" s="130"/>
      <c r="S416" s="130"/>
      <c r="T416" s="130"/>
      <c r="U416" s="130"/>
      <c r="V416" s="130"/>
      <c r="W416" s="129"/>
      <c r="X416" s="130"/>
      <c r="Y416" s="131"/>
      <c r="Z416" s="131"/>
      <c r="AA416" s="86"/>
      <c r="AB416" s="131"/>
      <c r="AC416" s="131"/>
      <c r="AD416" s="131"/>
      <c r="AE416" s="131"/>
      <c r="AF416" s="131"/>
      <c r="AG416" s="131"/>
      <c r="AH416" s="131"/>
      <c r="AI416" s="131"/>
      <c r="AJ416" s="131"/>
      <c r="AK416" s="131"/>
      <c r="AL416" s="131"/>
      <c r="AM416" s="86"/>
      <c r="AN416" s="86"/>
      <c r="AO416" s="86"/>
      <c r="AP416" s="132"/>
      <c r="AS416" s="88"/>
    </row>
    <row r="417" customFormat="false" ht="12.75" hidden="false" customHeight="true" outlineLevel="0" collapsed="false">
      <c r="B417" s="122"/>
      <c r="C417" s="123"/>
      <c r="D417" s="124"/>
      <c r="E417" s="82"/>
      <c r="F417" s="125"/>
      <c r="G417" s="126"/>
      <c r="H417" s="127"/>
      <c r="I417" s="128"/>
      <c r="J417" s="128"/>
      <c r="K417" s="128"/>
      <c r="L417" s="128"/>
      <c r="M417" s="129"/>
      <c r="N417" s="129"/>
      <c r="O417" s="130"/>
      <c r="P417" s="130"/>
      <c r="Q417" s="130"/>
      <c r="R417" s="130"/>
      <c r="S417" s="130"/>
      <c r="T417" s="130"/>
      <c r="U417" s="130"/>
      <c r="V417" s="130"/>
      <c r="W417" s="129"/>
      <c r="X417" s="130"/>
      <c r="Y417" s="131"/>
      <c r="Z417" s="131"/>
      <c r="AA417" s="86"/>
      <c r="AB417" s="131"/>
      <c r="AC417" s="131"/>
      <c r="AD417" s="131"/>
      <c r="AE417" s="131"/>
      <c r="AF417" s="131"/>
      <c r="AG417" s="131"/>
      <c r="AH417" s="131"/>
      <c r="AI417" s="131"/>
      <c r="AJ417" s="131"/>
      <c r="AK417" s="131"/>
      <c r="AL417" s="131"/>
      <c r="AM417" s="86"/>
      <c r="AN417" s="86"/>
      <c r="AO417" s="86"/>
      <c r="AP417" s="132"/>
      <c r="AS417" s="88"/>
    </row>
    <row r="418" customFormat="false" ht="12.75" hidden="false" customHeight="true" outlineLevel="0" collapsed="false">
      <c r="B418" s="122"/>
      <c r="C418" s="123"/>
      <c r="D418" s="124"/>
      <c r="E418" s="82"/>
      <c r="F418" s="125"/>
      <c r="G418" s="126"/>
      <c r="H418" s="127"/>
      <c r="I418" s="128"/>
      <c r="J418" s="128"/>
      <c r="K418" s="128"/>
      <c r="L418" s="128"/>
      <c r="M418" s="129"/>
      <c r="N418" s="129"/>
      <c r="O418" s="130"/>
      <c r="P418" s="130"/>
      <c r="Q418" s="130"/>
      <c r="R418" s="130"/>
      <c r="S418" s="130"/>
      <c r="T418" s="130"/>
      <c r="U418" s="130"/>
      <c r="V418" s="130"/>
      <c r="W418" s="129"/>
      <c r="X418" s="130"/>
      <c r="Y418" s="131"/>
      <c r="Z418" s="131"/>
      <c r="AA418" s="86"/>
      <c r="AB418" s="131"/>
      <c r="AC418" s="131"/>
      <c r="AD418" s="131"/>
      <c r="AE418" s="131"/>
      <c r="AF418" s="131"/>
      <c r="AG418" s="131"/>
      <c r="AH418" s="131"/>
      <c r="AI418" s="131"/>
      <c r="AJ418" s="131"/>
      <c r="AK418" s="131"/>
      <c r="AL418" s="131"/>
      <c r="AM418" s="86"/>
      <c r="AN418" s="86"/>
      <c r="AO418" s="86"/>
      <c r="AP418" s="132"/>
      <c r="AS418" s="88"/>
    </row>
    <row r="419" customFormat="false" ht="12.75" hidden="false" customHeight="true" outlineLevel="0" collapsed="false">
      <c r="B419" s="122"/>
      <c r="C419" s="123"/>
      <c r="D419" s="124"/>
      <c r="E419" s="82"/>
      <c r="F419" s="125"/>
      <c r="G419" s="126"/>
      <c r="H419" s="127"/>
      <c r="I419" s="128"/>
      <c r="J419" s="128"/>
      <c r="K419" s="128"/>
      <c r="L419" s="128"/>
      <c r="M419" s="129"/>
      <c r="N419" s="129"/>
      <c r="O419" s="130"/>
      <c r="P419" s="130"/>
      <c r="Q419" s="130"/>
      <c r="R419" s="130"/>
      <c r="S419" s="130"/>
      <c r="T419" s="130"/>
      <c r="U419" s="130"/>
      <c r="V419" s="130"/>
      <c r="W419" s="129"/>
      <c r="X419" s="130"/>
      <c r="Y419" s="131"/>
      <c r="Z419" s="131"/>
      <c r="AA419" s="86"/>
      <c r="AB419" s="131"/>
      <c r="AC419" s="131"/>
      <c r="AD419" s="131"/>
      <c r="AE419" s="131"/>
      <c r="AF419" s="131"/>
      <c r="AG419" s="131"/>
      <c r="AH419" s="131"/>
      <c r="AI419" s="131"/>
      <c r="AJ419" s="131"/>
      <c r="AK419" s="131"/>
      <c r="AL419" s="131"/>
      <c r="AM419" s="86"/>
      <c r="AN419" s="86"/>
      <c r="AO419" s="86"/>
      <c r="AP419" s="132"/>
      <c r="AS419" s="88"/>
    </row>
    <row r="420" customFormat="false" ht="12.75" hidden="false" customHeight="true" outlineLevel="0" collapsed="false">
      <c r="B420" s="122"/>
      <c r="C420" s="123"/>
      <c r="D420" s="124"/>
      <c r="E420" s="82"/>
      <c r="F420" s="125"/>
      <c r="G420" s="126"/>
      <c r="H420" s="127"/>
      <c r="I420" s="128"/>
      <c r="J420" s="128"/>
      <c r="K420" s="128"/>
      <c r="L420" s="128"/>
      <c r="M420" s="129"/>
      <c r="N420" s="129"/>
      <c r="O420" s="130"/>
      <c r="P420" s="130"/>
      <c r="Q420" s="130"/>
      <c r="R420" s="130"/>
      <c r="S420" s="130"/>
      <c r="T420" s="130"/>
      <c r="U420" s="130"/>
      <c r="V420" s="130"/>
      <c r="W420" s="129"/>
      <c r="X420" s="130"/>
      <c r="Y420" s="131"/>
      <c r="Z420" s="131"/>
      <c r="AA420" s="86"/>
      <c r="AB420" s="131"/>
      <c r="AC420" s="131"/>
      <c r="AD420" s="131"/>
      <c r="AE420" s="131"/>
      <c r="AF420" s="131"/>
      <c r="AG420" s="131"/>
      <c r="AH420" s="131"/>
      <c r="AI420" s="131"/>
      <c r="AJ420" s="131"/>
      <c r="AK420" s="131"/>
      <c r="AL420" s="131"/>
      <c r="AM420" s="86"/>
      <c r="AN420" s="86"/>
      <c r="AO420" s="86"/>
      <c r="AP420" s="132"/>
      <c r="AS420" s="88"/>
    </row>
    <row r="421" customFormat="false" ht="12.75" hidden="false" customHeight="true" outlineLevel="0" collapsed="false">
      <c r="B421" s="122"/>
      <c r="C421" s="123"/>
      <c r="D421" s="124"/>
      <c r="E421" s="82"/>
      <c r="F421" s="125"/>
      <c r="G421" s="126"/>
      <c r="H421" s="127"/>
      <c r="I421" s="128"/>
      <c r="J421" s="128"/>
      <c r="K421" s="128"/>
      <c r="L421" s="128"/>
      <c r="M421" s="129"/>
      <c r="N421" s="129"/>
      <c r="O421" s="130"/>
      <c r="P421" s="130"/>
      <c r="Q421" s="130"/>
      <c r="R421" s="130"/>
      <c r="S421" s="130"/>
      <c r="T421" s="130"/>
      <c r="U421" s="130"/>
      <c r="V421" s="130"/>
      <c r="W421" s="129"/>
      <c r="X421" s="130"/>
      <c r="Y421" s="131"/>
      <c r="Z421" s="131"/>
      <c r="AA421" s="86"/>
      <c r="AB421" s="131"/>
      <c r="AC421" s="131"/>
      <c r="AD421" s="131"/>
      <c r="AE421" s="131"/>
      <c r="AF421" s="131"/>
      <c r="AG421" s="131"/>
      <c r="AH421" s="131"/>
      <c r="AI421" s="131"/>
      <c r="AJ421" s="131"/>
      <c r="AK421" s="131"/>
      <c r="AL421" s="131"/>
      <c r="AM421" s="86"/>
      <c r="AN421" s="86"/>
      <c r="AO421" s="86"/>
      <c r="AP421" s="132"/>
      <c r="AS421" s="88"/>
    </row>
    <row r="422" customFormat="false" ht="12.75" hidden="false" customHeight="true" outlineLevel="0" collapsed="false">
      <c r="B422" s="122"/>
      <c r="C422" s="123"/>
      <c r="D422" s="124"/>
      <c r="E422" s="82"/>
      <c r="F422" s="125"/>
      <c r="G422" s="126"/>
      <c r="H422" s="127"/>
      <c r="I422" s="128"/>
      <c r="J422" s="128"/>
      <c r="K422" s="128"/>
      <c r="L422" s="128"/>
      <c r="M422" s="129"/>
      <c r="N422" s="129"/>
      <c r="O422" s="130"/>
      <c r="P422" s="130"/>
      <c r="Q422" s="130"/>
      <c r="R422" s="130"/>
      <c r="S422" s="130"/>
      <c r="T422" s="130"/>
      <c r="U422" s="130"/>
      <c r="V422" s="130"/>
      <c r="W422" s="129"/>
      <c r="X422" s="130"/>
      <c r="Y422" s="131"/>
      <c r="Z422" s="131"/>
      <c r="AA422" s="86"/>
      <c r="AB422" s="131"/>
      <c r="AC422" s="131"/>
      <c r="AD422" s="131"/>
      <c r="AE422" s="131"/>
      <c r="AF422" s="131"/>
      <c r="AG422" s="131"/>
      <c r="AH422" s="131"/>
      <c r="AI422" s="131"/>
      <c r="AJ422" s="131"/>
      <c r="AK422" s="131"/>
      <c r="AL422" s="131"/>
      <c r="AM422" s="86"/>
      <c r="AN422" s="86"/>
      <c r="AO422" s="86"/>
      <c r="AP422" s="132"/>
      <c r="AS422" s="88"/>
    </row>
    <row r="423" customFormat="false" ht="12.75" hidden="false" customHeight="true" outlineLevel="0" collapsed="false">
      <c r="B423" s="122"/>
      <c r="C423" s="123"/>
      <c r="D423" s="124"/>
      <c r="E423" s="82"/>
      <c r="F423" s="125"/>
      <c r="G423" s="126"/>
      <c r="H423" s="127"/>
      <c r="I423" s="128"/>
      <c r="J423" s="128"/>
      <c r="K423" s="128"/>
      <c r="L423" s="128"/>
      <c r="M423" s="129"/>
      <c r="N423" s="129"/>
      <c r="O423" s="130"/>
      <c r="P423" s="130"/>
      <c r="Q423" s="130"/>
      <c r="R423" s="130"/>
      <c r="S423" s="130"/>
      <c r="T423" s="130"/>
      <c r="U423" s="130"/>
      <c r="V423" s="130"/>
      <c r="W423" s="129"/>
      <c r="X423" s="130"/>
      <c r="Y423" s="131"/>
      <c r="Z423" s="131"/>
      <c r="AA423" s="86"/>
      <c r="AB423" s="131"/>
      <c r="AC423" s="131"/>
      <c r="AD423" s="131"/>
      <c r="AE423" s="131"/>
      <c r="AF423" s="131"/>
      <c r="AG423" s="131"/>
      <c r="AH423" s="131"/>
      <c r="AI423" s="131"/>
      <c r="AJ423" s="131"/>
      <c r="AK423" s="131"/>
      <c r="AL423" s="131"/>
      <c r="AM423" s="86"/>
      <c r="AN423" s="86"/>
      <c r="AO423" s="86"/>
      <c r="AP423" s="132"/>
      <c r="AS423" s="88"/>
    </row>
    <row r="424" customFormat="false" ht="12.75" hidden="false" customHeight="true" outlineLevel="0" collapsed="false">
      <c r="B424" s="122"/>
      <c r="C424" s="123"/>
      <c r="D424" s="124"/>
      <c r="E424" s="82"/>
      <c r="F424" s="125"/>
      <c r="G424" s="126"/>
      <c r="H424" s="127"/>
      <c r="I424" s="128"/>
      <c r="J424" s="128"/>
      <c r="K424" s="128"/>
      <c r="L424" s="128"/>
      <c r="M424" s="129"/>
      <c r="N424" s="129"/>
      <c r="O424" s="130"/>
      <c r="P424" s="130"/>
      <c r="Q424" s="130"/>
      <c r="R424" s="130"/>
      <c r="S424" s="130"/>
      <c r="T424" s="130"/>
      <c r="U424" s="130"/>
      <c r="V424" s="130"/>
      <c r="W424" s="129"/>
      <c r="X424" s="130"/>
      <c r="Y424" s="131"/>
      <c r="Z424" s="131"/>
      <c r="AA424" s="86"/>
      <c r="AB424" s="131"/>
      <c r="AC424" s="131"/>
      <c r="AD424" s="131"/>
      <c r="AE424" s="131"/>
      <c r="AF424" s="131"/>
      <c r="AG424" s="131"/>
      <c r="AH424" s="131"/>
      <c r="AI424" s="131"/>
      <c r="AJ424" s="131"/>
      <c r="AK424" s="131"/>
      <c r="AL424" s="131"/>
      <c r="AM424" s="86"/>
      <c r="AN424" s="86"/>
      <c r="AO424" s="86"/>
      <c r="AP424" s="132"/>
      <c r="AS424" s="88"/>
    </row>
    <row r="425" customFormat="false" ht="12.75" hidden="false" customHeight="true" outlineLevel="0" collapsed="false">
      <c r="B425" s="122"/>
      <c r="C425" s="123"/>
      <c r="D425" s="124"/>
      <c r="E425" s="82"/>
      <c r="F425" s="125"/>
      <c r="G425" s="126"/>
      <c r="H425" s="127"/>
      <c r="I425" s="128"/>
      <c r="J425" s="128"/>
      <c r="K425" s="128"/>
      <c r="L425" s="128"/>
      <c r="M425" s="129"/>
      <c r="N425" s="129"/>
      <c r="O425" s="130"/>
      <c r="P425" s="130"/>
      <c r="Q425" s="130"/>
      <c r="R425" s="130"/>
      <c r="S425" s="130"/>
      <c r="T425" s="130"/>
      <c r="U425" s="130"/>
      <c r="V425" s="130"/>
      <c r="W425" s="129"/>
      <c r="X425" s="130"/>
      <c r="Y425" s="131"/>
      <c r="Z425" s="131"/>
      <c r="AA425" s="86"/>
      <c r="AB425" s="131"/>
      <c r="AC425" s="131"/>
      <c r="AD425" s="131"/>
      <c r="AE425" s="131"/>
      <c r="AF425" s="131"/>
      <c r="AG425" s="131"/>
      <c r="AH425" s="131"/>
      <c r="AI425" s="131"/>
      <c r="AJ425" s="131"/>
      <c r="AK425" s="131"/>
      <c r="AL425" s="131"/>
      <c r="AM425" s="86"/>
      <c r="AN425" s="86"/>
      <c r="AO425" s="86"/>
      <c r="AP425" s="132"/>
      <c r="AS425" s="88"/>
    </row>
    <row r="426" customFormat="false" ht="12.75" hidden="false" customHeight="true" outlineLevel="0" collapsed="false">
      <c r="B426" s="122"/>
      <c r="C426" s="123"/>
      <c r="D426" s="124"/>
      <c r="E426" s="82"/>
      <c r="F426" s="125"/>
      <c r="G426" s="126"/>
      <c r="H426" s="127"/>
      <c r="I426" s="128"/>
      <c r="J426" s="128"/>
      <c r="K426" s="128"/>
      <c r="L426" s="128"/>
      <c r="M426" s="129"/>
      <c r="N426" s="129"/>
      <c r="O426" s="130"/>
      <c r="P426" s="130"/>
      <c r="Q426" s="130"/>
      <c r="R426" s="130"/>
      <c r="S426" s="130"/>
      <c r="T426" s="130"/>
      <c r="U426" s="130"/>
      <c r="V426" s="130"/>
      <c r="W426" s="129"/>
      <c r="X426" s="130"/>
      <c r="Y426" s="131"/>
      <c r="Z426" s="131"/>
      <c r="AA426" s="86"/>
      <c r="AB426" s="131"/>
      <c r="AC426" s="131"/>
      <c r="AD426" s="131"/>
      <c r="AE426" s="131"/>
      <c r="AF426" s="131"/>
      <c r="AG426" s="131"/>
      <c r="AH426" s="131"/>
      <c r="AI426" s="131"/>
      <c r="AJ426" s="131"/>
      <c r="AK426" s="131"/>
      <c r="AL426" s="131"/>
      <c r="AM426" s="86"/>
      <c r="AN426" s="86"/>
      <c r="AO426" s="86"/>
      <c r="AP426" s="132"/>
      <c r="AS426" s="88"/>
    </row>
    <row r="427" customFormat="false" ht="12.75" hidden="false" customHeight="true" outlineLevel="0" collapsed="false">
      <c r="B427" s="122"/>
      <c r="C427" s="123"/>
      <c r="D427" s="124"/>
      <c r="E427" s="82"/>
      <c r="F427" s="125"/>
      <c r="G427" s="126"/>
      <c r="H427" s="127"/>
      <c r="I427" s="128"/>
      <c r="J427" s="128"/>
      <c r="K427" s="128"/>
      <c r="L427" s="128"/>
      <c r="M427" s="129"/>
      <c r="N427" s="129"/>
      <c r="O427" s="130"/>
      <c r="P427" s="130"/>
      <c r="Q427" s="130"/>
      <c r="R427" s="130"/>
      <c r="S427" s="130"/>
      <c r="T427" s="130"/>
      <c r="U427" s="130"/>
      <c r="V427" s="130"/>
      <c r="W427" s="129"/>
      <c r="X427" s="130"/>
      <c r="Y427" s="131"/>
      <c r="Z427" s="131"/>
      <c r="AA427" s="86"/>
      <c r="AB427" s="131"/>
      <c r="AC427" s="131"/>
      <c r="AD427" s="131"/>
      <c r="AE427" s="131"/>
      <c r="AF427" s="131"/>
      <c r="AG427" s="131"/>
      <c r="AH427" s="131"/>
      <c r="AI427" s="131"/>
      <c r="AJ427" s="131"/>
      <c r="AK427" s="131"/>
      <c r="AL427" s="131"/>
      <c r="AM427" s="86"/>
      <c r="AN427" s="86"/>
      <c r="AO427" s="86"/>
      <c r="AP427" s="132"/>
      <c r="AS427" s="88"/>
    </row>
    <row r="428" customFormat="false" ht="12.75" hidden="false" customHeight="true" outlineLevel="0" collapsed="false">
      <c r="B428" s="122"/>
      <c r="C428" s="123"/>
      <c r="D428" s="124"/>
      <c r="E428" s="82"/>
      <c r="F428" s="125"/>
      <c r="G428" s="126"/>
      <c r="H428" s="127"/>
      <c r="I428" s="128"/>
      <c r="J428" s="128"/>
      <c r="K428" s="128"/>
      <c r="L428" s="128"/>
      <c r="M428" s="129"/>
      <c r="N428" s="129"/>
      <c r="O428" s="130"/>
      <c r="P428" s="130"/>
      <c r="Q428" s="130"/>
      <c r="R428" s="130"/>
      <c r="S428" s="130"/>
      <c r="T428" s="130"/>
      <c r="U428" s="130"/>
      <c r="V428" s="130"/>
      <c r="W428" s="129"/>
      <c r="X428" s="130"/>
      <c r="Y428" s="131"/>
      <c r="Z428" s="131"/>
      <c r="AA428" s="86"/>
      <c r="AB428" s="131"/>
      <c r="AC428" s="131"/>
      <c r="AD428" s="131"/>
      <c r="AE428" s="131"/>
      <c r="AF428" s="131"/>
      <c r="AG428" s="131"/>
      <c r="AH428" s="131"/>
      <c r="AI428" s="131"/>
      <c r="AJ428" s="131"/>
      <c r="AK428" s="131"/>
      <c r="AL428" s="131"/>
      <c r="AM428" s="86"/>
      <c r="AN428" s="86"/>
      <c r="AO428" s="86"/>
      <c r="AP428" s="132"/>
      <c r="AS428" s="88"/>
    </row>
    <row r="429" customFormat="false" ht="12.75" hidden="false" customHeight="true" outlineLevel="0" collapsed="false">
      <c r="B429" s="122"/>
      <c r="C429" s="123"/>
      <c r="D429" s="124"/>
      <c r="E429" s="82"/>
      <c r="F429" s="125"/>
      <c r="G429" s="126"/>
      <c r="H429" s="127"/>
      <c r="I429" s="128"/>
      <c r="J429" s="128"/>
      <c r="K429" s="128"/>
      <c r="L429" s="128"/>
      <c r="M429" s="129"/>
      <c r="N429" s="129"/>
      <c r="O429" s="130"/>
      <c r="P429" s="130"/>
      <c r="Q429" s="130"/>
      <c r="R429" s="130"/>
      <c r="S429" s="130"/>
      <c r="T429" s="130"/>
      <c r="U429" s="130"/>
      <c r="V429" s="130"/>
      <c r="W429" s="129"/>
      <c r="X429" s="130"/>
      <c r="Y429" s="131"/>
      <c r="Z429" s="131"/>
      <c r="AA429" s="86"/>
      <c r="AB429" s="131"/>
      <c r="AC429" s="131"/>
      <c r="AD429" s="131"/>
      <c r="AE429" s="131"/>
      <c r="AF429" s="131"/>
      <c r="AG429" s="131"/>
      <c r="AH429" s="131"/>
      <c r="AI429" s="131"/>
      <c r="AJ429" s="131"/>
      <c r="AK429" s="131"/>
      <c r="AL429" s="131"/>
      <c r="AM429" s="86"/>
      <c r="AN429" s="86"/>
      <c r="AO429" s="86"/>
      <c r="AP429" s="132"/>
      <c r="AS429" s="88"/>
    </row>
    <row r="430" customFormat="false" ht="12.75" hidden="false" customHeight="true" outlineLevel="0" collapsed="false">
      <c r="B430" s="122"/>
      <c r="C430" s="123"/>
      <c r="D430" s="124"/>
      <c r="E430" s="82"/>
      <c r="F430" s="125"/>
      <c r="G430" s="126"/>
      <c r="H430" s="127"/>
      <c r="I430" s="128"/>
      <c r="J430" s="128"/>
      <c r="K430" s="128"/>
      <c r="L430" s="128"/>
      <c r="M430" s="129"/>
      <c r="N430" s="129"/>
      <c r="O430" s="130"/>
      <c r="P430" s="130"/>
      <c r="Q430" s="130"/>
      <c r="R430" s="130"/>
      <c r="S430" s="130"/>
      <c r="T430" s="130"/>
      <c r="U430" s="130"/>
      <c r="V430" s="130"/>
      <c r="W430" s="129"/>
      <c r="X430" s="130"/>
      <c r="Y430" s="131"/>
      <c r="Z430" s="131"/>
      <c r="AA430" s="86"/>
      <c r="AB430" s="131"/>
      <c r="AC430" s="131"/>
      <c r="AD430" s="131"/>
      <c r="AE430" s="131"/>
      <c r="AF430" s="131"/>
      <c r="AG430" s="131"/>
      <c r="AH430" s="131"/>
      <c r="AI430" s="131"/>
      <c r="AJ430" s="131"/>
      <c r="AK430" s="131"/>
      <c r="AL430" s="131"/>
      <c r="AM430" s="86"/>
      <c r="AN430" s="86"/>
      <c r="AO430" s="86"/>
      <c r="AP430" s="132"/>
      <c r="AS430" s="88"/>
    </row>
    <row r="431" customFormat="false" ht="12.75" hidden="false" customHeight="true" outlineLevel="0" collapsed="false">
      <c r="B431" s="122"/>
      <c r="C431" s="123"/>
      <c r="D431" s="124"/>
      <c r="E431" s="82"/>
      <c r="F431" s="125"/>
      <c r="G431" s="126"/>
      <c r="H431" s="127"/>
      <c r="I431" s="128"/>
      <c r="J431" s="128"/>
      <c r="K431" s="128"/>
      <c r="L431" s="128"/>
      <c r="M431" s="129"/>
      <c r="N431" s="129"/>
      <c r="O431" s="130"/>
      <c r="P431" s="130"/>
      <c r="Q431" s="130"/>
      <c r="R431" s="130"/>
      <c r="S431" s="130"/>
      <c r="T431" s="130"/>
      <c r="U431" s="130"/>
      <c r="V431" s="130"/>
      <c r="W431" s="129"/>
      <c r="X431" s="130"/>
      <c r="Y431" s="131"/>
      <c r="Z431" s="131"/>
      <c r="AA431" s="86"/>
      <c r="AB431" s="131"/>
      <c r="AC431" s="131"/>
      <c r="AD431" s="131"/>
      <c r="AE431" s="131"/>
      <c r="AF431" s="131"/>
      <c r="AG431" s="131"/>
      <c r="AH431" s="131"/>
      <c r="AI431" s="131"/>
      <c r="AJ431" s="131"/>
      <c r="AK431" s="131"/>
      <c r="AL431" s="131"/>
      <c r="AM431" s="86"/>
      <c r="AN431" s="86"/>
      <c r="AO431" s="86"/>
      <c r="AP431" s="132"/>
      <c r="AS431" s="88"/>
    </row>
    <row r="432" customFormat="false" ht="12.75" hidden="false" customHeight="true" outlineLevel="0" collapsed="false">
      <c r="B432" s="122"/>
      <c r="C432" s="123"/>
      <c r="D432" s="124"/>
      <c r="E432" s="82"/>
      <c r="F432" s="125"/>
      <c r="G432" s="126"/>
      <c r="H432" s="127"/>
      <c r="I432" s="128"/>
      <c r="J432" s="128"/>
      <c r="K432" s="128"/>
      <c r="L432" s="128"/>
      <c r="M432" s="129"/>
      <c r="N432" s="129"/>
      <c r="O432" s="130"/>
      <c r="P432" s="130"/>
      <c r="Q432" s="130"/>
      <c r="R432" s="130"/>
      <c r="S432" s="130"/>
      <c r="T432" s="130"/>
      <c r="U432" s="130"/>
      <c r="V432" s="130"/>
      <c r="W432" s="129"/>
      <c r="X432" s="130"/>
      <c r="Y432" s="131"/>
      <c r="Z432" s="131"/>
      <c r="AA432" s="86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86"/>
      <c r="AN432" s="86"/>
      <c r="AO432" s="86"/>
      <c r="AP432" s="132"/>
      <c r="AS432" s="88"/>
    </row>
    <row r="433" customFormat="false" ht="12.75" hidden="false" customHeight="true" outlineLevel="0" collapsed="false">
      <c r="B433" s="122"/>
      <c r="C433" s="123"/>
      <c r="D433" s="124"/>
      <c r="E433" s="82"/>
      <c r="F433" s="125"/>
      <c r="G433" s="126"/>
      <c r="H433" s="127"/>
      <c r="I433" s="128"/>
      <c r="J433" s="128"/>
      <c r="K433" s="128"/>
      <c r="L433" s="128"/>
      <c r="M433" s="129"/>
      <c r="N433" s="129"/>
      <c r="O433" s="130"/>
      <c r="P433" s="130"/>
      <c r="Q433" s="130"/>
      <c r="R433" s="130"/>
      <c r="S433" s="130"/>
      <c r="T433" s="130"/>
      <c r="U433" s="130"/>
      <c r="V433" s="130"/>
      <c r="W433" s="129"/>
      <c r="X433" s="130"/>
      <c r="Y433" s="131"/>
      <c r="Z433" s="131"/>
      <c r="AA433" s="86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86"/>
      <c r="AN433" s="86"/>
      <c r="AO433" s="86"/>
      <c r="AP433" s="132"/>
      <c r="AS433" s="88"/>
    </row>
    <row r="434" customFormat="false" ht="12.75" hidden="false" customHeight="true" outlineLevel="0" collapsed="false">
      <c r="B434" s="122"/>
      <c r="C434" s="123"/>
      <c r="D434" s="124"/>
      <c r="E434" s="82"/>
      <c r="F434" s="125"/>
      <c r="G434" s="126"/>
      <c r="H434" s="127"/>
      <c r="I434" s="128"/>
      <c r="J434" s="128"/>
      <c r="K434" s="128"/>
      <c r="L434" s="128"/>
      <c r="M434" s="129"/>
      <c r="N434" s="129"/>
      <c r="O434" s="130"/>
      <c r="P434" s="130"/>
      <c r="Q434" s="130"/>
      <c r="R434" s="130"/>
      <c r="S434" s="130"/>
      <c r="T434" s="130"/>
      <c r="U434" s="130"/>
      <c r="V434" s="130"/>
      <c r="W434" s="129"/>
      <c r="X434" s="130"/>
      <c r="Y434" s="131"/>
      <c r="Z434" s="131"/>
      <c r="AA434" s="86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86"/>
      <c r="AN434" s="86"/>
      <c r="AO434" s="86"/>
      <c r="AP434" s="132"/>
      <c r="AS434" s="88"/>
    </row>
    <row r="435" customFormat="false" ht="12.75" hidden="false" customHeight="true" outlineLevel="0" collapsed="false">
      <c r="B435" s="122"/>
      <c r="C435" s="123"/>
      <c r="D435" s="124"/>
      <c r="E435" s="82"/>
      <c r="F435" s="125"/>
      <c r="G435" s="126"/>
      <c r="H435" s="127"/>
      <c r="I435" s="128"/>
      <c r="J435" s="128"/>
      <c r="K435" s="128"/>
      <c r="L435" s="128"/>
      <c r="M435" s="129"/>
      <c r="N435" s="129"/>
      <c r="O435" s="130"/>
      <c r="P435" s="130"/>
      <c r="Q435" s="130"/>
      <c r="R435" s="130"/>
      <c r="S435" s="130"/>
      <c r="T435" s="130"/>
      <c r="U435" s="130"/>
      <c r="V435" s="130"/>
      <c r="W435" s="129"/>
      <c r="X435" s="130"/>
      <c r="Y435" s="131"/>
      <c r="Z435" s="131"/>
      <c r="AA435" s="86"/>
      <c r="AB435" s="131"/>
      <c r="AC435" s="131"/>
      <c r="AD435" s="131"/>
      <c r="AE435" s="131"/>
      <c r="AF435" s="131"/>
      <c r="AG435" s="131"/>
      <c r="AH435" s="131"/>
      <c r="AI435" s="131"/>
      <c r="AJ435" s="131"/>
      <c r="AK435" s="131"/>
      <c r="AL435" s="131"/>
      <c r="AM435" s="86"/>
      <c r="AN435" s="86"/>
      <c r="AO435" s="86"/>
      <c r="AP435" s="132"/>
      <c r="AS435" s="88"/>
    </row>
    <row r="436" customFormat="false" ht="12.75" hidden="false" customHeight="true" outlineLevel="0" collapsed="false">
      <c r="B436" s="122"/>
      <c r="C436" s="123"/>
      <c r="D436" s="124"/>
      <c r="E436" s="82"/>
      <c r="F436" s="125"/>
      <c r="G436" s="126"/>
      <c r="H436" s="127"/>
      <c r="I436" s="128"/>
      <c r="J436" s="128"/>
      <c r="K436" s="128"/>
      <c r="L436" s="128"/>
      <c r="M436" s="129"/>
      <c r="N436" s="129"/>
      <c r="O436" s="130"/>
      <c r="P436" s="130"/>
      <c r="Q436" s="130"/>
      <c r="R436" s="130"/>
      <c r="S436" s="130"/>
      <c r="T436" s="130"/>
      <c r="U436" s="130"/>
      <c r="V436" s="130"/>
      <c r="W436" s="129"/>
      <c r="X436" s="130"/>
      <c r="Y436" s="131"/>
      <c r="Z436" s="131"/>
      <c r="AA436" s="86"/>
      <c r="AB436" s="131"/>
      <c r="AC436" s="131"/>
      <c r="AD436" s="131"/>
      <c r="AE436" s="131"/>
      <c r="AF436" s="131"/>
      <c r="AG436" s="131"/>
      <c r="AH436" s="131"/>
      <c r="AI436" s="131"/>
      <c r="AJ436" s="131"/>
      <c r="AK436" s="131"/>
      <c r="AL436" s="131"/>
      <c r="AM436" s="86"/>
      <c r="AN436" s="86"/>
      <c r="AO436" s="86"/>
      <c r="AP436" s="132"/>
      <c r="AS436" s="88"/>
    </row>
    <row r="437" customFormat="false" ht="12.75" hidden="false" customHeight="true" outlineLevel="0" collapsed="false">
      <c r="B437" s="122"/>
      <c r="C437" s="123"/>
      <c r="D437" s="124"/>
      <c r="E437" s="82"/>
      <c r="F437" s="125"/>
      <c r="G437" s="126"/>
      <c r="H437" s="127"/>
      <c r="I437" s="128"/>
      <c r="J437" s="128"/>
      <c r="K437" s="128"/>
      <c r="L437" s="128"/>
      <c r="M437" s="129"/>
      <c r="N437" s="129"/>
      <c r="O437" s="130"/>
      <c r="P437" s="130"/>
      <c r="Q437" s="130"/>
      <c r="R437" s="130"/>
      <c r="S437" s="130"/>
      <c r="T437" s="130"/>
      <c r="U437" s="130"/>
      <c r="V437" s="130"/>
      <c r="W437" s="129"/>
      <c r="X437" s="130"/>
      <c r="Y437" s="131"/>
      <c r="Z437" s="131"/>
      <c r="AA437" s="86"/>
      <c r="AB437" s="131"/>
      <c r="AC437" s="131"/>
      <c r="AD437" s="131"/>
      <c r="AE437" s="131"/>
      <c r="AF437" s="131"/>
      <c r="AG437" s="131"/>
      <c r="AH437" s="131"/>
      <c r="AI437" s="131"/>
      <c r="AJ437" s="131"/>
      <c r="AK437" s="131"/>
      <c r="AL437" s="131"/>
      <c r="AM437" s="86"/>
      <c r="AN437" s="86"/>
      <c r="AO437" s="86"/>
      <c r="AP437" s="132"/>
      <c r="AS437" s="88"/>
    </row>
    <row r="438" customFormat="false" ht="12.75" hidden="false" customHeight="true" outlineLevel="0" collapsed="false">
      <c r="B438" s="122"/>
      <c r="C438" s="123"/>
      <c r="D438" s="124"/>
      <c r="E438" s="82"/>
      <c r="F438" s="125"/>
      <c r="G438" s="126"/>
      <c r="H438" s="127"/>
      <c r="I438" s="128"/>
      <c r="J438" s="128"/>
      <c r="K438" s="128"/>
      <c r="L438" s="128"/>
      <c r="M438" s="129"/>
      <c r="N438" s="129"/>
      <c r="O438" s="130"/>
      <c r="P438" s="130"/>
      <c r="Q438" s="130"/>
      <c r="R438" s="130"/>
      <c r="S438" s="130"/>
      <c r="T438" s="130"/>
      <c r="U438" s="130"/>
      <c r="V438" s="130"/>
      <c r="W438" s="129"/>
      <c r="X438" s="130"/>
      <c r="Y438" s="131"/>
      <c r="Z438" s="131"/>
      <c r="AA438" s="86"/>
      <c r="AB438" s="131"/>
      <c r="AC438" s="131"/>
      <c r="AD438" s="131"/>
      <c r="AE438" s="131"/>
      <c r="AF438" s="131"/>
      <c r="AG438" s="131"/>
      <c r="AH438" s="131"/>
      <c r="AI438" s="131"/>
      <c r="AJ438" s="131"/>
      <c r="AK438" s="131"/>
      <c r="AL438" s="131"/>
      <c r="AM438" s="86"/>
      <c r="AN438" s="86"/>
      <c r="AO438" s="86"/>
      <c r="AP438" s="132"/>
      <c r="AS438" s="88"/>
    </row>
    <row r="439" customFormat="false" ht="12.75" hidden="false" customHeight="true" outlineLevel="0" collapsed="false">
      <c r="B439" s="122"/>
      <c r="C439" s="123"/>
      <c r="D439" s="124"/>
      <c r="E439" s="82"/>
      <c r="F439" s="125"/>
      <c r="G439" s="126"/>
      <c r="H439" s="127"/>
      <c r="I439" s="128"/>
      <c r="J439" s="128"/>
      <c r="K439" s="128"/>
      <c r="L439" s="128"/>
      <c r="M439" s="129"/>
      <c r="N439" s="129"/>
      <c r="O439" s="130"/>
      <c r="P439" s="130"/>
      <c r="Q439" s="130"/>
      <c r="R439" s="130"/>
      <c r="S439" s="130"/>
      <c r="T439" s="130"/>
      <c r="U439" s="130"/>
      <c r="V439" s="130"/>
      <c r="W439" s="129"/>
      <c r="X439" s="130"/>
      <c r="Y439" s="131"/>
      <c r="Z439" s="131"/>
      <c r="AA439" s="86"/>
      <c r="AB439" s="131"/>
      <c r="AC439" s="131"/>
      <c r="AD439" s="131"/>
      <c r="AE439" s="131"/>
      <c r="AF439" s="131"/>
      <c r="AG439" s="131"/>
      <c r="AH439" s="131"/>
      <c r="AI439" s="131"/>
      <c r="AJ439" s="131"/>
      <c r="AK439" s="131"/>
      <c r="AL439" s="131"/>
      <c r="AM439" s="86"/>
      <c r="AN439" s="86"/>
      <c r="AO439" s="86"/>
      <c r="AP439" s="132"/>
      <c r="AS439" s="88"/>
    </row>
    <row r="440" customFormat="false" ht="12.75" hidden="false" customHeight="true" outlineLevel="0" collapsed="false">
      <c r="B440" s="122"/>
      <c r="C440" s="123"/>
      <c r="D440" s="124"/>
      <c r="E440" s="82"/>
      <c r="F440" s="125"/>
      <c r="G440" s="126"/>
      <c r="H440" s="127"/>
      <c r="I440" s="128"/>
      <c r="J440" s="128"/>
      <c r="K440" s="128"/>
      <c r="L440" s="128"/>
      <c r="M440" s="129"/>
      <c r="N440" s="129"/>
      <c r="O440" s="130"/>
      <c r="P440" s="130"/>
      <c r="Q440" s="130"/>
      <c r="R440" s="130"/>
      <c r="S440" s="130"/>
      <c r="T440" s="130"/>
      <c r="U440" s="130"/>
      <c r="V440" s="130"/>
      <c r="W440" s="129"/>
      <c r="X440" s="130"/>
      <c r="Y440" s="131"/>
      <c r="Z440" s="131"/>
      <c r="AA440" s="86"/>
      <c r="AB440" s="131"/>
      <c r="AC440" s="131"/>
      <c r="AD440" s="131"/>
      <c r="AE440" s="131"/>
      <c r="AF440" s="131"/>
      <c r="AG440" s="131"/>
      <c r="AH440" s="131"/>
      <c r="AI440" s="131"/>
      <c r="AJ440" s="131"/>
      <c r="AK440" s="131"/>
      <c r="AL440" s="131"/>
      <c r="AM440" s="86"/>
      <c r="AN440" s="86"/>
      <c r="AO440" s="86"/>
      <c r="AP440" s="132"/>
      <c r="AS440" s="88"/>
    </row>
    <row r="441" customFormat="false" ht="12.75" hidden="false" customHeight="true" outlineLevel="0" collapsed="false">
      <c r="B441" s="122"/>
      <c r="C441" s="123"/>
      <c r="D441" s="124"/>
      <c r="E441" s="82"/>
      <c r="F441" s="125"/>
      <c r="G441" s="126"/>
      <c r="H441" s="127"/>
      <c r="I441" s="128"/>
      <c r="J441" s="128"/>
      <c r="K441" s="128"/>
      <c r="L441" s="128"/>
      <c r="M441" s="129"/>
      <c r="N441" s="129"/>
      <c r="O441" s="130"/>
      <c r="P441" s="130"/>
      <c r="Q441" s="130"/>
      <c r="R441" s="130"/>
      <c r="S441" s="130"/>
      <c r="T441" s="130"/>
      <c r="U441" s="130"/>
      <c r="V441" s="130"/>
      <c r="W441" s="129"/>
      <c r="X441" s="130"/>
      <c r="Y441" s="131"/>
      <c r="Z441" s="131"/>
      <c r="AA441" s="86"/>
      <c r="AB441" s="131"/>
      <c r="AC441" s="131"/>
      <c r="AD441" s="131"/>
      <c r="AE441" s="131"/>
      <c r="AF441" s="131"/>
      <c r="AG441" s="131"/>
      <c r="AH441" s="131"/>
      <c r="AI441" s="131"/>
      <c r="AJ441" s="131"/>
      <c r="AK441" s="131"/>
      <c r="AL441" s="131"/>
      <c r="AM441" s="86"/>
      <c r="AN441" s="86"/>
      <c r="AO441" s="86"/>
      <c r="AP441" s="132"/>
      <c r="AS441" s="88"/>
    </row>
    <row r="442" customFormat="false" ht="12.75" hidden="false" customHeight="true" outlineLevel="0" collapsed="false">
      <c r="B442" s="122"/>
      <c r="C442" s="123"/>
      <c r="D442" s="124"/>
      <c r="E442" s="82"/>
      <c r="F442" s="125"/>
      <c r="G442" s="126"/>
      <c r="H442" s="127"/>
      <c r="I442" s="128"/>
      <c r="J442" s="128"/>
      <c r="K442" s="128"/>
      <c r="L442" s="128"/>
      <c r="M442" s="129"/>
      <c r="N442" s="129"/>
      <c r="O442" s="130"/>
      <c r="P442" s="130"/>
      <c r="Q442" s="130"/>
      <c r="R442" s="130"/>
      <c r="S442" s="130"/>
      <c r="T442" s="130"/>
      <c r="U442" s="130"/>
      <c r="V442" s="130"/>
      <c r="W442" s="129"/>
      <c r="X442" s="130"/>
      <c r="Y442" s="131"/>
      <c r="Z442" s="131"/>
      <c r="AA442" s="86"/>
      <c r="AB442" s="131"/>
      <c r="AC442" s="131"/>
      <c r="AD442" s="131"/>
      <c r="AE442" s="131"/>
      <c r="AF442" s="131"/>
      <c r="AG442" s="131"/>
      <c r="AH442" s="131"/>
      <c r="AI442" s="131"/>
      <c r="AJ442" s="131"/>
      <c r="AK442" s="131"/>
      <c r="AL442" s="131"/>
      <c r="AM442" s="86"/>
      <c r="AN442" s="86"/>
      <c r="AO442" s="86"/>
      <c r="AP442" s="132"/>
      <c r="AS442" s="88"/>
    </row>
    <row r="443" customFormat="false" ht="12.75" hidden="false" customHeight="true" outlineLevel="0" collapsed="false">
      <c r="B443" s="122"/>
      <c r="C443" s="123"/>
      <c r="D443" s="124"/>
      <c r="E443" s="82"/>
      <c r="F443" s="125"/>
      <c r="G443" s="126"/>
      <c r="H443" s="127"/>
      <c r="I443" s="128"/>
      <c r="J443" s="128"/>
      <c r="K443" s="128"/>
      <c r="L443" s="128"/>
      <c r="M443" s="129"/>
      <c r="N443" s="129"/>
      <c r="O443" s="130"/>
      <c r="P443" s="130"/>
      <c r="Q443" s="130"/>
      <c r="R443" s="130"/>
      <c r="S443" s="130"/>
      <c r="T443" s="130"/>
      <c r="U443" s="130"/>
      <c r="V443" s="130"/>
      <c r="W443" s="129"/>
      <c r="X443" s="130"/>
      <c r="Y443" s="131"/>
      <c r="Z443" s="131"/>
      <c r="AA443" s="86"/>
      <c r="AB443" s="131"/>
      <c r="AC443" s="131"/>
      <c r="AD443" s="131"/>
      <c r="AE443" s="131"/>
      <c r="AF443" s="131"/>
      <c r="AG443" s="131"/>
      <c r="AH443" s="131"/>
      <c r="AI443" s="131"/>
      <c r="AJ443" s="131"/>
      <c r="AK443" s="131"/>
      <c r="AL443" s="131"/>
      <c r="AM443" s="86"/>
      <c r="AN443" s="86"/>
      <c r="AO443" s="86"/>
      <c r="AP443" s="132"/>
      <c r="AS443" s="88"/>
    </row>
    <row r="444" customFormat="false" ht="12.75" hidden="false" customHeight="true" outlineLevel="0" collapsed="false">
      <c r="B444" s="122"/>
      <c r="C444" s="123"/>
      <c r="D444" s="124"/>
      <c r="E444" s="82"/>
      <c r="F444" s="125"/>
      <c r="G444" s="126"/>
      <c r="H444" s="127"/>
      <c r="I444" s="128"/>
      <c r="J444" s="128"/>
      <c r="K444" s="128"/>
      <c r="L444" s="128"/>
      <c r="M444" s="129"/>
      <c r="N444" s="129"/>
      <c r="O444" s="130"/>
      <c r="P444" s="130"/>
      <c r="Q444" s="130"/>
      <c r="R444" s="130"/>
      <c r="S444" s="130"/>
      <c r="T444" s="130"/>
      <c r="U444" s="130"/>
      <c r="V444" s="130"/>
      <c r="W444" s="129"/>
      <c r="X444" s="130"/>
      <c r="Y444" s="131"/>
      <c r="Z444" s="131"/>
      <c r="AA444" s="86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/>
      <c r="AL444" s="131"/>
      <c r="AM444" s="86"/>
      <c r="AN444" s="86"/>
      <c r="AO444" s="86"/>
      <c r="AP444" s="132"/>
      <c r="AS444" s="88"/>
    </row>
    <row r="445" customFormat="false" ht="12.75" hidden="false" customHeight="true" outlineLevel="0" collapsed="false">
      <c r="B445" s="122"/>
      <c r="C445" s="123"/>
      <c r="D445" s="124"/>
      <c r="E445" s="82"/>
      <c r="F445" s="125"/>
      <c r="G445" s="126"/>
      <c r="H445" s="127"/>
      <c r="I445" s="128"/>
      <c r="J445" s="128"/>
      <c r="K445" s="128"/>
      <c r="L445" s="128"/>
      <c r="M445" s="129"/>
      <c r="N445" s="129"/>
      <c r="O445" s="130"/>
      <c r="P445" s="130"/>
      <c r="Q445" s="130"/>
      <c r="R445" s="130"/>
      <c r="S445" s="130"/>
      <c r="T445" s="130"/>
      <c r="U445" s="130"/>
      <c r="V445" s="130"/>
      <c r="W445" s="129"/>
      <c r="X445" s="130"/>
      <c r="Y445" s="131"/>
      <c r="Z445" s="131"/>
      <c r="AA445" s="86"/>
      <c r="AB445" s="131"/>
      <c r="AC445" s="131"/>
      <c r="AD445" s="131"/>
      <c r="AE445" s="131"/>
      <c r="AF445" s="131"/>
      <c r="AG445" s="131"/>
      <c r="AH445" s="131"/>
      <c r="AI445" s="131"/>
      <c r="AJ445" s="131"/>
      <c r="AK445" s="131"/>
      <c r="AL445" s="131"/>
      <c r="AM445" s="86"/>
      <c r="AN445" s="86"/>
      <c r="AO445" s="86"/>
      <c r="AP445" s="132"/>
      <c r="AS445" s="88"/>
    </row>
    <row r="446" customFormat="false" ht="12.75" hidden="false" customHeight="true" outlineLevel="0" collapsed="false">
      <c r="B446" s="122"/>
      <c r="C446" s="123"/>
      <c r="D446" s="124"/>
      <c r="E446" s="82"/>
      <c r="F446" s="125"/>
      <c r="G446" s="126"/>
      <c r="H446" s="127"/>
      <c r="I446" s="128"/>
      <c r="J446" s="128"/>
      <c r="K446" s="128"/>
      <c r="L446" s="128"/>
      <c r="M446" s="129"/>
      <c r="N446" s="129"/>
      <c r="O446" s="130"/>
      <c r="P446" s="130"/>
      <c r="Q446" s="130"/>
      <c r="R446" s="130"/>
      <c r="S446" s="130"/>
      <c r="T446" s="130"/>
      <c r="U446" s="130"/>
      <c r="V446" s="130"/>
      <c r="W446" s="129"/>
      <c r="X446" s="130"/>
      <c r="Y446" s="131"/>
      <c r="Z446" s="131"/>
      <c r="AA446" s="86"/>
      <c r="AB446" s="131"/>
      <c r="AC446" s="131"/>
      <c r="AD446" s="131"/>
      <c r="AE446" s="131"/>
      <c r="AF446" s="131"/>
      <c r="AG446" s="131"/>
      <c r="AH446" s="131"/>
      <c r="AI446" s="131"/>
      <c r="AJ446" s="131"/>
      <c r="AK446" s="131"/>
      <c r="AL446" s="131"/>
      <c r="AM446" s="86"/>
      <c r="AN446" s="86"/>
      <c r="AO446" s="86"/>
      <c r="AP446" s="132"/>
      <c r="AS446" s="88"/>
    </row>
    <row r="447" customFormat="false" ht="12.75" hidden="false" customHeight="true" outlineLevel="0" collapsed="false">
      <c r="B447" s="122"/>
      <c r="C447" s="123"/>
      <c r="D447" s="124"/>
      <c r="E447" s="82"/>
      <c r="F447" s="125"/>
      <c r="G447" s="126"/>
      <c r="H447" s="127"/>
      <c r="I447" s="128"/>
      <c r="J447" s="128"/>
      <c r="K447" s="128"/>
      <c r="L447" s="128"/>
      <c r="M447" s="129"/>
      <c r="N447" s="129"/>
      <c r="O447" s="130"/>
      <c r="P447" s="130"/>
      <c r="Q447" s="130"/>
      <c r="R447" s="130"/>
      <c r="S447" s="130"/>
      <c r="T447" s="130"/>
      <c r="U447" s="130"/>
      <c r="V447" s="130"/>
      <c r="W447" s="129"/>
      <c r="X447" s="130"/>
      <c r="Y447" s="131"/>
      <c r="Z447" s="131"/>
      <c r="AA447" s="86"/>
      <c r="AB447" s="131"/>
      <c r="AC447" s="131"/>
      <c r="AD447" s="131"/>
      <c r="AE447" s="131"/>
      <c r="AF447" s="131"/>
      <c r="AG447" s="131"/>
      <c r="AH447" s="131"/>
      <c r="AI447" s="131"/>
      <c r="AJ447" s="131"/>
      <c r="AK447" s="131"/>
      <c r="AL447" s="131"/>
      <c r="AM447" s="86"/>
      <c r="AN447" s="86"/>
      <c r="AO447" s="86"/>
      <c r="AP447" s="132"/>
      <c r="AS447" s="88"/>
    </row>
    <row r="448" customFormat="false" ht="12.75" hidden="false" customHeight="true" outlineLevel="0" collapsed="false">
      <c r="B448" s="122"/>
      <c r="C448" s="123"/>
      <c r="D448" s="124"/>
      <c r="E448" s="82"/>
      <c r="F448" s="125"/>
      <c r="G448" s="126"/>
      <c r="H448" s="127"/>
      <c r="I448" s="128"/>
      <c r="J448" s="128"/>
      <c r="K448" s="128"/>
      <c r="L448" s="128"/>
      <c r="M448" s="129"/>
      <c r="N448" s="129"/>
      <c r="O448" s="130"/>
      <c r="P448" s="130"/>
      <c r="Q448" s="130"/>
      <c r="R448" s="130"/>
      <c r="S448" s="130"/>
      <c r="T448" s="130"/>
      <c r="U448" s="130"/>
      <c r="V448" s="130"/>
      <c r="W448" s="129"/>
      <c r="X448" s="130"/>
      <c r="Y448" s="131"/>
      <c r="Z448" s="131"/>
      <c r="AA448" s="86"/>
      <c r="AB448" s="131"/>
      <c r="AC448" s="131"/>
      <c r="AD448" s="131"/>
      <c r="AE448" s="131"/>
      <c r="AF448" s="131"/>
      <c r="AG448" s="131"/>
      <c r="AH448" s="131"/>
      <c r="AI448" s="131"/>
      <c r="AJ448" s="131"/>
      <c r="AK448" s="131"/>
      <c r="AL448" s="131"/>
      <c r="AM448" s="86"/>
      <c r="AN448" s="86"/>
      <c r="AO448" s="86"/>
      <c r="AP448" s="132"/>
      <c r="AS448" s="88"/>
    </row>
    <row r="449" customFormat="false" ht="12.75" hidden="false" customHeight="true" outlineLevel="0" collapsed="false">
      <c r="B449" s="122"/>
      <c r="C449" s="123"/>
      <c r="D449" s="124"/>
      <c r="E449" s="82"/>
      <c r="F449" s="125"/>
      <c r="G449" s="126"/>
      <c r="H449" s="127"/>
      <c r="I449" s="128"/>
      <c r="J449" s="128"/>
      <c r="K449" s="128"/>
      <c r="L449" s="128"/>
      <c r="M449" s="129"/>
      <c r="N449" s="129"/>
      <c r="O449" s="130"/>
      <c r="P449" s="130"/>
      <c r="Q449" s="130"/>
      <c r="R449" s="130"/>
      <c r="S449" s="130"/>
      <c r="T449" s="130"/>
      <c r="U449" s="130"/>
      <c r="V449" s="130"/>
      <c r="W449" s="129"/>
      <c r="X449" s="130"/>
      <c r="Y449" s="131"/>
      <c r="Z449" s="131"/>
      <c r="AA449" s="86"/>
      <c r="AB449" s="131"/>
      <c r="AC449" s="131"/>
      <c r="AD449" s="131"/>
      <c r="AE449" s="131"/>
      <c r="AF449" s="131"/>
      <c r="AG449" s="131"/>
      <c r="AH449" s="131"/>
      <c r="AI449" s="131"/>
      <c r="AJ449" s="131"/>
      <c r="AK449" s="131"/>
      <c r="AL449" s="131"/>
      <c r="AM449" s="86"/>
      <c r="AN449" s="86"/>
      <c r="AO449" s="86"/>
      <c r="AP449" s="132"/>
      <c r="AS449" s="88"/>
    </row>
    <row r="450" customFormat="false" ht="12.75" hidden="false" customHeight="true" outlineLevel="0" collapsed="false">
      <c r="B450" s="122"/>
      <c r="C450" s="123"/>
      <c r="D450" s="124"/>
      <c r="E450" s="82"/>
      <c r="F450" s="125"/>
      <c r="G450" s="126" t="e">
        <f aca="false">VLOOKUP(F450,Foglio1!$F$2:$G$1509,2,FALSE())</f>
        <v>#N/A</v>
      </c>
      <c r="H450" s="127"/>
      <c r="I450" s="128"/>
      <c r="J450" s="128"/>
      <c r="K450" s="128"/>
      <c r="L450" s="128"/>
      <c r="M450" s="129"/>
      <c r="N450" s="129"/>
      <c r="O450" s="130"/>
      <c r="P450" s="130"/>
      <c r="Q450" s="130"/>
      <c r="R450" s="130"/>
      <c r="S450" s="130"/>
      <c r="T450" s="130"/>
      <c r="U450" s="130"/>
      <c r="V450" s="130"/>
      <c r="W450" s="129"/>
      <c r="X450" s="130"/>
      <c r="Y450" s="131"/>
      <c r="Z450" s="131"/>
      <c r="AA450" s="86" t="n">
        <f aca="false">SUM(Y450:Z450)</f>
        <v>0</v>
      </c>
      <c r="AB450" s="131"/>
      <c r="AC450" s="131"/>
      <c r="AD450" s="131"/>
      <c r="AE450" s="131"/>
      <c r="AF450" s="131"/>
      <c r="AG450" s="131"/>
      <c r="AH450" s="131"/>
      <c r="AI450" s="131"/>
      <c r="AJ450" s="131"/>
      <c r="AK450" s="131"/>
      <c r="AL450" s="131"/>
      <c r="AM450" s="86" t="n">
        <f aca="false">SUM(AA450:AC450)</f>
        <v>0</v>
      </c>
      <c r="AN450" s="86" t="n">
        <f aca="false">SUM(AD450:AF450)</f>
        <v>0</v>
      </c>
      <c r="AO450" s="86" t="n">
        <f aca="false">SUM(AG450:AK450)</f>
        <v>0</v>
      </c>
      <c r="AP450" s="132" t="str">
        <f aca="false">IF(AND(OR(AQ450=FALSE(),AR450=FALSE()),OR(COUNTBLANK(A450:F450)&lt;&gt;COLUMNS(A450:F450),COUNTBLANK(H450:Z450)&lt;&gt;COLUMNS(H450:Z450),COUNTBLANK(AB450:AL450)&lt;&gt;COLUMNS(AB450:AL450))),"KO","")</f>
        <v/>
      </c>
      <c r="AQ450" s="100" t="n">
        <f aca="false">IF(OR(ISBLANK(B450),ISBLANK(H450),ISBLANK(I450),ISBLANK(M450),ISBLANK(N450),ISBLANK(O450),ISBLANK(R450),ISBLANK(V450),ISBLANK(W450),ISBLANK(Y450),ISBLANK(AB450),ISBLANK(AD450),ISBLANK(AL450)),FALSE(),TRUE())</f>
        <v>0</v>
      </c>
      <c r="AR450" s="100" t="n">
        <f aca="false">IF(ISBLANK(B450),IF(OR(ISBLANK(C450),ISBLANK(D450),ISBLANK(E450),ISBLANK(F450),ISBLANK(G450)),FALSE(),TRUE()),TRUE())</f>
        <v>0</v>
      </c>
      <c r="AS450" s="88" t="str">
        <f aca="false">IF(AND(AP450="KO",OR(COUNTBLANK(A450:F450)&lt;&gt;COLUMNS(A450:F450),COUNTBLANK(H450:Z450)&lt;&gt;COLUMNS(H450:Z450),COUNTBLANK(AB450:AL450)&lt;&gt;COLUMNS(AB450:AL450))),"ATTENZIONE!!! NON TUTTI I CAMPI OBBLIGATORI SONO STATI COMPILATI","")</f>
        <v/>
      </c>
    </row>
    <row r="451" customFormat="false" ht="12.75" hidden="false" customHeight="true" outlineLevel="0" collapsed="false">
      <c r="B451" s="133"/>
      <c r="C451" s="134"/>
      <c r="D451" s="135"/>
      <c r="E451" s="136"/>
      <c r="F451" s="137"/>
      <c r="G451" s="138" t="e">
        <f aca="false">VLOOKUP(F451,Foglio1!$F$2:$G$1509,2,FALSE())</f>
        <v>#N/A</v>
      </c>
      <c r="H451" s="139"/>
      <c r="I451" s="136"/>
      <c r="J451" s="136"/>
      <c r="K451" s="136"/>
      <c r="L451" s="136"/>
      <c r="M451" s="140"/>
      <c r="N451" s="140"/>
      <c r="O451" s="141"/>
      <c r="P451" s="141"/>
      <c r="Q451" s="141"/>
      <c r="R451" s="141"/>
      <c r="S451" s="141"/>
      <c r="T451" s="141"/>
      <c r="U451" s="141"/>
      <c r="V451" s="141"/>
      <c r="W451" s="140"/>
      <c r="X451" s="141"/>
      <c r="Y451" s="142"/>
      <c r="Z451" s="142"/>
      <c r="AA451" s="143" t="n">
        <f aca="false">SUM(Y451:Z451)</f>
        <v>0</v>
      </c>
      <c r="AB451" s="142"/>
      <c r="AC451" s="142"/>
      <c r="AD451" s="142"/>
      <c r="AE451" s="142"/>
      <c r="AF451" s="142"/>
      <c r="AG451" s="142"/>
      <c r="AH451" s="142"/>
      <c r="AI451" s="142"/>
      <c r="AJ451" s="142"/>
      <c r="AK451" s="142"/>
      <c r="AL451" s="142"/>
      <c r="AM451" s="143" t="n">
        <f aca="false">SUM(AA451:AC451)</f>
        <v>0</v>
      </c>
      <c r="AN451" s="143" t="n">
        <f aca="false">SUM(AD451:AF451)</f>
        <v>0</v>
      </c>
      <c r="AO451" s="143" t="n">
        <f aca="false">SUM(AG451:AK451)</f>
        <v>0</v>
      </c>
      <c r="AP451" s="132" t="str">
        <f aca="false">IF(AND(OR(AQ451=FALSE(),AR451=FALSE()),OR(COUNTBLANK(A451:F451)&lt;&gt;COLUMNS(A451:F451),COUNTBLANK(H451:Z451)&lt;&gt;COLUMNS(H451:Z451),COUNTBLANK(AB451:AL451)&lt;&gt;COLUMNS(AB451:AL451))),"KO","")</f>
        <v/>
      </c>
      <c r="AQ451" s="100" t="n">
        <f aca="false">IF(OR(ISBLANK(B451),ISBLANK(H451),ISBLANK(I451),ISBLANK(M451),ISBLANK(N451),ISBLANK(O451),ISBLANK(R451),ISBLANK(V451),ISBLANK(W451),ISBLANK(Y451),ISBLANK(AB451),ISBLANK(AD451),ISBLANK(AL451)),FALSE(),TRUE())</f>
        <v>0</v>
      </c>
      <c r="AR451" s="100" t="n">
        <f aca="false">IF(ISBLANK(B451),IF(OR(ISBLANK(C451),ISBLANK(D451),ISBLANK(E451),ISBLANK(F451),ISBLANK(G451)),FALSE(),TRUE()),TRUE())</f>
        <v>0</v>
      </c>
      <c r="AS451" s="88" t="str">
        <f aca="false">IF(AND(AP451="KO",OR(COUNTBLANK(A451:F451)&lt;&gt;COLUMNS(A451:F451),COUNTBLANK(H451:Z451)&lt;&gt;COLUMNS(H451:Z451),COUNTBLANK(AB451:AL451)&lt;&gt;COLUMNS(AB451:AL451))),"ATTENZIONE!!! NON TUTTI I CAMPI OBBLIGATORI SONO STATI COMPILATI","")</f>
        <v/>
      </c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2.75" hidden="false" customHeight="tru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2.75" hidden="false" customHeight="tru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2.75" hidden="false" customHeight="tru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2.75" hidden="false" customHeight="tru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2.75" hidden="false" customHeight="tru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2.75" hidden="false" customHeight="tru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2.75" hidden="false" customHeight="tru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2.75" hidden="false" customHeight="tru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2.75" hidden="false" customHeight="tru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2.75" hidden="false" customHeight="tru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2.75" hidden="false" customHeight="tru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2.75" hidden="false" customHeight="tru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2.75" hidden="false" customHeight="tru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2.75" hidden="false" customHeight="tru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2.75" hidden="false" customHeight="tru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2.75" hidden="false" customHeight="tru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2.75" hidden="false" customHeight="tru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2.75" hidden="false" customHeight="tru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2.75" hidden="false" customHeight="tru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2.75" hidden="false" customHeight="tru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2.75" hidden="false" customHeight="tru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2.75" hidden="false" customHeight="tru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2.75" hidden="false" customHeight="tru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2.75" hidden="false" customHeight="tru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2.75" hidden="false" customHeight="tru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2.75" hidden="false" customHeight="tru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2.75" hidden="false" customHeight="tru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2.75" hidden="false" customHeight="tru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2.75" hidden="false" customHeight="tru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2.75" hidden="false" customHeight="tru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2.75" hidden="false" customHeight="tru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2.75" hidden="false" customHeight="tru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2.75" hidden="false" customHeight="tru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2.75" hidden="false" customHeight="tru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2.75" hidden="false" customHeight="tru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2.75" hidden="false" customHeight="tru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2.75" hidden="false" customHeight="tru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2.75" hidden="false" customHeight="tru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2.75" hidden="false" customHeight="tru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2.75" hidden="false" customHeight="tru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2.75" hidden="false" customHeight="tru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2.75" hidden="false" customHeight="tru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2.75" hidden="false" customHeight="tru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2.75" hidden="false" customHeight="tru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2.75" hidden="false" customHeight="tru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2.75" hidden="false" customHeight="tru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2.75" hidden="false" customHeight="tru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2.75" hidden="false" customHeight="tru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2.75" hidden="false" customHeight="tru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2.75" hidden="false" customHeight="tru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2.75" hidden="false" customHeight="tru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2.75" hidden="false" customHeight="tru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2.75" hidden="false" customHeight="tru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2.75" hidden="false" customHeight="tru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2.75" hidden="false" customHeight="tru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2.75" hidden="false" customHeight="tru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2.75" hidden="false" customHeight="tru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2.75" hidden="false" customHeight="tru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2.75" hidden="false" customHeight="tru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2.75" hidden="false" customHeight="tru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2.75" hidden="false" customHeight="tru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2.75" hidden="false" customHeight="tru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2.75" hidden="false" customHeight="tru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2.75" hidden="false" customHeight="tru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2.75" hidden="false" customHeight="tru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2.75" hidden="false" customHeight="tru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2.75" hidden="false" customHeight="tru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2.75" hidden="false" customHeight="tru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2.75" hidden="false" customHeight="tru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2.75" hidden="false" customHeight="tru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2.75" hidden="false" customHeight="tru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2.75" hidden="false" customHeight="tru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2.75" hidden="false" customHeight="tru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2.75" hidden="false" customHeight="tru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2.75" hidden="false" customHeight="tru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2.75" hidden="false" customHeight="tru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2.75" hidden="false" customHeight="tru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2.75" hidden="false" customHeight="tru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2.75" hidden="false" customHeight="tru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2.75" hidden="false" customHeight="tru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2.75" hidden="false" customHeight="tru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2.75" hidden="false" customHeight="tru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2.75" hidden="false" customHeight="tru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2.75" hidden="false" customHeight="tru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2.75" hidden="false" customHeight="tru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2.75" hidden="false" customHeight="tru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2.75" hidden="false" customHeight="tru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2.75" hidden="false" customHeight="tru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2.75" hidden="false" customHeight="tru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2.75" hidden="false" customHeight="tru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2.75" hidden="false" customHeight="tru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2.75" hidden="false" customHeight="tru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2.75" hidden="false" customHeight="tru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2.75" hidden="false" customHeight="tru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2.75" hidden="false" customHeight="tru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2.75" hidden="false" customHeight="tru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2.75" hidden="false" customHeight="tru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2.75" hidden="false" customHeight="tru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2.75" hidden="false" customHeight="tru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2.75" hidden="false" customHeight="tru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2.75" hidden="false" customHeight="tru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2.75" hidden="false" customHeight="tru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2.75" hidden="false" customHeight="tru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2.75" hidden="false" customHeight="tru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2.75" hidden="false" customHeight="tru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2.75" hidden="false" customHeight="tru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2.75" hidden="false" customHeight="tru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2.75" hidden="false" customHeight="tru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2.75" hidden="false" customHeight="tru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2.75" hidden="false" customHeight="tru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2.75" hidden="false" customHeight="tru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2.75" hidden="false" customHeight="tru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2.75" hidden="false" customHeight="tru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2.75" hidden="false" customHeight="tru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2.75" hidden="false" customHeight="tru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2.75" hidden="false" customHeight="tru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2.75" hidden="false" customHeight="tru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2.75" hidden="false" customHeight="tru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2.75" hidden="false" customHeight="tru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2.75" hidden="false" customHeight="tru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2.75" hidden="false" customHeight="tru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2.75" hidden="false" customHeight="tru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2.75" hidden="false" customHeight="tru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2.75" hidden="false" customHeight="tru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2.75" hidden="false" customHeight="tru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2.75" hidden="false" customHeight="tru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2.75" hidden="false" customHeight="tru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2.75" hidden="false" customHeight="tru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2.75" hidden="false" customHeight="tru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2.75" hidden="false" customHeight="tru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2.75" hidden="false" customHeight="tru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2.75" hidden="false" customHeight="tru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2.75" hidden="false" customHeight="tru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2.75" hidden="false" customHeight="tru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2.75" hidden="false" customHeight="tru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2.75" hidden="false" customHeight="tru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2.75" hidden="false" customHeight="tru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2.75" hidden="false" customHeight="tru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2.75" hidden="false" customHeight="tru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2.75" hidden="false" customHeight="tru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2.75" hidden="false" customHeight="tru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2.75" hidden="false" customHeight="tru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2.75" hidden="false" customHeight="tru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2.75" hidden="false" customHeight="tru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2.75" hidden="false" customHeight="tru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2.75" hidden="false" customHeight="tru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2.75" hidden="false" customHeight="tru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2.75" hidden="false" customHeight="tru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2.75" hidden="false" customHeight="tru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2.75" hidden="false" customHeight="tru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2.75" hidden="false" customHeight="tru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  <row r="1000" customFormat="false" ht="13.2" hidden="false" customHeight="false" outlineLevel="0" collapsed="false">
      <c r="N1000" s="144"/>
      <c r="O1000" s="144"/>
      <c r="P1000" s="144"/>
      <c r="Q1000" s="144"/>
      <c r="R1000" s="144"/>
      <c r="S1000" s="144"/>
      <c r="T1000" s="144"/>
      <c r="U1000" s="144"/>
      <c r="V1000" s="145"/>
      <c r="W1000" s="145"/>
      <c r="X1000" s="144"/>
      <c r="Y1000" s="145"/>
      <c r="Z1000" s="145"/>
      <c r="AA1000" s="145"/>
      <c r="AB1000" s="145"/>
      <c r="AC1000" s="145"/>
      <c r="AD1000" s="145"/>
      <c r="AE1000" s="145"/>
      <c r="AF1000" s="145"/>
      <c r="AG1000" s="145"/>
      <c r="AH1000" s="145"/>
      <c r="AI1000" s="145"/>
      <c r="AJ1000" s="145"/>
      <c r="AK1000" s="145"/>
      <c r="AL1000" s="145"/>
      <c r="AM1000" s="86"/>
      <c r="AN1000" s="86"/>
    </row>
    <row r="1001" customFormat="false" ht="13.2" hidden="false" customHeight="false" outlineLevel="0" collapsed="false">
      <c r="N1001" s="144"/>
      <c r="O1001" s="144"/>
      <c r="P1001" s="144"/>
      <c r="Q1001" s="144"/>
      <c r="R1001" s="144"/>
      <c r="S1001" s="144"/>
      <c r="T1001" s="144"/>
      <c r="U1001" s="144"/>
      <c r="V1001" s="145"/>
      <c r="W1001" s="145"/>
      <c r="X1001" s="144"/>
      <c r="Y1001" s="145"/>
      <c r="Z1001" s="145"/>
      <c r="AA1001" s="145"/>
      <c r="AB1001" s="145"/>
      <c r="AC1001" s="145"/>
      <c r="AD1001" s="145"/>
      <c r="AE1001" s="145"/>
      <c r="AF1001" s="145"/>
      <c r="AG1001" s="145"/>
      <c r="AH1001" s="145"/>
      <c r="AI1001" s="145"/>
      <c r="AJ1001" s="145"/>
      <c r="AK1001" s="145"/>
      <c r="AL1001" s="145"/>
      <c r="AM1001" s="86"/>
      <c r="AN1001" s="86"/>
    </row>
    <row r="1002" customFormat="false" ht="13.2" hidden="false" customHeight="false" outlineLevel="0" collapsed="false">
      <c r="N1002" s="144"/>
      <c r="O1002" s="144"/>
      <c r="P1002" s="144"/>
      <c r="Q1002" s="144"/>
      <c r="R1002" s="144"/>
      <c r="S1002" s="144"/>
      <c r="T1002" s="144"/>
      <c r="U1002" s="144"/>
      <c r="V1002" s="145"/>
      <c r="W1002" s="145"/>
      <c r="X1002" s="144"/>
      <c r="Y1002" s="145"/>
      <c r="Z1002" s="145"/>
      <c r="AA1002" s="145"/>
      <c r="AB1002" s="145"/>
      <c r="AC1002" s="145"/>
      <c r="AD1002" s="145"/>
      <c r="AE1002" s="145"/>
      <c r="AF1002" s="145"/>
      <c r="AG1002" s="145"/>
      <c r="AH1002" s="145"/>
      <c r="AI1002" s="145"/>
      <c r="AJ1002" s="145"/>
      <c r="AK1002" s="145"/>
      <c r="AL1002" s="145"/>
      <c r="AM1002" s="86"/>
      <c r="AN1002" s="86"/>
    </row>
    <row r="1003" customFormat="false" ht="13.2" hidden="false" customHeight="false" outlineLevel="0" collapsed="false">
      <c r="N1003" s="144"/>
      <c r="O1003" s="144"/>
      <c r="P1003" s="144"/>
      <c r="Q1003" s="144"/>
      <c r="R1003" s="144"/>
      <c r="S1003" s="144"/>
      <c r="T1003" s="144"/>
      <c r="U1003" s="144"/>
      <c r="V1003" s="145"/>
      <c r="W1003" s="145"/>
      <c r="X1003" s="144"/>
      <c r="Y1003" s="145"/>
      <c r="Z1003" s="145"/>
      <c r="AA1003" s="145"/>
      <c r="AB1003" s="145"/>
      <c r="AC1003" s="145"/>
      <c r="AD1003" s="145"/>
      <c r="AE1003" s="145"/>
      <c r="AF1003" s="145"/>
      <c r="AG1003" s="145"/>
      <c r="AH1003" s="145"/>
      <c r="AI1003" s="145"/>
      <c r="AJ1003" s="145"/>
      <c r="AK1003" s="145"/>
      <c r="AL1003" s="145"/>
      <c r="AM1003" s="86"/>
      <c r="AN1003" s="86"/>
    </row>
    <row r="1004" customFormat="false" ht="13.2" hidden="false" customHeight="false" outlineLevel="0" collapsed="false">
      <c r="N1004" s="144"/>
      <c r="O1004" s="144"/>
      <c r="P1004" s="144"/>
      <c r="Q1004" s="144"/>
      <c r="R1004" s="144"/>
      <c r="S1004" s="144"/>
      <c r="T1004" s="144"/>
      <c r="U1004" s="144"/>
      <c r="V1004" s="145"/>
      <c r="W1004" s="145"/>
      <c r="X1004" s="144"/>
      <c r="Y1004" s="145"/>
      <c r="Z1004" s="145"/>
      <c r="AA1004" s="145"/>
      <c r="AB1004" s="145"/>
      <c r="AC1004" s="145"/>
      <c r="AD1004" s="145"/>
      <c r="AE1004" s="145"/>
      <c r="AF1004" s="145"/>
      <c r="AG1004" s="145"/>
      <c r="AH1004" s="145"/>
      <c r="AI1004" s="145"/>
      <c r="AJ1004" s="145"/>
      <c r="AK1004" s="145"/>
      <c r="AL1004" s="145"/>
      <c r="AM1004" s="86"/>
      <c r="AN1004" s="86"/>
    </row>
    <row r="1005" customFormat="false" ht="13.2" hidden="false" customHeight="false" outlineLevel="0" collapsed="false">
      <c r="N1005" s="144"/>
      <c r="O1005" s="144"/>
      <c r="P1005" s="144"/>
      <c r="Q1005" s="144"/>
      <c r="R1005" s="144"/>
      <c r="S1005" s="144"/>
      <c r="T1005" s="144"/>
      <c r="U1005" s="144"/>
      <c r="V1005" s="145"/>
      <c r="W1005" s="145"/>
      <c r="X1005" s="144"/>
      <c r="Y1005" s="145"/>
      <c r="Z1005" s="145"/>
      <c r="AA1005" s="145"/>
      <c r="AB1005" s="145"/>
      <c r="AC1005" s="145"/>
      <c r="AD1005" s="145"/>
      <c r="AE1005" s="145"/>
      <c r="AF1005" s="145"/>
      <c r="AG1005" s="145"/>
      <c r="AH1005" s="145"/>
      <c r="AI1005" s="145"/>
      <c r="AJ1005" s="145"/>
      <c r="AK1005" s="145"/>
      <c r="AL1005" s="145"/>
      <c r="AM1005" s="86"/>
      <c r="AN1005" s="86"/>
    </row>
    <row r="1006" customFormat="false" ht="13.2" hidden="false" customHeight="false" outlineLevel="0" collapsed="false">
      <c r="N1006" s="144"/>
      <c r="O1006" s="144"/>
      <c r="P1006" s="144"/>
      <c r="Q1006" s="144"/>
      <c r="R1006" s="144"/>
      <c r="S1006" s="144"/>
      <c r="T1006" s="144"/>
      <c r="U1006" s="144"/>
      <c r="V1006" s="145"/>
      <c r="W1006" s="145"/>
      <c r="X1006" s="144"/>
      <c r="Y1006" s="145"/>
      <c r="Z1006" s="145"/>
      <c r="AA1006" s="145"/>
      <c r="AB1006" s="145"/>
      <c r="AC1006" s="145"/>
      <c r="AD1006" s="145"/>
      <c r="AE1006" s="145"/>
      <c r="AF1006" s="145"/>
      <c r="AG1006" s="145"/>
      <c r="AH1006" s="145"/>
      <c r="AI1006" s="145"/>
      <c r="AJ1006" s="145"/>
      <c r="AK1006" s="145"/>
      <c r="AL1006" s="145"/>
      <c r="AM1006" s="86"/>
      <c r="AN1006" s="86"/>
    </row>
    <row r="1007" customFormat="false" ht="13.2" hidden="false" customHeight="false" outlineLevel="0" collapsed="false">
      <c r="N1007" s="144"/>
      <c r="O1007" s="144"/>
      <c r="P1007" s="144"/>
      <c r="Q1007" s="144"/>
      <c r="R1007" s="144"/>
      <c r="S1007" s="144"/>
      <c r="T1007" s="144"/>
      <c r="U1007" s="144"/>
      <c r="V1007" s="145"/>
      <c r="W1007" s="145"/>
      <c r="X1007" s="144"/>
      <c r="Y1007" s="145"/>
      <c r="Z1007" s="145"/>
      <c r="AA1007" s="145"/>
      <c r="AB1007" s="145"/>
      <c r="AC1007" s="145"/>
      <c r="AD1007" s="145"/>
      <c r="AE1007" s="145"/>
      <c r="AF1007" s="145"/>
      <c r="AG1007" s="145"/>
      <c r="AH1007" s="145"/>
      <c r="AI1007" s="145"/>
      <c r="AJ1007" s="145"/>
      <c r="AK1007" s="145"/>
      <c r="AL1007" s="145"/>
      <c r="AM1007" s="86"/>
      <c r="AN1007" s="86"/>
    </row>
    <row r="1008" customFormat="false" ht="13.2" hidden="false" customHeight="false" outlineLevel="0" collapsed="false">
      <c r="N1008" s="144"/>
      <c r="O1008" s="144"/>
      <c r="P1008" s="144"/>
      <c r="Q1008" s="144"/>
      <c r="R1008" s="144"/>
      <c r="S1008" s="144"/>
      <c r="T1008" s="144"/>
      <c r="U1008" s="144"/>
      <c r="V1008" s="145"/>
      <c r="W1008" s="145"/>
      <c r="X1008" s="144"/>
      <c r="Y1008" s="145"/>
      <c r="Z1008" s="145"/>
      <c r="AA1008" s="145"/>
      <c r="AB1008" s="145"/>
      <c r="AC1008" s="145"/>
      <c r="AD1008" s="145"/>
      <c r="AE1008" s="145"/>
      <c r="AF1008" s="145"/>
      <c r="AG1008" s="145"/>
      <c r="AH1008" s="145"/>
      <c r="AI1008" s="145"/>
      <c r="AJ1008" s="145"/>
      <c r="AK1008" s="145"/>
      <c r="AL1008" s="145"/>
      <c r="AM1008" s="86"/>
      <c r="AN1008" s="86"/>
    </row>
    <row r="1009" customFormat="false" ht="13.2" hidden="false" customHeight="false" outlineLevel="0" collapsed="false">
      <c r="N1009" s="144"/>
      <c r="O1009" s="144"/>
      <c r="P1009" s="144"/>
      <c r="Q1009" s="144"/>
      <c r="R1009" s="144"/>
      <c r="S1009" s="144"/>
      <c r="T1009" s="144"/>
      <c r="U1009" s="144"/>
      <c r="V1009" s="145"/>
      <c r="W1009" s="145"/>
      <c r="X1009" s="144"/>
      <c r="Y1009" s="145"/>
      <c r="Z1009" s="145"/>
      <c r="AA1009" s="145"/>
      <c r="AB1009" s="145"/>
      <c r="AC1009" s="145"/>
      <c r="AD1009" s="145"/>
      <c r="AE1009" s="145"/>
      <c r="AF1009" s="145"/>
      <c r="AG1009" s="145"/>
      <c r="AH1009" s="145"/>
      <c r="AI1009" s="145"/>
      <c r="AJ1009" s="145"/>
      <c r="AK1009" s="145"/>
      <c r="AL1009" s="145"/>
      <c r="AM1009" s="86"/>
      <c r="AN1009" s="86"/>
    </row>
    <row r="1010" customFormat="false" ht="13.2" hidden="false" customHeight="false" outlineLevel="0" collapsed="false">
      <c r="N1010" s="144"/>
      <c r="O1010" s="144"/>
      <c r="P1010" s="144"/>
      <c r="Q1010" s="144"/>
      <c r="R1010" s="144"/>
      <c r="S1010" s="144"/>
      <c r="T1010" s="144"/>
      <c r="U1010" s="144"/>
      <c r="V1010" s="145"/>
      <c r="W1010" s="145"/>
      <c r="X1010" s="144"/>
      <c r="Y1010" s="145"/>
      <c r="Z1010" s="145"/>
      <c r="AA1010" s="145"/>
      <c r="AB1010" s="145"/>
      <c r="AC1010" s="145"/>
      <c r="AD1010" s="145"/>
      <c r="AE1010" s="145"/>
      <c r="AF1010" s="145"/>
      <c r="AG1010" s="145"/>
      <c r="AH1010" s="145"/>
      <c r="AI1010" s="145"/>
      <c r="AJ1010" s="145"/>
      <c r="AK1010" s="145"/>
      <c r="AL1010" s="145"/>
      <c r="AM1010" s="86"/>
      <c r="AN1010" s="86"/>
    </row>
    <row r="1011" customFormat="false" ht="13.2" hidden="false" customHeight="false" outlineLevel="0" collapsed="false">
      <c r="N1011" s="144"/>
      <c r="O1011" s="144"/>
      <c r="P1011" s="144"/>
      <c r="Q1011" s="144"/>
      <c r="R1011" s="144"/>
      <c r="S1011" s="144"/>
      <c r="T1011" s="144"/>
      <c r="U1011" s="144"/>
      <c r="V1011" s="145"/>
      <c r="W1011" s="145"/>
      <c r="X1011" s="144"/>
      <c r="Y1011" s="145"/>
      <c r="Z1011" s="145"/>
      <c r="AA1011" s="145"/>
      <c r="AB1011" s="145"/>
      <c r="AC1011" s="145"/>
      <c r="AD1011" s="145"/>
      <c r="AE1011" s="145"/>
      <c r="AF1011" s="145"/>
      <c r="AG1011" s="145"/>
      <c r="AH1011" s="145"/>
      <c r="AI1011" s="145"/>
      <c r="AJ1011" s="145"/>
      <c r="AK1011" s="145"/>
      <c r="AL1011" s="145"/>
      <c r="AM1011" s="86"/>
      <c r="AN1011" s="86"/>
    </row>
    <row r="1012" customFormat="false" ht="13.2" hidden="false" customHeight="false" outlineLevel="0" collapsed="false">
      <c r="N1012" s="144"/>
      <c r="O1012" s="144"/>
      <c r="P1012" s="144"/>
      <c r="Q1012" s="144"/>
      <c r="R1012" s="144"/>
      <c r="S1012" s="144"/>
      <c r="T1012" s="144"/>
      <c r="U1012" s="144"/>
      <c r="V1012" s="145"/>
      <c r="W1012" s="145"/>
      <c r="X1012" s="144"/>
      <c r="Y1012" s="145"/>
      <c r="Z1012" s="145"/>
      <c r="AA1012" s="145"/>
      <c r="AB1012" s="145"/>
      <c r="AC1012" s="145"/>
      <c r="AD1012" s="145"/>
      <c r="AE1012" s="145"/>
      <c r="AF1012" s="145"/>
      <c r="AG1012" s="145"/>
      <c r="AH1012" s="145"/>
      <c r="AI1012" s="145"/>
      <c r="AJ1012" s="145"/>
      <c r="AK1012" s="145"/>
      <c r="AL1012" s="145"/>
      <c r="AM1012" s="86"/>
      <c r="AN1012" s="86"/>
    </row>
    <row r="1013" customFormat="false" ht="13.2" hidden="false" customHeight="false" outlineLevel="0" collapsed="false">
      <c r="N1013" s="144"/>
      <c r="O1013" s="144"/>
      <c r="P1013" s="144"/>
      <c r="Q1013" s="144"/>
      <c r="R1013" s="144"/>
      <c r="S1013" s="144"/>
      <c r="T1013" s="144"/>
      <c r="U1013" s="144"/>
      <c r="V1013" s="145"/>
      <c r="W1013" s="145"/>
      <c r="X1013" s="144"/>
      <c r="Y1013" s="145"/>
      <c r="Z1013" s="145"/>
      <c r="AA1013" s="145"/>
      <c r="AB1013" s="145"/>
      <c r="AC1013" s="145"/>
      <c r="AD1013" s="145"/>
      <c r="AE1013" s="145"/>
      <c r="AF1013" s="145"/>
      <c r="AG1013" s="145"/>
      <c r="AH1013" s="145"/>
      <c r="AI1013" s="145"/>
      <c r="AJ1013" s="145"/>
      <c r="AK1013" s="145"/>
      <c r="AL1013" s="145"/>
      <c r="AM1013" s="86"/>
      <c r="AN1013" s="86"/>
    </row>
    <row r="1014" customFormat="false" ht="13.2" hidden="false" customHeight="false" outlineLevel="0" collapsed="false">
      <c r="N1014" s="144"/>
      <c r="O1014" s="144"/>
      <c r="P1014" s="144"/>
      <c r="Q1014" s="144"/>
      <c r="R1014" s="144"/>
      <c r="S1014" s="144"/>
      <c r="T1014" s="144"/>
      <c r="U1014" s="144"/>
      <c r="V1014" s="145"/>
      <c r="W1014" s="145"/>
      <c r="X1014" s="144"/>
      <c r="Y1014" s="145"/>
      <c r="Z1014" s="145"/>
      <c r="AA1014" s="145"/>
      <c r="AB1014" s="145"/>
      <c r="AC1014" s="145"/>
      <c r="AD1014" s="145"/>
      <c r="AE1014" s="145"/>
      <c r="AF1014" s="145"/>
      <c r="AG1014" s="145"/>
      <c r="AH1014" s="145"/>
      <c r="AI1014" s="145"/>
      <c r="AJ1014" s="145"/>
      <c r="AK1014" s="145"/>
      <c r="AL1014" s="145"/>
      <c r="AM1014" s="86"/>
      <c r="AN1014" s="86"/>
    </row>
    <row r="1015" customFormat="false" ht="13.2" hidden="false" customHeight="false" outlineLevel="0" collapsed="false">
      <c r="N1015" s="144"/>
      <c r="O1015" s="144"/>
      <c r="P1015" s="144"/>
      <c r="Q1015" s="144"/>
      <c r="R1015" s="144"/>
      <c r="S1015" s="144"/>
      <c r="T1015" s="144"/>
      <c r="U1015" s="144"/>
      <c r="V1015" s="145"/>
      <c r="W1015" s="145"/>
      <c r="X1015" s="144"/>
      <c r="Y1015" s="145"/>
      <c r="Z1015" s="145"/>
      <c r="AA1015" s="145"/>
      <c r="AB1015" s="145"/>
      <c r="AC1015" s="145"/>
      <c r="AD1015" s="145"/>
      <c r="AE1015" s="145"/>
      <c r="AF1015" s="145"/>
      <c r="AG1015" s="145"/>
      <c r="AH1015" s="145"/>
      <c r="AI1015" s="145"/>
      <c r="AJ1015" s="145"/>
      <c r="AK1015" s="145"/>
      <c r="AL1015" s="145"/>
      <c r="AM1015" s="86"/>
      <c r="AN1015" s="86"/>
    </row>
    <row r="1016" customFormat="false" ht="13.2" hidden="false" customHeight="false" outlineLevel="0" collapsed="false">
      <c r="N1016" s="144"/>
      <c r="O1016" s="144"/>
      <c r="P1016" s="144"/>
      <c r="Q1016" s="144"/>
      <c r="R1016" s="144"/>
      <c r="S1016" s="144"/>
      <c r="T1016" s="144"/>
      <c r="U1016" s="144"/>
      <c r="V1016" s="145"/>
      <c r="W1016" s="145"/>
      <c r="X1016" s="144"/>
      <c r="Y1016" s="145"/>
      <c r="Z1016" s="145"/>
      <c r="AA1016" s="145"/>
      <c r="AB1016" s="145"/>
      <c r="AC1016" s="145"/>
      <c r="AD1016" s="145"/>
      <c r="AE1016" s="145"/>
      <c r="AF1016" s="145"/>
      <c r="AG1016" s="145"/>
      <c r="AH1016" s="145"/>
      <c r="AI1016" s="145"/>
      <c r="AJ1016" s="145"/>
      <c r="AK1016" s="145"/>
      <c r="AL1016" s="145"/>
      <c r="AM1016" s="86"/>
      <c r="AN1016" s="86"/>
    </row>
    <row r="1017" customFormat="false" ht="13.2" hidden="false" customHeight="false" outlineLevel="0" collapsed="false">
      <c r="N1017" s="144"/>
      <c r="O1017" s="144"/>
      <c r="P1017" s="144"/>
      <c r="Q1017" s="144"/>
      <c r="R1017" s="144"/>
      <c r="S1017" s="144"/>
      <c r="T1017" s="144"/>
      <c r="U1017" s="144"/>
      <c r="V1017" s="145"/>
      <c r="W1017" s="145"/>
      <c r="X1017" s="144"/>
      <c r="Y1017" s="145"/>
      <c r="Z1017" s="145"/>
      <c r="AA1017" s="145"/>
      <c r="AB1017" s="145"/>
      <c r="AC1017" s="145"/>
      <c r="AD1017" s="145"/>
      <c r="AE1017" s="145"/>
      <c r="AF1017" s="145"/>
      <c r="AG1017" s="145"/>
      <c r="AH1017" s="145"/>
      <c r="AI1017" s="145"/>
      <c r="AJ1017" s="145"/>
      <c r="AK1017" s="145"/>
      <c r="AL1017" s="145"/>
      <c r="AM1017" s="86"/>
      <c r="AN1017" s="86"/>
    </row>
    <row r="1018" customFormat="false" ht="13.2" hidden="false" customHeight="false" outlineLevel="0" collapsed="false">
      <c r="N1018" s="144"/>
      <c r="O1018" s="144"/>
      <c r="P1018" s="144"/>
      <c r="Q1018" s="144"/>
      <c r="R1018" s="144"/>
      <c r="S1018" s="144"/>
      <c r="T1018" s="144"/>
      <c r="U1018" s="144"/>
      <c r="V1018" s="145"/>
      <c r="W1018" s="145"/>
      <c r="X1018" s="144"/>
      <c r="Y1018" s="145"/>
      <c r="Z1018" s="145"/>
      <c r="AA1018" s="145"/>
      <c r="AB1018" s="145"/>
      <c r="AC1018" s="145"/>
      <c r="AD1018" s="145"/>
      <c r="AE1018" s="145"/>
      <c r="AF1018" s="145"/>
      <c r="AG1018" s="145"/>
      <c r="AH1018" s="145"/>
      <c r="AI1018" s="145"/>
      <c r="AJ1018" s="145"/>
      <c r="AK1018" s="145"/>
      <c r="AL1018" s="145"/>
      <c r="AM1018" s="86"/>
      <c r="AN1018" s="86"/>
    </row>
    <row r="1019" customFormat="false" ht="13.2" hidden="false" customHeight="false" outlineLevel="0" collapsed="false">
      <c r="N1019" s="144"/>
      <c r="O1019" s="144"/>
      <c r="P1019" s="144"/>
      <c r="Q1019" s="144"/>
      <c r="R1019" s="144"/>
      <c r="S1019" s="144"/>
      <c r="T1019" s="144"/>
      <c r="U1019" s="144"/>
      <c r="V1019" s="145"/>
      <c r="W1019" s="145"/>
      <c r="X1019" s="144"/>
      <c r="Y1019" s="145"/>
      <c r="Z1019" s="145"/>
      <c r="AA1019" s="145"/>
      <c r="AB1019" s="145"/>
      <c r="AC1019" s="145"/>
      <c r="AD1019" s="145"/>
      <c r="AE1019" s="145"/>
      <c r="AF1019" s="145"/>
      <c r="AG1019" s="145"/>
      <c r="AH1019" s="145"/>
      <c r="AI1019" s="145"/>
      <c r="AJ1019" s="145"/>
      <c r="AK1019" s="145"/>
      <c r="AL1019" s="145"/>
      <c r="AM1019" s="86"/>
      <c r="AN1019" s="86"/>
    </row>
    <row r="1020" customFormat="false" ht="13.2" hidden="false" customHeight="false" outlineLevel="0" collapsed="false">
      <c r="N1020" s="144"/>
      <c r="O1020" s="144"/>
      <c r="P1020" s="144"/>
      <c r="Q1020" s="144"/>
      <c r="R1020" s="144"/>
      <c r="S1020" s="144"/>
      <c r="T1020" s="144"/>
      <c r="U1020" s="144"/>
      <c r="V1020" s="145"/>
      <c r="W1020" s="145"/>
      <c r="X1020" s="144"/>
      <c r="Y1020" s="145"/>
      <c r="Z1020" s="145"/>
      <c r="AA1020" s="145"/>
      <c r="AB1020" s="145"/>
      <c r="AC1020" s="145"/>
      <c r="AD1020" s="145"/>
      <c r="AE1020" s="145"/>
      <c r="AF1020" s="145"/>
      <c r="AG1020" s="145"/>
      <c r="AH1020" s="145"/>
      <c r="AI1020" s="145"/>
      <c r="AJ1020" s="145"/>
      <c r="AK1020" s="145"/>
      <c r="AL1020" s="145"/>
      <c r="AM1020" s="86"/>
      <c r="AN1020" s="86"/>
    </row>
    <row r="1021" customFormat="false" ht="13.2" hidden="false" customHeight="false" outlineLevel="0" collapsed="false">
      <c r="N1021" s="144"/>
      <c r="O1021" s="144"/>
      <c r="P1021" s="144"/>
      <c r="Q1021" s="144"/>
      <c r="R1021" s="144"/>
      <c r="S1021" s="144"/>
      <c r="T1021" s="144"/>
      <c r="U1021" s="144"/>
      <c r="V1021" s="145"/>
      <c r="W1021" s="145"/>
      <c r="X1021" s="144"/>
      <c r="Y1021" s="145"/>
      <c r="Z1021" s="145"/>
      <c r="AA1021" s="145"/>
      <c r="AB1021" s="145"/>
      <c r="AC1021" s="145"/>
      <c r="AD1021" s="145"/>
      <c r="AE1021" s="145"/>
      <c r="AF1021" s="145"/>
      <c r="AG1021" s="145"/>
      <c r="AH1021" s="145"/>
      <c r="AI1021" s="145"/>
      <c r="AJ1021" s="145"/>
      <c r="AK1021" s="145"/>
      <c r="AL1021" s="145"/>
      <c r="AM1021" s="86"/>
      <c r="AN1021" s="86"/>
    </row>
    <row r="1022" customFormat="false" ht="13.2" hidden="false" customHeight="false" outlineLevel="0" collapsed="false">
      <c r="N1022" s="144"/>
      <c r="O1022" s="144"/>
      <c r="P1022" s="144"/>
      <c r="Q1022" s="144"/>
      <c r="R1022" s="144"/>
      <c r="S1022" s="144"/>
      <c r="T1022" s="144"/>
      <c r="U1022" s="144"/>
      <c r="V1022" s="145"/>
      <c r="W1022" s="145"/>
      <c r="X1022" s="144"/>
      <c r="Y1022" s="145"/>
      <c r="Z1022" s="145"/>
      <c r="AA1022" s="145"/>
      <c r="AB1022" s="145"/>
      <c r="AC1022" s="145"/>
      <c r="AD1022" s="145"/>
      <c r="AE1022" s="145"/>
      <c r="AF1022" s="145"/>
      <c r="AG1022" s="145"/>
      <c r="AH1022" s="145"/>
      <c r="AI1022" s="145"/>
      <c r="AJ1022" s="145"/>
      <c r="AK1022" s="145"/>
      <c r="AL1022" s="145"/>
      <c r="AM1022" s="86"/>
      <c r="AN1022" s="86"/>
    </row>
    <row r="1023" customFormat="false" ht="13.2" hidden="false" customHeight="false" outlineLevel="0" collapsed="false">
      <c r="N1023" s="144"/>
      <c r="O1023" s="144"/>
      <c r="P1023" s="144"/>
      <c r="Q1023" s="144"/>
      <c r="R1023" s="144"/>
      <c r="S1023" s="144"/>
      <c r="T1023" s="144"/>
      <c r="U1023" s="144"/>
      <c r="V1023" s="145"/>
      <c r="W1023" s="145"/>
      <c r="X1023" s="144"/>
      <c r="Y1023" s="145"/>
      <c r="Z1023" s="145"/>
      <c r="AA1023" s="145"/>
      <c r="AB1023" s="145"/>
      <c r="AC1023" s="145"/>
      <c r="AD1023" s="145"/>
      <c r="AE1023" s="145"/>
      <c r="AF1023" s="145"/>
      <c r="AG1023" s="145"/>
      <c r="AH1023" s="145"/>
      <c r="AI1023" s="145"/>
      <c r="AJ1023" s="145"/>
      <c r="AK1023" s="145"/>
      <c r="AL1023" s="145"/>
      <c r="AM1023" s="86"/>
      <c r="AN1023" s="86"/>
    </row>
    <row r="1024" customFormat="false" ht="13.2" hidden="false" customHeight="false" outlineLevel="0" collapsed="false">
      <c r="N1024" s="144"/>
      <c r="O1024" s="144"/>
      <c r="P1024" s="144"/>
      <c r="Q1024" s="144"/>
      <c r="R1024" s="144"/>
      <c r="S1024" s="144"/>
      <c r="T1024" s="144"/>
      <c r="U1024" s="144"/>
      <c r="V1024" s="145"/>
      <c r="W1024" s="145"/>
      <c r="X1024" s="144"/>
      <c r="Y1024" s="145"/>
      <c r="Z1024" s="145"/>
      <c r="AA1024" s="145"/>
      <c r="AB1024" s="145"/>
      <c r="AC1024" s="145"/>
      <c r="AD1024" s="145"/>
      <c r="AE1024" s="145"/>
      <c r="AF1024" s="145"/>
      <c r="AG1024" s="145"/>
      <c r="AH1024" s="145"/>
      <c r="AI1024" s="145"/>
      <c r="AJ1024" s="145"/>
      <c r="AK1024" s="145"/>
      <c r="AL1024" s="145"/>
      <c r="AM1024" s="86"/>
      <c r="AN1024" s="86"/>
    </row>
    <row r="1025" customFormat="false" ht="13.2" hidden="false" customHeight="false" outlineLevel="0" collapsed="false">
      <c r="N1025" s="144"/>
      <c r="O1025" s="144"/>
      <c r="P1025" s="144"/>
      <c r="Q1025" s="144"/>
      <c r="R1025" s="144"/>
      <c r="S1025" s="144"/>
      <c r="T1025" s="144"/>
      <c r="U1025" s="144"/>
      <c r="V1025" s="145"/>
      <c r="W1025" s="145"/>
      <c r="X1025" s="144"/>
      <c r="Y1025" s="145"/>
      <c r="Z1025" s="145"/>
      <c r="AA1025" s="145"/>
      <c r="AB1025" s="145"/>
      <c r="AC1025" s="145"/>
      <c r="AD1025" s="145"/>
      <c r="AE1025" s="145"/>
      <c r="AF1025" s="145"/>
      <c r="AG1025" s="145"/>
      <c r="AH1025" s="145"/>
      <c r="AI1025" s="145"/>
      <c r="AJ1025" s="145"/>
      <c r="AK1025" s="145"/>
      <c r="AL1025" s="145"/>
      <c r="AM1025" s="86"/>
      <c r="AN1025" s="86"/>
    </row>
    <row r="1026" customFormat="false" ht="13.2" hidden="false" customHeight="false" outlineLevel="0" collapsed="false">
      <c r="N1026" s="144"/>
      <c r="O1026" s="144"/>
      <c r="P1026" s="144"/>
      <c r="Q1026" s="144"/>
      <c r="R1026" s="144"/>
      <c r="S1026" s="144"/>
      <c r="T1026" s="144"/>
      <c r="U1026" s="144"/>
      <c r="V1026" s="145"/>
      <c r="W1026" s="145"/>
      <c r="X1026" s="144"/>
      <c r="Y1026" s="145"/>
      <c r="Z1026" s="145"/>
      <c r="AA1026" s="145"/>
      <c r="AB1026" s="145"/>
      <c r="AC1026" s="145"/>
      <c r="AD1026" s="145"/>
      <c r="AE1026" s="145"/>
      <c r="AF1026" s="145"/>
      <c r="AG1026" s="145"/>
      <c r="AH1026" s="145"/>
      <c r="AI1026" s="145"/>
      <c r="AJ1026" s="145"/>
      <c r="AK1026" s="145"/>
      <c r="AL1026" s="145"/>
      <c r="AM1026" s="86"/>
      <c r="AN1026" s="86"/>
    </row>
    <row r="1027" customFormat="false" ht="13.2" hidden="false" customHeight="false" outlineLevel="0" collapsed="false">
      <c r="N1027" s="144"/>
      <c r="O1027" s="144"/>
      <c r="P1027" s="144"/>
      <c r="Q1027" s="144"/>
      <c r="R1027" s="144"/>
      <c r="S1027" s="144"/>
      <c r="T1027" s="144"/>
      <c r="U1027" s="144"/>
      <c r="V1027" s="145"/>
      <c r="W1027" s="145"/>
      <c r="X1027" s="144"/>
      <c r="Y1027" s="145"/>
      <c r="Z1027" s="145"/>
      <c r="AA1027" s="145"/>
      <c r="AB1027" s="145"/>
      <c r="AC1027" s="145"/>
      <c r="AD1027" s="145"/>
      <c r="AE1027" s="145"/>
      <c r="AF1027" s="145"/>
      <c r="AG1027" s="145"/>
      <c r="AH1027" s="145"/>
      <c r="AI1027" s="145"/>
      <c r="AJ1027" s="145"/>
      <c r="AK1027" s="145"/>
      <c r="AL1027" s="145"/>
      <c r="AM1027" s="86"/>
      <c r="AN1027" s="86"/>
    </row>
    <row r="1028" customFormat="false" ht="13.2" hidden="false" customHeight="false" outlineLevel="0" collapsed="false">
      <c r="N1028" s="144"/>
      <c r="O1028" s="144"/>
      <c r="P1028" s="144"/>
      <c r="Q1028" s="144"/>
      <c r="R1028" s="144"/>
      <c r="S1028" s="144"/>
      <c r="T1028" s="144"/>
      <c r="U1028" s="144"/>
      <c r="V1028" s="145"/>
      <c r="W1028" s="145"/>
      <c r="X1028" s="144"/>
      <c r="Y1028" s="145"/>
      <c r="Z1028" s="145"/>
      <c r="AA1028" s="145"/>
      <c r="AB1028" s="145"/>
      <c r="AC1028" s="145"/>
      <c r="AD1028" s="145"/>
      <c r="AE1028" s="145"/>
      <c r="AF1028" s="145"/>
      <c r="AG1028" s="145"/>
      <c r="AH1028" s="145"/>
      <c r="AI1028" s="145"/>
      <c r="AJ1028" s="145"/>
      <c r="AK1028" s="145"/>
      <c r="AL1028" s="145"/>
      <c r="AM1028" s="86"/>
      <c r="AN1028" s="86"/>
    </row>
    <row r="1029" customFormat="false" ht="13.2" hidden="false" customHeight="false" outlineLevel="0" collapsed="false">
      <c r="N1029" s="144"/>
      <c r="O1029" s="144"/>
      <c r="P1029" s="144"/>
      <c r="Q1029" s="144"/>
      <c r="R1029" s="144"/>
      <c r="S1029" s="144"/>
      <c r="T1029" s="144"/>
      <c r="U1029" s="144"/>
      <c r="V1029" s="145"/>
      <c r="W1029" s="145"/>
      <c r="X1029" s="144"/>
      <c r="Y1029" s="145"/>
      <c r="Z1029" s="145"/>
      <c r="AA1029" s="145"/>
      <c r="AB1029" s="145"/>
      <c r="AC1029" s="145"/>
      <c r="AD1029" s="145"/>
      <c r="AE1029" s="145"/>
      <c r="AF1029" s="145"/>
      <c r="AG1029" s="145"/>
      <c r="AH1029" s="145"/>
      <c r="AI1029" s="145"/>
      <c r="AJ1029" s="145"/>
      <c r="AK1029" s="145"/>
      <c r="AL1029" s="145"/>
      <c r="AM1029" s="86"/>
      <c r="AN1029" s="86"/>
    </row>
    <row r="1030" customFormat="false" ht="13.2" hidden="false" customHeight="false" outlineLevel="0" collapsed="false">
      <c r="N1030" s="144"/>
      <c r="O1030" s="144"/>
      <c r="P1030" s="144"/>
      <c r="Q1030" s="144"/>
      <c r="R1030" s="144"/>
      <c r="S1030" s="144"/>
      <c r="T1030" s="144"/>
      <c r="U1030" s="144"/>
      <c r="V1030" s="145"/>
      <c r="W1030" s="145"/>
      <c r="X1030" s="144"/>
      <c r="Y1030" s="145"/>
      <c r="Z1030" s="145"/>
      <c r="AA1030" s="145"/>
      <c r="AB1030" s="145"/>
      <c r="AC1030" s="145"/>
      <c r="AD1030" s="145"/>
      <c r="AE1030" s="145"/>
      <c r="AF1030" s="145"/>
      <c r="AG1030" s="145"/>
      <c r="AH1030" s="145"/>
      <c r="AI1030" s="145"/>
      <c r="AJ1030" s="145"/>
      <c r="AK1030" s="145"/>
      <c r="AL1030" s="145"/>
      <c r="AM1030" s="86"/>
      <c r="AN1030" s="86"/>
    </row>
    <row r="1031" customFormat="false" ht="13.2" hidden="false" customHeight="false" outlineLevel="0" collapsed="false">
      <c r="N1031" s="144"/>
      <c r="O1031" s="144"/>
      <c r="P1031" s="144"/>
      <c r="Q1031" s="144"/>
      <c r="R1031" s="144"/>
      <c r="S1031" s="144"/>
      <c r="T1031" s="144"/>
      <c r="U1031" s="144"/>
      <c r="V1031" s="145"/>
      <c r="W1031" s="145"/>
      <c r="X1031" s="144"/>
      <c r="Y1031" s="145"/>
      <c r="Z1031" s="145"/>
      <c r="AA1031" s="145"/>
      <c r="AB1031" s="145"/>
      <c r="AC1031" s="145"/>
      <c r="AD1031" s="145"/>
      <c r="AE1031" s="145"/>
      <c r="AF1031" s="145"/>
      <c r="AG1031" s="145"/>
      <c r="AH1031" s="145"/>
      <c r="AI1031" s="145"/>
      <c r="AJ1031" s="145"/>
      <c r="AK1031" s="145"/>
      <c r="AL1031" s="145"/>
      <c r="AM1031" s="86"/>
      <c r="AN1031" s="86"/>
    </row>
    <row r="1032" customFormat="false" ht="13.2" hidden="false" customHeight="false" outlineLevel="0" collapsed="false">
      <c r="N1032" s="144"/>
      <c r="O1032" s="144"/>
      <c r="P1032" s="144"/>
      <c r="Q1032" s="144"/>
      <c r="R1032" s="144"/>
      <c r="S1032" s="144"/>
      <c r="T1032" s="144"/>
      <c r="U1032" s="144"/>
      <c r="V1032" s="145"/>
      <c r="W1032" s="145"/>
      <c r="X1032" s="144"/>
      <c r="Y1032" s="145"/>
      <c r="Z1032" s="145"/>
      <c r="AA1032" s="145"/>
      <c r="AB1032" s="145"/>
      <c r="AC1032" s="145"/>
      <c r="AD1032" s="145"/>
      <c r="AE1032" s="145"/>
      <c r="AF1032" s="145"/>
      <c r="AG1032" s="145"/>
      <c r="AH1032" s="145"/>
      <c r="AI1032" s="145"/>
      <c r="AJ1032" s="145"/>
      <c r="AK1032" s="145"/>
      <c r="AL1032" s="145"/>
      <c r="AM1032" s="86"/>
      <c r="AN1032" s="86"/>
    </row>
    <row r="1033" customFormat="false" ht="13.2" hidden="false" customHeight="false" outlineLevel="0" collapsed="false">
      <c r="N1033" s="144"/>
      <c r="O1033" s="144"/>
      <c r="P1033" s="144"/>
      <c r="Q1033" s="144"/>
      <c r="R1033" s="144"/>
      <c r="S1033" s="144"/>
      <c r="T1033" s="144"/>
      <c r="U1033" s="144"/>
      <c r="V1033" s="145"/>
      <c r="W1033" s="145"/>
      <c r="X1033" s="144"/>
      <c r="Y1033" s="145"/>
      <c r="Z1033" s="145"/>
      <c r="AA1033" s="145"/>
      <c r="AB1033" s="145"/>
      <c r="AC1033" s="145"/>
      <c r="AD1033" s="145"/>
      <c r="AE1033" s="145"/>
      <c r="AF1033" s="145"/>
      <c r="AG1033" s="145"/>
      <c r="AH1033" s="145"/>
      <c r="AI1033" s="145"/>
      <c r="AJ1033" s="145"/>
      <c r="AK1033" s="145"/>
      <c r="AL1033" s="145"/>
      <c r="AM1033" s="86"/>
      <c r="AN1033" s="86"/>
    </row>
    <row r="1034" customFormat="false" ht="13.2" hidden="false" customHeight="false" outlineLevel="0" collapsed="false">
      <c r="N1034" s="144"/>
      <c r="O1034" s="144"/>
      <c r="P1034" s="144"/>
      <c r="Q1034" s="144"/>
      <c r="R1034" s="144"/>
      <c r="S1034" s="144"/>
      <c r="T1034" s="144"/>
      <c r="U1034" s="144"/>
      <c r="V1034" s="145"/>
      <c r="W1034" s="145"/>
      <c r="X1034" s="144"/>
      <c r="Y1034" s="145"/>
      <c r="Z1034" s="145"/>
      <c r="AA1034" s="145"/>
      <c r="AB1034" s="145"/>
      <c r="AC1034" s="145"/>
      <c r="AD1034" s="145"/>
      <c r="AE1034" s="145"/>
      <c r="AF1034" s="145"/>
      <c r="AG1034" s="145"/>
      <c r="AH1034" s="145"/>
      <c r="AI1034" s="145"/>
      <c r="AJ1034" s="145"/>
      <c r="AK1034" s="145"/>
      <c r="AL1034" s="145"/>
      <c r="AM1034" s="86"/>
      <c r="AN1034" s="86"/>
    </row>
    <row r="1035" customFormat="false" ht="13.2" hidden="false" customHeight="false" outlineLevel="0" collapsed="false">
      <c r="N1035" s="144"/>
      <c r="O1035" s="144"/>
      <c r="P1035" s="144"/>
      <c r="Q1035" s="144"/>
      <c r="R1035" s="144"/>
      <c r="S1035" s="144"/>
      <c r="T1035" s="144"/>
      <c r="U1035" s="144"/>
      <c r="V1035" s="145"/>
      <c r="W1035" s="145"/>
      <c r="X1035" s="144"/>
      <c r="Y1035" s="145"/>
      <c r="Z1035" s="145"/>
      <c r="AA1035" s="145"/>
      <c r="AB1035" s="145"/>
      <c r="AC1035" s="145"/>
      <c r="AD1035" s="145"/>
      <c r="AE1035" s="145"/>
      <c r="AF1035" s="145"/>
      <c r="AG1035" s="145"/>
      <c r="AH1035" s="145"/>
      <c r="AI1035" s="145"/>
      <c r="AJ1035" s="145"/>
      <c r="AK1035" s="145"/>
      <c r="AL1035" s="145"/>
      <c r="AM1035" s="86"/>
      <c r="AN1035" s="86"/>
    </row>
    <row r="1036" customFormat="false" ht="13.2" hidden="false" customHeight="false" outlineLevel="0" collapsed="false">
      <c r="N1036" s="144"/>
      <c r="O1036" s="144"/>
      <c r="P1036" s="144"/>
      <c r="Q1036" s="144"/>
      <c r="R1036" s="144"/>
      <c r="S1036" s="144"/>
      <c r="T1036" s="144"/>
      <c r="U1036" s="144"/>
      <c r="V1036" s="145"/>
      <c r="W1036" s="145"/>
      <c r="X1036" s="144"/>
      <c r="Y1036" s="145"/>
      <c r="Z1036" s="145"/>
      <c r="AA1036" s="145"/>
      <c r="AB1036" s="145"/>
      <c r="AC1036" s="145"/>
      <c r="AD1036" s="145"/>
      <c r="AE1036" s="145"/>
      <c r="AF1036" s="145"/>
      <c r="AG1036" s="145"/>
      <c r="AH1036" s="145"/>
      <c r="AI1036" s="145"/>
      <c r="AJ1036" s="145"/>
      <c r="AK1036" s="145"/>
      <c r="AL1036" s="145"/>
      <c r="AM1036" s="86"/>
      <c r="AN1036" s="86"/>
    </row>
    <row r="1037" customFormat="false" ht="13.2" hidden="false" customHeight="false" outlineLevel="0" collapsed="false">
      <c r="N1037" s="144"/>
      <c r="O1037" s="144"/>
      <c r="P1037" s="144"/>
      <c r="Q1037" s="144"/>
      <c r="R1037" s="144"/>
      <c r="S1037" s="144"/>
      <c r="T1037" s="144"/>
      <c r="U1037" s="144"/>
      <c r="V1037" s="145"/>
      <c r="W1037" s="145"/>
      <c r="X1037" s="144"/>
      <c r="Y1037" s="145"/>
      <c r="Z1037" s="145"/>
      <c r="AA1037" s="145"/>
      <c r="AB1037" s="145"/>
      <c r="AC1037" s="145"/>
      <c r="AD1037" s="145"/>
      <c r="AE1037" s="145"/>
      <c r="AF1037" s="145"/>
      <c r="AG1037" s="145"/>
      <c r="AH1037" s="145"/>
      <c r="AI1037" s="145"/>
      <c r="AJ1037" s="145"/>
      <c r="AK1037" s="145"/>
      <c r="AL1037" s="145"/>
      <c r="AM1037" s="86"/>
      <c r="AN1037" s="86"/>
    </row>
    <row r="1038" customFormat="false" ht="13.2" hidden="false" customHeight="false" outlineLevel="0" collapsed="false">
      <c r="N1038" s="144"/>
      <c r="O1038" s="144"/>
      <c r="P1038" s="144"/>
      <c r="Q1038" s="144"/>
      <c r="R1038" s="144"/>
      <c r="S1038" s="144"/>
      <c r="T1038" s="144"/>
      <c r="U1038" s="144"/>
      <c r="V1038" s="145"/>
      <c r="W1038" s="145"/>
      <c r="X1038" s="144"/>
      <c r="Y1038" s="145"/>
      <c r="Z1038" s="145"/>
      <c r="AA1038" s="145"/>
      <c r="AB1038" s="145"/>
      <c r="AC1038" s="145"/>
      <c r="AD1038" s="145"/>
      <c r="AE1038" s="145"/>
      <c r="AF1038" s="145"/>
      <c r="AG1038" s="145"/>
      <c r="AH1038" s="145"/>
      <c r="AI1038" s="145"/>
      <c r="AJ1038" s="145"/>
      <c r="AK1038" s="145"/>
      <c r="AL1038" s="145"/>
      <c r="AM1038" s="86"/>
      <c r="AN1038" s="86"/>
    </row>
    <row r="1039" customFormat="false" ht="13.2" hidden="false" customHeight="false" outlineLevel="0" collapsed="false">
      <c r="N1039" s="144"/>
      <c r="O1039" s="144"/>
      <c r="P1039" s="144"/>
      <c r="Q1039" s="144"/>
      <c r="R1039" s="144"/>
      <c r="S1039" s="144"/>
      <c r="T1039" s="144"/>
      <c r="U1039" s="144"/>
      <c r="V1039" s="145"/>
      <c r="W1039" s="145"/>
      <c r="X1039" s="144"/>
      <c r="Y1039" s="145"/>
      <c r="Z1039" s="145"/>
      <c r="AA1039" s="145"/>
      <c r="AB1039" s="145"/>
      <c r="AC1039" s="145"/>
      <c r="AD1039" s="145"/>
      <c r="AE1039" s="145"/>
      <c r="AF1039" s="145"/>
      <c r="AG1039" s="145"/>
      <c r="AH1039" s="145"/>
      <c r="AI1039" s="145"/>
      <c r="AJ1039" s="145"/>
      <c r="AK1039" s="145"/>
      <c r="AL1039" s="145"/>
      <c r="AM1039" s="86"/>
      <c r="AN1039" s="86"/>
    </row>
    <row r="1040" customFormat="false" ht="13.2" hidden="false" customHeight="false" outlineLevel="0" collapsed="false">
      <c r="N1040" s="144"/>
      <c r="O1040" s="144"/>
      <c r="P1040" s="144"/>
      <c r="Q1040" s="144"/>
      <c r="R1040" s="144"/>
      <c r="S1040" s="144"/>
      <c r="T1040" s="144"/>
      <c r="U1040" s="144"/>
      <c r="V1040" s="145"/>
      <c r="W1040" s="145"/>
      <c r="X1040" s="144"/>
      <c r="Y1040" s="145"/>
      <c r="Z1040" s="145"/>
      <c r="AA1040" s="145"/>
      <c r="AB1040" s="145"/>
      <c r="AC1040" s="145"/>
      <c r="AD1040" s="145"/>
      <c r="AE1040" s="145"/>
      <c r="AF1040" s="145"/>
      <c r="AG1040" s="145"/>
      <c r="AH1040" s="145"/>
      <c r="AI1040" s="145"/>
      <c r="AJ1040" s="145"/>
      <c r="AK1040" s="145"/>
      <c r="AL1040" s="145"/>
      <c r="AM1040" s="86"/>
      <c r="AN1040" s="86"/>
    </row>
    <row r="1041" customFormat="false" ht="13.2" hidden="false" customHeight="false" outlineLevel="0" collapsed="false">
      <c r="N1041" s="144"/>
      <c r="O1041" s="144"/>
      <c r="P1041" s="144"/>
      <c r="Q1041" s="144"/>
      <c r="R1041" s="144"/>
      <c r="S1041" s="144"/>
      <c r="T1041" s="144"/>
      <c r="U1041" s="144"/>
      <c r="V1041" s="145"/>
      <c r="W1041" s="145"/>
      <c r="X1041" s="144"/>
      <c r="Y1041" s="145"/>
      <c r="Z1041" s="145"/>
      <c r="AA1041" s="145"/>
      <c r="AB1041" s="145"/>
      <c r="AC1041" s="145"/>
      <c r="AD1041" s="145"/>
      <c r="AE1041" s="145"/>
      <c r="AF1041" s="145"/>
      <c r="AG1041" s="145"/>
      <c r="AH1041" s="145"/>
      <c r="AI1041" s="145"/>
      <c r="AJ1041" s="145"/>
      <c r="AK1041" s="145"/>
      <c r="AL1041" s="145"/>
      <c r="AM1041" s="86"/>
      <c r="AN1041" s="86"/>
    </row>
    <row r="1042" customFormat="false" ht="13.2" hidden="false" customHeight="false" outlineLevel="0" collapsed="false">
      <c r="N1042" s="144"/>
      <c r="O1042" s="144"/>
      <c r="P1042" s="144"/>
      <c r="Q1042" s="144"/>
      <c r="R1042" s="144"/>
      <c r="S1042" s="144"/>
      <c r="T1042" s="144"/>
      <c r="U1042" s="144"/>
      <c r="V1042" s="145"/>
      <c r="W1042" s="145"/>
      <c r="X1042" s="144"/>
      <c r="Y1042" s="145"/>
      <c r="Z1042" s="145"/>
      <c r="AA1042" s="145"/>
      <c r="AB1042" s="145"/>
      <c r="AC1042" s="145"/>
      <c r="AD1042" s="145"/>
      <c r="AE1042" s="145"/>
      <c r="AF1042" s="145"/>
      <c r="AG1042" s="145"/>
      <c r="AH1042" s="145"/>
      <c r="AI1042" s="145"/>
      <c r="AJ1042" s="145"/>
      <c r="AK1042" s="145"/>
      <c r="AL1042" s="145"/>
      <c r="AM1042" s="86"/>
      <c r="AN1042" s="86"/>
    </row>
    <row r="1043" customFormat="false" ht="13.2" hidden="false" customHeight="false" outlineLevel="0" collapsed="false">
      <c r="N1043" s="144"/>
      <c r="O1043" s="144"/>
      <c r="P1043" s="144"/>
      <c r="Q1043" s="144"/>
      <c r="R1043" s="144"/>
      <c r="S1043" s="144"/>
      <c r="T1043" s="144"/>
      <c r="U1043" s="144"/>
      <c r="V1043" s="145"/>
      <c r="W1043" s="145"/>
      <c r="X1043" s="144"/>
      <c r="Y1043" s="145"/>
      <c r="Z1043" s="145"/>
      <c r="AA1043" s="145"/>
      <c r="AB1043" s="145"/>
      <c r="AC1043" s="145"/>
      <c r="AD1043" s="145"/>
      <c r="AE1043" s="145"/>
      <c r="AF1043" s="145"/>
      <c r="AG1043" s="145"/>
      <c r="AH1043" s="145"/>
      <c r="AI1043" s="145"/>
      <c r="AJ1043" s="145"/>
      <c r="AK1043" s="145"/>
      <c r="AL1043" s="145"/>
      <c r="AM1043" s="86"/>
      <c r="AN1043" s="86"/>
    </row>
    <row r="1044" customFormat="false" ht="13.2" hidden="false" customHeight="false" outlineLevel="0" collapsed="false">
      <c r="N1044" s="144"/>
      <c r="O1044" s="144"/>
      <c r="P1044" s="144"/>
      <c r="Q1044" s="144"/>
      <c r="R1044" s="144"/>
      <c r="S1044" s="144"/>
      <c r="T1044" s="144"/>
      <c r="U1044" s="144"/>
      <c r="V1044" s="145"/>
      <c r="W1044" s="145"/>
      <c r="X1044" s="144"/>
      <c r="Y1044" s="145"/>
      <c r="Z1044" s="145"/>
      <c r="AA1044" s="145"/>
      <c r="AB1044" s="145"/>
      <c r="AC1044" s="145"/>
      <c r="AD1044" s="145"/>
      <c r="AE1044" s="145"/>
      <c r="AF1044" s="145"/>
      <c r="AG1044" s="145"/>
      <c r="AH1044" s="145"/>
      <c r="AI1044" s="145"/>
      <c r="AJ1044" s="145"/>
      <c r="AK1044" s="145"/>
      <c r="AL1044" s="145"/>
      <c r="AM1044" s="86"/>
      <c r="AN1044" s="86"/>
    </row>
    <row r="1045" customFormat="false" ht="13.2" hidden="false" customHeight="false" outlineLevel="0" collapsed="false">
      <c r="N1045" s="144"/>
      <c r="O1045" s="144"/>
      <c r="P1045" s="144"/>
      <c r="Q1045" s="144"/>
      <c r="R1045" s="144"/>
      <c r="S1045" s="144"/>
      <c r="T1045" s="144"/>
      <c r="U1045" s="144"/>
      <c r="V1045" s="145"/>
      <c r="W1045" s="145"/>
      <c r="X1045" s="144"/>
      <c r="Y1045" s="145"/>
      <c r="Z1045" s="145"/>
      <c r="AA1045" s="145"/>
      <c r="AB1045" s="145"/>
      <c r="AC1045" s="145"/>
      <c r="AD1045" s="145"/>
      <c r="AE1045" s="145"/>
      <c r="AF1045" s="145"/>
      <c r="AG1045" s="145"/>
      <c r="AH1045" s="145"/>
      <c r="AI1045" s="145"/>
      <c r="AJ1045" s="145"/>
      <c r="AK1045" s="145"/>
      <c r="AL1045" s="145"/>
      <c r="AM1045" s="86"/>
      <c r="AN1045" s="86"/>
    </row>
    <row r="1046" customFormat="false" ht="13.2" hidden="false" customHeight="false" outlineLevel="0" collapsed="false">
      <c r="N1046" s="144"/>
      <c r="O1046" s="144"/>
      <c r="P1046" s="144"/>
      <c r="Q1046" s="144"/>
      <c r="R1046" s="144"/>
      <c r="S1046" s="144"/>
      <c r="T1046" s="144"/>
      <c r="U1046" s="144"/>
      <c r="V1046" s="145"/>
      <c r="W1046" s="145"/>
      <c r="X1046" s="144"/>
      <c r="Y1046" s="145"/>
      <c r="Z1046" s="145"/>
      <c r="AA1046" s="145"/>
      <c r="AB1046" s="145"/>
      <c r="AC1046" s="145"/>
      <c r="AD1046" s="145"/>
      <c r="AE1046" s="145"/>
      <c r="AF1046" s="145"/>
      <c r="AG1046" s="145"/>
      <c r="AH1046" s="145"/>
      <c r="AI1046" s="145"/>
      <c r="AJ1046" s="145"/>
      <c r="AK1046" s="145"/>
      <c r="AL1046" s="145"/>
      <c r="AM1046" s="86"/>
      <c r="AN1046" s="86"/>
    </row>
    <row r="1047" customFormat="false" ht="13.2" hidden="false" customHeight="false" outlineLevel="0" collapsed="false">
      <c r="N1047" s="144"/>
      <c r="O1047" s="144"/>
      <c r="P1047" s="144"/>
      <c r="Q1047" s="144"/>
      <c r="R1047" s="144"/>
      <c r="S1047" s="144"/>
      <c r="T1047" s="144"/>
      <c r="U1047" s="144"/>
      <c r="V1047" s="145"/>
      <c r="W1047" s="145"/>
      <c r="X1047" s="144"/>
      <c r="Y1047" s="145"/>
      <c r="Z1047" s="145"/>
      <c r="AA1047" s="145"/>
      <c r="AB1047" s="145"/>
      <c r="AC1047" s="145"/>
      <c r="AD1047" s="145"/>
      <c r="AE1047" s="145"/>
      <c r="AF1047" s="145"/>
      <c r="AG1047" s="145"/>
      <c r="AH1047" s="145"/>
      <c r="AI1047" s="145"/>
      <c r="AJ1047" s="145"/>
      <c r="AK1047" s="145"/>
      <c r="AL1047" s="145"/>
      <c r="AM1047" s="86"/>
      <c r="AN1047" s="86"/>
    </row>
    <row r="1048" customFormat="false" ht="13.2" hidden="false" customHeight="false" outlineLevel="0" collapsed="false">
      <c r="N1048" s="144"/>
      <c r="O1048" s="144"/>
      <c r="P1048" s="144"/>
      <c r="Q1048" s="144"/>
      <c r="R1048" s="144"/>
      <c r="S1048" s="144"/>
      <c r="T1048" s="144"/>
      <c r="U1048" s="144"/>
      <c r="V1048" s="145"/>
      <c r="W1048" s="145"/>
      <c r="X1048" s="144"/>
      <c r="Y1048" s="145"/>
      <c r="Z1048" s="145"/>
      <c r="AA1048" s="145"/>
      <c r="AB1048" s="145"/>
      <c r="AC1048" s="145"/>
      <c r="AD1048" s="145"/>
      <c r="AE1048" s="145"/>
      <c r="AF1048" s="145"/>
      <c r="AG1048" s="145"/>
      <c r="AH1048" s="145"/>
      <c r="AI1048" s="145"/>
      <c r="AJ1048" s="145"/>
      <c r="AK1048" s="145"/>
      <c r="AL1048" s="145"/>
      <c r="AM1048" s="86"/>
      <c r="AN1048" s="86"/>
    </row>
    <row r="1049" customFormat="false" ht="13.2" hidden="false" customHeight="false" outlineLevel="0" collapsed="false">
      <c r="N1049" s="144"/>
      <c r="O1049" s="144"/>
      <c r="P1049" s="144"/>
      <c r="Q1049" s="144"/>
      <c r="R1049" s="144"/>
      <c r="S1049" s="144"/>
      <c r="T1049" s="144"/>
      <c r="U1049" s="144"/>
      <c r="V1049" s="145"/>
      <c r="W1049" s="145"/>
      <c r="X1049" s="144"/>
      <c r="Y1049" s="145"/>
      <c r="Z1049" s="145"/>
      <c r="AA1049" s="145"/>
      <c r="AB1049" s="145"/>
      <c r="AC1049" s="145"/>
      <c r="AD1049" s="145"/>
      <c r="AE1049" s="145"/>
      <c r="AF1049" s="145"/>
      <c r="AG1049" s="145"/>
      <c r="AH1049" s="145"/>
      <c r="AI1049" s="145"/>
      <c r="AJ1049" s="145"/>
      <c r="AK1049" s="145"/>
      <c r="AL1049" s="145"/>
      <c r="AM1049" s="86"/>
      <c r="AN1049" s="86"/>
    </row>
    <row r="1050" customFormat="false" ht="13.2" hidden="false" customHeight="false" outlineLevel="0" collapsed="false">
      <c r="N1050" s="144"/>
      <c r="O1050" s="144"/>
      <c r="P1050" s="144"/>
      <c r="Q1050" s="144"/>
      <c r="R1050" s="144"/>
      <c r="S1050" s="144"/>
      <c r="T1050" s="144"/>
      <c r="U1050" s="144"/>
      <c r="V1050" s="145"/>
      <c r="W1050" s="145"/>
      <c r="X1050" s="144"/>
      <c r="Y1050" s="145"/>
      <c r="Z1050" s="145"/>
      <c r="AA1050" s="145"/>
      <c r="AB1050" s="145"/>
      <c r="AC1050" s="145"/>
      <c r="AD1050" s="145"/>
      <c r="AE1050" s="145"/>
      <c r="AF1050" s="145"/>
      <c r="AG1050" s="145"/>
      <c r="AH1050" s="145"/>
      <c r="AI1050" s="145"/>
      <c r="AJ1050" s="145"/>
      <c r="AK1050" s="145"/>
      <c r="AL1050" s="145"/>
      <c r="AM1050" s="86"/>
      <c r="AN1050" s="86"/>
    </row>
    <row r="1051" customFormat="false" ht="13.2" hidden="false" customHeight="false" outlineLevel="0" collapsed="false">
      <c r="N1051" s="144"/>
      <c r="O1051" s="144"/>
      <c r="P1051" s="144"/>
      <c r="Q1051" s="144"/>
      <c r="R1051" s="144"/>
      <c r="S1051" s="144"/>
      <c r="T1051" s="144"/>
      <c r="U1051" s="144"/>
      <c r="V1051" s="145"/>
      <c r="W1051" s="145"/>
      <c r="X1051" s="144"/>
      <c r="Y1051" s="145"/>
      <c r="Z1051" s="145"/>
      <c r="AA1051" s="145"/>
      <c r="AB1051" s="145"/>
      <c r="AC1051" s="145"/>
      <c r="AD1051" s="145"/>
      <c r="AE1051" s="145"/>
      <c r="AF1051" s="145"/>
      <c r="AG1051" s="145"/>
      <c r="AH1051" s="145"/>
      <c r="AI1051" s="145"/>
      <c r="AJ1051" s="145"/>
      <c r="AK1051" s="145"/>
      <c r="AL1051" s="145"/>
      <c r="AM1051" s="86"/>
      <c r="AN1051" s="86"/>
    </row>
    <row r="1052" customFormat="false" ht="13.2" hidden="false" customHeight="false" outlineLevel="0" collapsed="false">
      <c r="N1052" s="144"/>
      <c r="O1052" s="144"/>
      <c r="P1052" s="144"/>
      <c r="Q1052" s="144"/>
      <c r="R1052" s="144"/>
      <c r="S1052" s="144"/>
      <c r="T1052" s="144"/>
      <c r="U1052" s="144"/>
      <c r="V1052" s="145"/>
      <c r="W1052" s="145"/>
      <c r="X1052" s="144"/>
      <c r="Y1052" s="145"/>
      <c r="Z1052" s="145"/>
      <c r="AA1052" s="145"/>
      <c r="AB1052" s="145"/>
      <c r="AC1052" s="145"/>
      <c r="AD1052" s="145"/>
      <c r="AE1052" s="145"/>
      <c r="AF1052" s="145"/>
      <c r="AG1052" s="145"/>
      <c r="AH1052" s="145"/>
      <c r="AI1052" s="145"/>
      <c r="AJ1052" s="145"/>
      <c r="AK1052" s="145"/>
      <c r="AL1052" s="145"/>
      <c r="AM1052" s="86"/>
      <c r="AN1052" s="86"/>
    </row>
    <row r="1053" customFormat="false" ht="13.2" hidden="false" customHeight="false" outlineLevel="0" collapsed="false">
      <c r="N1053" s="144"/>
      <c r="O1053" s="144"/>
      <c r="P1053" s="144"/>
      <c r="Q1053" s="144"/>
      <c r="R1053" s="144"/>
      <c r="S1053" s="144"/>
      <c r="T1053" s="144"/>
      <c r="U1053" s="144"/>
      <c r="V1053" s="145"/>
      <c r="W1053" s="145"/>
      <c r="X1053" s="144"/>
      <c r="Y1053" s="145"/>
      <c r="Z1053" s="145"/>
      <c r="AA1053" s="145"/>
      <c r="AB1053" s="145"/>
      <c r="AC1053" s="145"/>
      <c r="AD1053" s="145"/>
      <c r="AE1053" s="145"/>
      <c r="AF1053" s="145"/>
      <c r="AG1053" s="145"/>
      <c r="AH1053" s="145"/>
      <c r="AI1053" s="145"/>
      <c r="AJ1053" s="145"/>
      <c r="AK1053" s="145"/>
      <c r="AL1053" s="145"/>
      <c r="AM1053" s="86"/>
      <c r="AN1053" s="86"/>
    </row>
    <row r="1054" customFormat="false" ht="13.2" hidden="false" customHeight="false" outlineLevel="0" collapsed="false">
      <c r="N1054" s="144"/>
      <c r="O1054" s="144"/>
      <c r="P1054" s="144"/>
      <c r="Q1054" s="144"/>
      <c r="R1054" s="144"/>
      <c r="S1054" s="144"/>
      <c r="T1054" s="144"/>
      <c r="U1054" s="144"/>
      <c r="V1054" s="145"/>
      <c r="W1054" s="145"/>
      <c r="X1054" s="144"/>
      <c r="Y1054" s="145"/>
      <c r="Z1054" s="145"/>
      <c r="AA1054" s="145"/>
      <c r="AB1054" s="145"/>
      <c r="AC1054" s="145"/>
      <c r="AD1054" s="145"/>
      <c r="AE1054" s="145"/>
      <c r="AF1054" s="145"/>
      <c r="AG1054" s="145"/>
      <c r="AH1054" s="145"/>
      <c r="AI1054" s="145"/>
      <c r="AJ1054" s="145"/>
      <c r="AK1054" s="145"/>
      <c r="AL1054" s="145"/>
      <c r="AM1054" s="86"/>
      <c r="AN1054" s="86"/>
    </row>
    <row r="1055" customFormat="false" ht="13.2" hidden="false" customHeight="false" outlineLevel="0" collapsed="false">
      <c r="N1055" s="144"/>
      <c r="O1055" s="144"/>
      <c r="P1055" s="144"/>
      <c r="Q1055" s="144"/>
      <c r="R1055" s="144"/>
      <c r="S1055" s="144"/>
      <c r="T1055" s="144"/>
      <c r="U1055" s="144"/>
      <c r="V1055" s="145"/>
      <c r="W1055" s="145"/>
      <c r="X1055" s="144"/>
      <c r="Y1055" s="145"/>
      <c r="Z1055" s="145"/>
      <c r="AA1055" s="145"/>
      <c r="AB1055" s="145"/>
      <c r="AC1055" s="145"/>
      <c r="AD1055" s="145"/>
      <c r="AE1055" s="145"/>
      <c r="AF1055" s="145"/>
      <c r="AG1055" s="145"/>
      <c r="AH1055" s="145"/>
      <c r="AI1055" s="145"/>
      <c r="AJ1055" s="145"/>
      <c r="AK1055" s="145"/>
      <c r="AL1055" s="145"/>
      <c r="AM1055" s="86"/>
      <c r="AN1055" s="86"/>
    </row>
    <row r="1056" customFormat="false" ht="13.2" hidden="false" customHeight="false" outlineLevel="0" collapsed="false">
      <c r="N1056" s="144"/>
      <c r="O1056" s="144"/>
      <c r="P1056" s="144"/>
      <c r="Q1056" s="144"/>
      <c r="R1056" s="144"/>
      <c r="S1056" s="144"/>
      <c r="T1056" s="144"/>
      <c r="U1056" s="144"/>
      <c r="V1056" s="145"/>
      <c r="W1056" s="145"/>
      <c r="X1056" s="144"/>
      <c r="Y1056" s="145"/>
      <c r="Z1056" s="145"/>
      <c r="AA1056" s="145"/>
      <c r="AB1056" s="145"/>
      <c r="AC1056" s="145"/>
      <c r="AD1056" s="145"/>
      <c r="AE1056" s="145"/>
      <c r="AF1056" s="145"/>
      <c r="AG1056" s="145"/>
      <c r="AH1056" s="145"/>
      <c r="AI1056" s="145"/>
      <c r="AJ1056" s="145"/>
      <c r="AK1056" s="145"/>
      <c r="AL1056" s="145"/>
      <c r="AM1056" s="86"/>
      <c r="AN1056" s="86"/>
    </row>
    <row r="1057" customFormat="false" ht="13.2" hidden="false" customHeight="false" outlineLevel="0" collapsed="false">
      <c r="N1057" s="144"/>
      <c r="O1057" s="144"/>
      <c r="P1057" s="144"/>
      <c r="Q1057" s="144"/>
      <c r="R1057" s="144"/>
      <c r="S1057" s="144"/>
      <c r="T1057" s="144"/>
      <c r="U1057" s="144"/>
      <c r="V1057" s="145"/>
      <c r="W1057" s="145"/>
      <c r="X1057" s="144"/>
      <c r="Y1057" s="145"/>
      <c r="Z1057" s="145"/>
      <c r="AA1057" s="145"/>
      <c r="AB1057" s="145"/>
      <c r="AC1057" s="145"/>
      <c r="AD1057" s="145"/>
      <c r="AE1057" s="145"/>
      <c r="AF1057" s="145"/>
      <c r="AG1057" s="145"/>
      <c r="AH1057" s="145"/>
      <c r="AI1057" s="145"/>
      <c r="AJ1057" s="145"/>
      <c r="AK1057" s="145"/>
      <c r="AL1057" s="145"/>
      <c r="AM1057" s="86"/>
      <c r="AN1057" s="86"/>
    </row>
    <row r="1058" customFormat="false" ht="13.2" hidden="false" customHeight="false" outlineLevel="0" collapsed="false">
      <c r="N1058" s="144"/>
      <c r="O1058" s="144"/>
      <c r="P1058" s="144"/>
      <c r="Q1058" s="144"/>
      <c r="R1058" s="144"/>
      <c r="S1058" s="144"/>
      <c r="T1058" s="144"/>
      <c r="U1058" s="144"/>
      <c r="V1058" s="145"/>
      <c r="W1058" s="145"/>
      <c r="X1058" s="144"/>
      <c r="Y1058" s="145"/>
      <c r="Z1058" s="145"/>
      <c r="AA1058" s="145"/>
      <c r="AB1058" s="145"/>
      <c r="AC1058" s="145"/>
      <c r="AD1058" s="145"/>
      <c r="AE1058" s="145"/>
      <c r="AF1058" s="145"/>
      <c r="AG1058" s="145"/>
      <c r="AH1058" s="145"/>
      <c r="AI1058" s="145"/>
      <c r="AJ1058" s="145"/>
      <c r="AK1058" s="145"/>
      <c r="AL1058" s="145"/>
      <c r="AM1058" s="86"/>
      <c r="AN1058" s="86"/>
    </row>
    <row r="1059" customFormat="false" ht="13.2" hidden="false" customHeight="false" outlineLevel="0" collapsed="false">
      <c r="N1059" s="144"/>
      <c r="O1059" s="144"/>
      <c r="P1059" s="144"/>
      <c r="Q1059" s="144"/>
      <c r="R1059" s="144"/>
      <c r="S1059" s="144"/>
      <c r="T1059" s="144"/>
      <c r="U1059" s="144"/>
      <c r="V1059" s="145"/>
      <c r="W1059" s="145"/>
      <c r="X1059" s="144"/>
      <c r="Y1059" s="145"/>
      <c r="Z1059" s="145"/>
      <c r="AA1059" s="145"/>
      <c r="AB1059" s="145"/>
      <c r="AC1059" s="145"/>
      <c r="AD1059" s="145"/>
      <c r="AE1059" s="145"/>
      <c r="AF1059" s="145"/>
      <c r="AG1059" s="145"/>
      <c r="AH1059" s="145"/>
      <c r="AI1059" s="145"/>
      <c r="AJ1059" s="145"/>
      <c r="AK1059" s="145"/>
      <c r="AL1059" s="145"/>
      <c r="AM1059" s="86"/>
      <c r="AN1059" s="86"/>
    </row>
    <row r="1060" customFormat="false" ht="13.2" hidden="false" customHeight="false" outlineLevel="0" collapsed="false">
      <c r="N1060" s="144"/>
      <c r="O1060" s="144"/>
      <c r="P1060" s="144"/>
      <c r="Q1060" s="144"/>
      <c r="R1060" s="144"/>
      <c r="S1060" s="144"/>
      <c r="T1060" s="144"/>
      <c r="U1060" s="144"/>
      <c r="V1060" s="145"/>
      <c r="W1060" s="145"/>
      <c r="X1060" s="144"/>
      <c r="Y1060" s="145"/>
      <c r="Z1060" s="145"/>
      <c r="AA1060" s="145"/>
      <c r="AB1060" s="145"/>
      <c r="AC1060" s="145"/>
      <c r="AD1060" s="145"/>
      <c r="AE1060" s="145"/>
      <c r="AF1060" s="145"/>
      <c r="AG1060" s="145"/>
      <c r="AH1060" s="145"/>
      <c r="AI1060" s="145"/>
      <c r="AJ1060" s="145"/>
      <c r="AK1060" s="145"/>
      <c r="AL1060" s="145"/>
      <c r="AM1060" s="86"/>
      <c r="AN1060" s="86"/>
    </row>
    <row r="1061" customFormat="false" ht="13.2" hidden="false" customHeight="false" outlineLevel="0" collapsed="false">
      <c r="N1061" s="144"/>
      <c r="O1061" s="144"/>
      <c r="P1061" s="144"/>
      <c r="Q1061" s="144"/>
      <c r="R1061" s="144"/>
      <c r="S1061" s="144"/>
      <c r="T1061" s="144"/>
      <c r="U1061" s="144"/>
      <c r="V1061" s="145"/>
      <c r="W1061" s="145"/>
      <c r="X1061" s="144"/>
      <c r="Y1061" s="145"/>
      <c r="Z1061" s="145"/>
      <c r="AA1061" s="145"/>
      <c r="AB1061" s="145"/>
      <c r="AC1061" s="145"/>
      <c r="AD1061" s="145"/>
      <c r="AE1061" s="145"/>
      <c r="AF1061" s="145"/>
      <c r="AG1061" s="145"/>
      <c r="AH1061" s="145"/>
      <c r="AI1061" s="145"/>
      <c r="AJ1061" s="145"/>
      <c r="AK1061" s="145"/>
      <c r="AL1061" s="145"/>
      <c r="AM1061" s="86"/>
      <c r="AN1061" s="86"/>
    </row>
    <row r="1062" customFormat="false" ht="13.2" hidden="false" customHeight="false" outlineLevel="0" collapsed="false">
      <c r="N1062" s="144"/>
      <c r="O1062" s="144"/>
      <c r="P1062" s="144"/>
      <c r="Q1062" s="144"/>
      <c r="R1062" s="144"/>
      <c r="S1062" s="144"/>
      <c r="T1062" s="144"/>
      <c r="U1062" s="144"/>
      <c r="V1062" s="145"/>
      <c r="W1062" s="145"/>
      <c r="X1062" s="144"/>
      <c r="Y1062" s="145"/>
      <c r="Z1062" s="145"/>
      <c r="AA1062" s="145"/>
      <c r="AB1062" s="145"/>
      <c r="AC1062" s="145"/>
      <c r="AD1062" s="145"/>
      <c r="AE1062" s="145"/>
      <c r="AF1062" s="145"/>
      <c r="AG1062" s="145"/>
      <c r="AH1062" s="145"/>
      <c r="AI1062" s="145"/>
      <c r="AJ1062" s="145"/>
      <c r="AK1062" s="145"/>
      <c r="AL1062" s="145"/>
      <c r="AM1062" s="86"/>
      <c r="AN1062" s="86"/>
    </row>
    <row r="1063" customFormat="false" ht="13.2" hidden="false" customHeight="false" outlineLevel="0" collapsed="false">
      <c r="N1063" s="144"/>
      <c r="O1063" s="144"/>
      <c r="P1063" s="144"/>
      <c r="Q1063" s="144"/>
      <c r="R1063" s="144"/>
      <c r="S1063" s="144"/>
      <c r="T1063" s="144"/>
      <c r="U1063" s="144"/>
      <c r="V1063" s="145"/>
      <c r="W1063" s="145"/>
      <c r="X1063" s="144"/>
      <c r="Y1063" s="145"/>
      <c r="Z1063" s="145"/>
      <c r="AA1063" s="145"/>
      <c r="AB1063" s="145"/>
      <c r="AC1063" s="145"/>
      <c r="AD1063" s="145"/>
      <c r="AE1063" s="145"/>
      <c r="AF1063" s="145"/>
      <c r="AG1063" s="145"/>
      <c r="AH1063" s="145"/>
      <c r="AI1063" s="145"/>
      <c r="AJ1063" s="145"/>
      <c r="AK1063" s="145"/>
      <c r="AL1063" s="145"/>
      <c r="AM1063" s="86"/>
      <c r="AN1063" s="86"/>
    </row>
    <row r="1064" customFormat="false" ht="13.2" hidden="false" customHeight="false" outlineLevel="0" collapsed="false">
      <c r="N1064" s="144"/>
      <c r="O1064" s="144"/>
      <c r="P1064" s="144"/>
      <c r="Q1064" s="144"/>
      <c r="R1064" s="144"/>
      <c r="S1064" s="144"/>
      <c r="T1064" s="144"/>
      <c r="U1064" s="144"/>
      <c r="V1064" s="145"/>
      <c r="W1064" s="145"/>
      <c r="X1064" s="144"/>
      <c r="Y1064" s="145"/>
      <c r="Z1064" s="145"/>
      <c r="AA1064" s="145"/>
      <c r="AB1064" s="145"/>
      <c r="AC1064" s="145"/>
      <c r="AD1064" s="145"/>
      <c r="AE1064" s="145"/>
      <c r="AF1064" s="145"/>
      <c r="AG1064" s="145"/>
      <c r="AH1064" s="145"/>
      <c r="AI1064" s="145"/>
      <c r="AJ1064" s="145"/>
      <c r="AK1064" s="145"/>
      <c r="AL1064" s="145"/>
      <c r="AM1064" s="86"/>
      <c r="AN1064" s="86"/>
    </row>
    <row r="1065" customFormat="false" ht="13.2" hidden="false" customHeight="false" outlineLevel="0" collapsed="false">
      <c r="N1065" s="144"/>
      <c r="O1065" s="144"/>
      <c r="P1065" s="144"/>
      <c r="Q1065" s="144"/>
      <c r="R1065" s="144"/>
      <c r="S1065" s="144"/>
      <c r="T1065" s="144"/>
      <c r="U1065" s="144"/>
      <c r="V1065" s="145"/>
      <c r="W1065" s="145"/>
      <c r="X1065" s="144"/>
      <c r="Y1065" s="145"/>
      <c r="Z1065" s="145"/>
      <c r="AA1065" s="145"/>
      <c r="AB1065" s="145"/>
      <c r="AC1065" s="145"/>
      <c r="AD1065" s="145"/>
      <c r="AE1065" s="145"/>
      <c r="AF1065" s="145"/>
      <c r="AG1065" s="145"/>
      <c r="AH1065" s="145"/>
      <c r="AI1065" s="145"/>
      <c r="AJ1065" s="145"/>
      <c r="AK1065" s="145"/>
      <c r="AL1065" s="145"/>
      <c r="AM1065" s="86"/>
      <c r="AN1065" s="86"/>
    </row>
    <row r="1066" customFormat="false" ht="13.2" hidden="false" customHeight="false" outlineLevel="0" collapsed="false">
      <c r="N1066" s="144"/>
      <c r="O1066" s="144"/>
      <c r="P1066" s="144"/>
      <c r="Q1066" s="144"/>
      <c r="R1066" s="144"/>
      <c r="S1066" s="144"/>
      <c r="T1066" s="144"/>
      <c r="U1066" s="144"/>
      <c r="V1066" s="145"/>
      <c r="W1066" s="145"/>
      <c r="X1066" s="144"/>
      <c r="Y1066" s="145"/>
      <c r="Z1066" s="145"/>
      <c r="AA1066" s="145"/>
      <c r="AB1066" s="145"/>
      <c r="AC1066" s="145"/>
      <c r="AD1066" s="145"/>
      <c r="AE1066" s="145"/>
      <c r="AF1066" s="145"/>
      <c r="AG1066" s="145"/>
      <c r="AH1066" s="145"/>
      <c r="AI1066" s="145"/>
      <c r="AJ1066" s="145"/>
      <c r="AK1066" s="145"/>
      <c r="AL1066" s="145"/>
      <c r="AM1066" s="86"/>
      <c r="AN1066" s="86"/>
    </row>
    <row r="1067" customFormat="false" ht="13.2" hidden="false" customHeight="false" outlineLevel="0" collapsed="false">
      <c r="N1067" s="144"/>
      <c r="O1067" s="144"/>
      <c r="P1067" s="144"/>
      <c r="Q1067" s="144"/>
      <c r="R1067" s="144"/>
      <c r="S1067" s="144"/>
      <c r="T1067" s="144"/>
      <c r="U1067" s="144"/>
      <c r="V1067" s="145"/>
      <c r="W1067" s="145"/>
      <c r="X1067" s="144"/>
      <c r="Y1067" s="145"/>
      <c r="Z1067" s="145"/>
      <c r="AA1067" s="145"/>
      <c r="AB1067" s="145"/>
      <c r="AC1067" s="145"/>
      <c r="AD1067" s="145"/>
      <c r="AE1067" s="145"/>
      <c r="AF1067" s="145"/>
      <c r="AG1067" s="145"/>
      <c r="AH1067" s="145"/>
      <c r="AI1067" s="145"/>
      <c r="AJ1067" s="145"/>
      <c r="AK1067" s="145"/>
      <c r="AL1067" s="145"/>
      <c r="AM1067" s="86"/>
      <c r="AN1067" s="86"/>
    </row>
    <row r="1068" customFormat="false" ht="13.2" hidden="false" customHeight="false" outlineLevel="0" collapsed="false">
      <c r="N1068" s="144"/>
      <c r="O1068" s="144"/>
      <c r="P1068" s="144"/>
      <c r="Q1068" s="144"/>
      <c r="R1068" s="144"/>
      <c r="S1068" s="144"/>
      <c r="T1068" s="144"/>
      <c r="U1068" s="144"/>
      <c r="V1068" s="145"/>
      <c r="W1068" s="145"/>
      <c r="X1068" s="144"/>
      <c r="Y1068" s="145"/>
      <c r="Z1068" s="145"/>
      <c r="AA1068" s="145"/>
      <c r="AB1068" s="145"/>
      <c r="AC1068" s="145"/>
      <c r="AD1068" s="145"/>
      <c r="AE1068" s="145"/>
      <c r="AF1068" s="145"/>
      <c r="AG1068" s="145"/>
      <c r="AH1068" s="145"/>
      <c r="AI1068" s="145"/>
      <c r="AJ1068" s="145"/>
      <c r="AK1068" s="145"/>
      <c r="AL1068" s="145"/>
      <c r="AM1068" s="86"/>
      <c r="AN1068" s="86"/>
    </row>
    <row r="1069" customFormat="false" ht="13.2" hidden="false" customHeight="false" outlineLevel="0" collapsed="false">
      <c r="N1069" s="144"/>
      <c r="O1069" s="144"/>
      <c r="P1069" s="144"/>
      <c r="Q1069" s="144"/>
      <c r="R1069" s="144"/>
      <c r="S1069" s="144"/>
      <c r="T1069" s="144"/>
      <c r="U1069" s="144"/>
      <c r="V1069" s="145"/>
      <c r="W1069" s="145"/>
      <c r="X1069" s="144"/>
      <c r="Y1069" s="145"/>
      <c r="Z1069" s="145"/>
      <c r="AA1069" s="145"/>
      <c r="AB1069" s="145"/>
      <c r="AC1069" s="145"/>
      <c r="AD1069" s="145"/>
      <c r="AE1069" s="145"/>
      <c r="AF1069" s="145"/>
      <c r="AG1069" s="145"/>
      <c r="AH1069" s="145"/>
      <c r="AI1069" s="145"/>
      <c r="AJ1069" s="145"/>
      <c r="AK1069" s="145"/>
      <c r="AL1069" s="145"/>
      <c r="AM1069" s="86"/>
      <c r="AN1069" s="86"/>
    </row>
    <row r="1070" customFormat="false" ht="13.2" hidden="false" customHeight="false" outlineLevel="0" collapsed="false">
      <c r="N1070" s="144"/>
      <c r="O1070" s="144"/>
      <c r="P1070" s="144"/>
      <c r="Q1070" s="144"/>
      <c r="R1070" s="144"/>
      <c r="S1070" s="144"/>
      <c r="T1070" s="144"/>
      <c r="U1070" s="144"/>
      <c r="V1070" s="145"/>
      <c r="W1070" s="145"/>
      <c r="X1070" s="144"/>
      <c r="Y1070" s="145"/>
      <c r="Z1070" s="145"/>
      <c r="AA1070" s="145"/>
      <c r="AB1070" s="145"/>
      <c r="AC1070" s="145"/>
      <c r="AD1070" s="145"/>
      <c r="AE1070" s="145"/>
      <c r="AF1070" s="145"/>
      <c r="AG1070" s="145"/>
      <c r="AH1070" s="145"/>
      <c r="AI1070" s="145"/>
      <c r="AJ1070" s="145"/>
      <c r="AK1070" s="145"/>
      <c r="AL1070" s="145"/>
      <c r="AM1070" s="86"/>
      <c r="AN1070" s="86"/>
    </row>
    <row r="1071" customFormat="false" ht="13.2" hidden="false" customHeight="false" outlineLevel="0" collapsed="false">
      <c r="N1071" s="144"/>
      <c r="O1071" s="144"/>
      <c r="P1071" s="144"/>
      <c r="Q1071" s="144"/>
      <c r="R1071" s="144"/>
      <c r="S1071" s="144"/>
      <c r="T1071" s="144"/>
      <c r="U1071" s="144"/>
      <c r="V1071" s="145"/>
      <c r="W1071" s="145"/>
      <c r="X1071" s="144"/>
      <c r="Y1071" s="145"/>
      <c r="Z1071" s="145"/>
      <c r="AA1071" s="145"/>
      <c r="AB1071" s="145"/>
      <c r="AC1071" s="145"/>
      <c r="AD1071" s="145"/>
      <c r="AE1071" s="145"/>
      <c r="AF1071" s="145"/>
      <c r="AG1071" s="145"/>
      <c r="AH1071" s="145"/>
      <c r="AI1071" s="145"/>
      <c r="AJ1071" s="145"/>
      <c r="AK1071" s="145"/>
      <c r="AL1071" s="145"/>
      <c r="AM1071" s="86"/>
      <c r="AN1071" s="86"/>
    </row>
    <row r="1072" customFormat="false" ht="13.2" hidden="false" customHeight="false" outlineLevel="0" collapsed="false">
      <c r="N1072" s="144"/>
      <c r="O1072" s="144"/>
      <c r="P1072" s="144"/>
      <c r="Q1072" s="144"/>
      <c r="R1072" s="144"/>
      <c r="S1072" s="144"/>
      <c r="T1072" s="144"/>
      <c r="U1072" s="144"/>
      <c r="V1072" s="145"/>
      <c r="W1072" s="145"/>
      <c r="X1072" s="144"/>
      <c r="Y1072" s="145"/>
      <c r="Z1072" s="145"/>
      <c r="AA1072" s="145"/>
      <c r="AB1072" s="145"/>
      <c r="AC1072" s="145"/>
      <c r="AD1072" s="145"/>
      <c r="AE1072" s="145"/>
      <c r="AF1072" s="145"/>
      <c r="AG1072" s="145"/>
      <c r="AH1072" s="145"/>
      <c r="AI1072" s="145"/>
      <c r="AJ1072" s="145"/>
      <c r="AK1072" s="145"/>
      <c r="AL1072" s="145"/>
      <c r="AM1072" s="86"/>
      <c r="AN1072" s="86"/>
    </row>
    <row r="1073" customFormat="false" ht="13.2" hidden="false" customHeight="false" outlineLevel="0" collapsed="false">
      <c r="N1073" s="144"/>
      <c r="O1073" s="144"/>
      <c r="P1073" s="144"/>
      <c r="Q1073" s="144"/>
      <c r="R1073" s="144"/>
      <c r="S1073" s="144"/>
      <c r="T1073" s="144"/>
      <c r="U1073" s="144"/>
      <c r="V1073" s="145"/>
      <c r="W1073" s="145"/>
      <c r="X1073" s="144"/>
      <c r="Y1073" s="145"/>
      <c r="Z1073" s="145"/>
      <c r="AA1073" s="145"/>
      <c r="AB1073" s="145"/>
      <c r="AC1073" s="145"/>
      <c r="AD1073" s="145"/>
      <c r="AE1073" s="145"/>
      <c r="AF1073" s="145"/>
      <c r="AG1073" s="145"/>
      <c r="AH1073" s="145"/>
      <c r="AI1073" s="145"/>
      <c r="AJ1073" s="145"/>
      <c r="AK1073" s="145"/>
      <c r="AL1073" s="145"/>
      <c r="AM1073" s="86"/>
      <c r="AN1073" s="86"/>
    </row>
    <row r="1074" customFormat="false" ht="13.2" hidden="false" customHeight="false" outlineLevel="0" collapsed="false">
      <c r="N1074" s="144"/>
      <c r="O1074" s="144"/>
      <c r="P1074" s="144"/>
      <c r="Q1074" s="144"/>
      <c r="R1074" s="144"/>
      <c r="S1074" s="144"/>
      <c r="T1074" s="144"/>
      <c r="U1074" s="144"/>
      <c r="V1074" s="145"/>
      <c r="W1074" s="145"/>
      <c r="X1074" s="144"/>
      <c r="Y1074" s="145"/>
      <c r="Z1074" s="145"/>
      <c r="AA1074" s="145"/>
      <c r="AB1074" s="145"/>
      <c r="AC1074" s="145"/>
      <c r="AD1074" s="145"/>
      <c r="AE1074" s="145"/>
      <c r="AF1074" s="145"/>
      <c r="AG1074" s="145"/>
      <c r="AH1074" s="145"/>
      <c r="AI1074" s="145"/>
      <c r="AJ1074" s="145"/>
      <c r="AK1074" s="145"/>
      <c r="AL1074" s="145"/>
      <c r="AM1074" s="86"/>
      <c r="AN1074" s="86"/>
    </row>
    <row r="1075" customFormat="false" ht="13.2" hidden="false" customHeight="false" outlineLevel="0" collapsed="false">
      <c r="N1075" s="144"/>
      <c r="O1075" s="144"/>
      <c r="P1075" s="144"/>
      <c r="Q1075" s="144"/>
      <c r="R1075" s="144"/>
      <c r="S1075" s="144"/>
      <c r="T1075" s="144"/>
      <c r="U1075" s="144"/>
      <c r="V1075" s="145"/>
      <c r="W1075" s="145"/>
      <c r="X1075" s="144"/>
      <c r="Y1075" s="145"/>
      <c r="Z1075" s="145"/>
      <c r="AA1075" s="145"/>
      <c r="AB1075" s="145"/>
      <c r="AC1075" s="145"/>
      <c r="AD1075" s="145"/>
      <c r="AE1075" s="145"/>
      <c r="AF1075" s="145"/>
      <c r="AG1075" s="145"/>
      <c r="AH1075" s="145"/>
      <c r="AI1075" s="145"/>
      <c r="AJ1075" s="145"/>
      <c r="AK1075" s="145"/>
      <c r="AL1075" s="145"/>
      <c r="AM1075" s="86"/>
      <c r="AN1075" s="86"/>
    </row>
    <row r="1076" customFormat="false" ht="13.2" hidden="false" customHeight="false" outlineLevel="0" collapsed="false">
      <c r="N1076" s="144"/>
      <c r="O1076" s="144"/>
      <c r="P1076" s="144"/>
      <c r="Q1076" s="144"/>
      <c r="R1076" s="144"/>
      <c r="S1076" s="144"/>
      <c r="T1076" s="144"/>
      <c r="U1076" s="144"/>
      <c r="V1076" s="145"/>
      <c r="W1076" s="145"/>
      <c r="X1076" s="144"/>
      <c r="Y1076" s="145"/>
      <c r="Z1076" s="145"/>
      <c r="AA1076" s="145"/>
      <c r="AB1076" s="145"/>
      <c r="AC1076" s="145"/>
      <c r="AD1076" s="145"/>
      <c r="AE1076" s="145"/>
      <c r="AF1076" s="145"/>
      <c r="AG1076" s="145"/>
      <c r="AH1076" s="145"/>
      <c r="AI1076" s="145"/>
      <c r="AJ1076" s="145"/>
      <c r="AK1076" s="145"/>
      <c r="AL1076" s="145"/>
      <c r="AM1076" s="86"/>
      <c r="AN1076" s="86"/>
    </row>
    <row r="1077" customFormat="false" ht="13.2" hidden="false" customHeight="false" outlineLevel="0" collapsed="false">
      <c r="N1077" s="144"/>
      <c r="O1077" s="144"/>
      <c r="P1077" s="144"/>
      <c r="Q1077" s="144"/>
      <c r="R1077" s="144"/>
      <c r="S1077" s="144"/>
      <c r="T1077" s="144"/>
      <c r="U1077" s="144"/>
      <c r="V1077" s="145"/>
      <c r="W1077" s="145"/>
      <c r="X1077" s="144"/>
      <c r="Y1077" s="145"/>
      <c r="Z1077" s="145"/>
      <c r="AA1077" s="145"/>
      <c r="AB1077" s="145"/>
      <c r="AC1077" s="145"/>
      <c r="AD1077" s="145"/>
      <c r="AE1077" s="145"/>
      <c r="AF1077" s="145"/>
      <c r="AG1077" s="145"/>
      <c r="AH1077" s="145"/>
      <c r="AI1077" s="145"/>
      <c r="AJ1077" s="145"/>
      <c r="AK1077" s="145"/>
      <c r="AL1077" s="145"/>
      <c r="AM1077" s="86"/>
      <c r="AN1077" s="86"/>
    </row>
    <row r="1078" customFormat="false" ht="13.2" hidden="false" customHeight="false" outlineLevel="0" collapsed="false">
      <c r="N1078" s="144"/>
      <c r="O1078" s="144"/>
      <c r="P1078" s="144"/>
      <c r="Q1078" s="144"/>
      <c r="R1078" s="144"/>
      <c r="S1078" s="144"/>
      <c r="T1078" s="144"/>
      <c r="U1078" s="144"/>
      <c r="V1078" s="145"/>
      <c r="W1078" s="145"/>
      <c r="X1078" s="144"/>
      <c r="Y1078" s="145"/>
      <c r="Z1078" s="145"/>
      <c r="AA1078" s="145"/>
      <c r="AB1078" s="145"/>
      <c r="AC1078" s="145"/>
      <c r="AD1078" s="145"/>
      <c r="AE1078" s="145"/>
      <c r="AF1078" s="145"/>
      <c r="AG1078" s="145"/>
      <c r="AH1078" s="145"/>
      <c r="AI1078" s="145"/>
      <c r="AJ1078" s="145"/>
      <c r="AK1078" s="145"/>
      <c r="AL1078" s="145"/>
      <c r="AM1078" s="86"/>
      <c r="AN1078" s="86"/>
    </row>
    <row r="1079" customFormat="false" ht="13.2" hidden="false" customHeight="false" outlineLevel="0" collapsed="false">
      <c r="N1079" s="144"/>
      <c r="O1079" s="144"/>
      <c r="P1079" s="144"/>
      <c r="Q1079" s="144"/>
      <c r="R1079" s="144"/>
      <c r="S1079" s="144"/>
      <c r="T1079" s="144"/>
      <c r="U1079" s="144"/>
      <c r="V1079" s="145"/>
      <c r="W1079" s="145"/>
      <c r="X1079" s="144"/>
      <c r="Y1079" s="145"/>
      <c r="Z1079" s="145"/>
      <c r="AA1079" s="145"/>
      <c r="AB1079" s="145"/>
      <c r="AC1079" s="145"/>
      <c r="AD1079" s="145"/>
      <c r="AE1079" s="145"/>
      <c r="AF1079" s="145"/>
      <c r="AG1079" s="145"/>
      <c r="AH1079" s="145"/>
      <c r="AI1079" s="145"/>
      <c r="AJ1079" s="145"/>
      <c r="AK1079" s="145"/>
      <c r="AL1079" s="145"/>
      <c r="AM1079" s="86"/>
      <c r="AN1079" s="86"/>
    </row>
    <row r="1080" customFormat="false" ht="13.2" hidden="false" customHeight="false" outlineLevel="0" collapsed="false">
      <c r="N1080" s="144"/>
      <c r="O1080" s="144"/>
      <c r="P1080" s="144"/>
      <c r="Q1080" s="144"/>
      <c r="R1080" s="144"/>
      <c r="S1080" s="144"/>
      <c r="T1080" s="144"/>
      <c r="U1080" s="144"/>
      <c r="V1080" s="145"/>
      <c r="W1080" s="145"/>
      <c r="X1080" s="144"/>
      <c r="Y1080" s="145"/>
      <c r="Z1080" s="145"/>
      <c r="AA1080" s="145"/>
      <c r="AB1080" s="145"/>
      <c r="AC1080" s="145"/>
      <c r="AD1080" s="145"/>
      <c r="AE1080" s="145"/>
      <c r="AF1080" s="145"/>
      <c r="AG1080" s="145"/>
      <c r="AH1080" s="145"/>
      <c r="AI1080" s="145"/>
      <c r="AJ1080" s="145"/>
      <c r="AK1080" s="145"/>
      <c r="AL1080" s="145"/>
      <c r="AM1080" s="86"/>
      <c r="AN1080" s="86"/>
    </row>
    <row r="1081" customFormat="false" ht="13.2" hidden="false" customHeight="false" outlineLevel="0" collapsed="false">
      <c r="N1081" s="144"/>
      <c r="O1081" s="144"/>
      <c r="P1081" s="144"/>
      <c r="Q1081" s="144"/>
      <c r="R1081" s="144"/>
      <c r="S1081" s="144"/>
      <c r="T1081" s="144"/>
      <c r="U1081" s="144"/>
      <c r="V1081" s="145"/>
      <c r="W1081" s="145"/>
      <c r="X1081" s="144"/>
      <c r="Y1081" s="145"/>
      <c r="Z1081" s="145"/>
      <c r="AA1081" s="145"/>
      <c r="AB1081" s="145"/>
      <c r="AC1081" s="145"/>
      <c r="AD1081" s="145"/>
      <c r="AE1081" s="145"/>
      <c r="AF1081" s="145"/>
      <c r="AG1081" s="145"/>
      <c r="AH1081" s="145"/>
      <c r="AI1081" s="145"/>
      <c r="AJ1081" s="145"/>
      <c r="AK1081" s="145"/>
      <c r="AL1081" s="145"/>
      <c r="AM1081" s="86"/>
      <c r="AN1081" s="86"/>
    </row>
    <row r="1082" customFormat="false" ht="13.2" hidden="false" customHeight="false" outlineLevel="0" collapsed="false">
      <c r="N1082" s="144"/>
      <c r="O1082" s="144"/>
      <c r="P1082" s="144"/>
      <c r="Q1082" s="144"/>
      <c r="R1082" s="144"/>
      <c r="S1082" s="144"/>
      <c r="T1082" s="144"/>
      <c r="U1082" s="144"/>
      <c r="V1082" s="145"/>
      <c r="W1082" s="145"/>
      <c r="X1082" s="144"/>
      <c r="Y1082" s="145"/>
      <c r="Z1082" s="145"/>
      <c r="AA1082" s="145"/>
      <c r="AB1082" s="145"/>
      <c r="AC1082" s="145"/>
      <c r="AD1082" s="145"/>
      <c r="AE1082" s="145"/>
      <c r="AF1082" s="145"/>
      <c r="AG1082" s="145"/>
      <c r="AH1082" s="145"/>
      <c r="AI1082" s="145"/>
      <c r="AJ1082" s="145"/>
      <c r="AK1082" s="145"/>
      <c r="AL1082" s="145"/>
      <c r="AM1082" s="86"/>
      <c r="AN1082" s="86"/>
    </row>
    <row r="1083" customFormat="false" ht="13.2" hidden="false" customHeight="false" outlineLevel="0" collapsed="false">
      <c r="N1083" s="144"/>
      <c r="O1083" s="144"/>
      <c r="P1083" s="144"/>
      <c r="Q1083" s="144"/>
      <c r="R1083" s="144"/>
      <c r="S1083" s="144"/>
      <c r="T1083" s="144"/>
      <c r="U1083" s="144"/>
      <c r="V1083" s="145"/>
      <c r="W1083" s="145"/>
      <c r="X1083" s="144"/>
      <c r="Y1083" s="145"/>
      <c r="Z1083" s="145"/>
      <c r="AA1083" s="145"/>
      <c r="AB1083" s="145"/>
      <c r="AC1083" s="145"/>
      <c r="AD1083" s="145"/>
      <c r="AE1083" s="145"/>
      <c r="AF1083" s="145"/>
      <c r="AG1083" s="145"/>
      <c r="AH1083" s="145"/>
      <c r="AI1083" s="145"/>
      <c r="AJ1083" s="145"/>
      <c r="AK1083" s="145"/>
      <c r="AL1083" s="145"/>
      <c r="AM1083" s="86"/>
      <c r="AN1083" s="86"/>
    </row>
    <row r="1084" customFormat="false" ht="13.2" hidden="false" customHeight="false" outlineLevel="0" collapsed="false">
      <c r="N1084" s="144"/>
      <c r="O1084" s="144"/>
      <c r="P1084" s="144"/>
      <c r="Q1084" s="144"/>
      <c r="R1084" s="144"/>
      <c r="S1084" s="144"/>
      <c r="T1084" s="144"/>
      <c r="U1084" s="144"/>
      <c r="V1084" s="145"/>
      <c r="W1084" s="145"/>
      <c r="X1084" s="144"/>
      <c r="Y1084" s="145"/>
      <c r="Z1084" s="145"/>
      <c r="AA1084" s="145"/>
      <c r="AB1084" s="145"/>
      <c r="AC1084" s="145"/>
      <c r="AD1084" s="145"/>
      <c r="AE1084" s="145"/>
      <c r="AF1084" s="145"/>
      <c r="AG1084" s="145"/>
      <c r="AH1084" s="145"/>
      <c r="AI1084" s="145"/>
      <c r="AJ1084" s="145"/>
      <c r="AK1084" s="145"/>
      <c r="AL1084" s="145"/>
      <c r="AM1084" s="86"/>
      <c r="AN1084" s="86"/>
    </row>
    <row r="1085" customFormat="false" ht="13.2" hidden="false" customHeight="false" outlineLevel="0" collapsed="false">
      <c r="N1085" s="144"/>
      <c r="O1085" s="144"/>
      <c r="P1085" s="144"/>
      <c r="Q1085" s="144"/>
      <c r="R1085" s="144"/>
      <c r="S1085" s="144"/>
      <c r="T1085" s="144"/>
      <c r="U1085" s="144"/>
      <c r="V1085" s="145"/>
      <c r="W1085" s="145"/>
      <c r="X1085" s="144"/>
      <c r="Y1085" s="145"/>
      <c r="Z1085" s="145"/>
      <c r="AA1085" s="145"/>
      <c r="AB1085" s="145"/>
      <c r="AC1085" s="145"/>
      <c r="AD1085" s="145"/>
      <c r="AE1085" s="145"/>
      <c r="AF1085" s="145"/>
      <c r="AG1085" s="145"/>
      <c r="AH1085" s="145"/>
      <c r="AI1085" s="145"/>
      <c r="AJ1085" s="145"/>
      <c r="AK1085" s="145"/>
      <c r="AL1085" s="145"/>
      <c r="AM1085" s="86"/>
      <c r="AN1085" s="86"/>
    </row>
    <row r="1086" customFormat="false" ht="13.2" hidden="false" customHeight="false" outlineLevel="0" collapsed="false">
      <c r="N1086" s="144"/>
      <c r="O1086" s="144"/>
      <c r="P1086" s="144"/>
      <c r="Q1086" s="144"/>
      <c r="R1086" s="144"/>
      <c r="S1086" s="144"/>
      <c r="T1086" s="144"/>
      <c r="U1086" s="144"/>
      <c r="V1086" s="145"/>
      <c r="W1086" s="145"/>
      <c r="X1086" s="144"/>
      <c r="Y1086" s="145"/>
      <c r="Z1086" s="145"/>
      <c r="AA1086" s="145"/>
      <c r="AB1086" s="145"/>
      <c r="AC1086" s="145"/>
      <c r="AD1086" s="145"/>
      <c r="AE1086" s="145"/>
      <c r="AF1086" s="145"/>
      <c r="AG1086" s="145"/>
      <c r="AH1086" s="145"/>
      <c r="AI1086" s="145"/>
      <c r="AJ1086" s="145"/>
      <c r="AK1086" s="145"/>
      <c r="AL1086" s="145"/>
      <c r="AM1086" s="86"/>
      <c r="AN1086" s="86"/>
    </row>
    <row r="1087" customFormat="false" ht="13.2" hidden="false" customHeight="false" outlineLevel="0" collapsed="false">
      <c r="N1087" s="144"/>
      <c r="O1087" s="144"/>
      <c r="P1087" s="144"/>
      <c r="Q1087" s="144"/>
      <c r="R1087" s="144"/>
      <c r="S1087" s="144"/>
      <c r="T1087" s="144"/>
      <c r="U1087" s="144"/>
      <c r="V1087" s="145"/>
      <c r="W1087" s="145"/>
      <c r="X1087" s="144"/>
      <c r="Y1087" s="145"/>
      <c r="Z1087" s="145"/>
      <c r="AA1087" s="145"/>
      <c r="AB1087" s="145"/>
      <c r="AC1087" s="145"/>
      <c r="AD1087" s="145"/>
      <c r="AE1087" s="145"/>
      <c r="AF1087" s="145"/>
      <c r="AG1087" s="145"/>
      <c r="AH1087" s="145"/>
      <c r="AI1087" s="145"/>
      <c r="AJ1087" s="145"/>
      <c r="AK1087" s="145"/>
      <c r="AL1087" s="145"/>
      <c r="AM1087" s="86"/>
      <c r="AN1087" s="86"/>
    </row>
    <row r="1088" customFormat="false" ht="13.2" hidden="false" customHeight="false" outlineLevel="0" collapsed="false">
      <c r="N1088" s="144"/>
      <c r="O1088" s="144"/>
      <c r="P1088" s="144"/>
      <c r="Q1088" s="144"/>
      <c r="R1088" s="144"/>
      <c r="S1088" s="144"/>
      <c r="T1088" s="144"/>
      <c r="U1088" s="144"/>
      <c r="V1088" s="145"/>
      <c r="W1088" s="145"/>
      <c r="X1088" s="144"/>
      <c r="Y1088" s="145"/>
      <c r="Z1088" s="145"/>
      <c r="AA1088" s="145"/>
      <c r="AB1088" s="145"/>
      <c r="AC1088" s="145"/>
      <c r="AD1088" s="145"/>
      <c r="AE1088" s="145"/>
      <c r="AF1088" s="145"/>
      <c r="AG1088" s="145"/>
      <c r="AH1088" s="145"/>
      <c r="AI1088" s="145"/>
      <c r="AJ1088" s="145"/>
      <c r="AK1088" s="145"/>
      <c r="AL1088" s="145"/>
      <c r="AM1088" s="86"/>
      <c r="AN1088" s="86"/>
    </row>
    <row r="1089" customFormat="false" ht="13.2" hidden="false" customHeight="false" outlineLevel="0" collapsed="false">
      <c r="N1089" s="144"/>
      <c r="O1089" s="144"/>
      <c r="P1089" s="144"/>
      <c r="Q1089" s="144"/>
      <c r="R1089" s="144"/>
      <c r="S1089" s="144"/>
      <c r="T1089" s="144"/>
      <c r="U1089" s="144"/>
      <c r="V1089" s="145"/>
      <c r="W1089" s="145"/>
      <c r="X1089" s="144"/>
      <c r="Y1089" s="145"/>
      <c r="Z1089" s="145"/>
      <c r="AA1089" s="145"/>
      <c r="AB1089" s="145"/>
      <c r="AC1089" s="145"/>
      <c r="AD1089" s="145"/>
      <c r="AE1089" s="145"/>
      <c r="AF1089" s="145"/>
      <c r="AG1089" s="145"/>
      <c r="AH1089" s="145"/>
      <c r="AI1089" s="145"/>
      <c r="AJ1089" s="145"/>
      <c r="AK1089" s="145"/>
      <c r="AL1089" s="145"/>
      <c r="AM1089" s="86"/>
      <c r="AN1089" s="86"/>
    </row>
    <row r="1090" customFormat="false" ht="13.2" hidden="false" customHeight="false" outlineLevel="0" collapsed="false">
      <c r="N1090" s="144"/>
      <c r="O1090" s="144"/>
      <c r="P1090" s="144"/>
      <c r="Q1090" s="144"/>
      <c r="R1090" s="144"/>
      <c r="S1090" s="144"/>
      <c r="T1090" s="144"/>
      <c r="U1090" s="144"/>
      <c r="V1090" s="145"/>
      <c r="W1090" s="145"/>
      <c r="X1090" s="144"/>
      <c r="Y1090" s="145"/>
      <c r="Z1090" s="145"/>
      <c r="AA1090" s="145"/>
      <c r="AB1090" s="145"/>
      <c r="AC1090" s="145"/>
      <c r="AD1090" s="145"/>
      <c r="AE1090" s="145"/>
      <c r="AF1090" s="145"/>
      <c r="AG1090" s="145"/>
      <c r="AH1090" s="145"/>
      <c r="AI1090" s="145"/>
      <c r="AJ1090" s="145"/>
      <c r="AK1090" s="145"/>
      <c r="AL1090" s="145"/>
      <c r="AM1090" s="86"/>
      <c r="AN1090" s="86"/>
    </row>
    <row r="1091" customFormat="false" ht="13.2" hidden="false" customHeight="false" outlineLevel="0" collapsed="false">
      <c r="N1091" s="144"/>
      <c r="O1091" s="144"/>
      <c r="P1091" s="144"/>
      <c r="Q1091" s="144"/>
      <c r="R1091" s="144"/>
      <c r="S1091" s="144"/>
      <c r="T1091" s="144"/>
      <c r="U1091" s="144"/>
      <c r="V1091" s="145"/>
      <c r="W1091" s="145"/>
      <c r="X1091" s="144"/>
      <c r="Y1091" s="145"/>
      <c r="Z1091" s="145"/>
      <c r="AA1091" s="145"/>
      <c r="AB1091" s="145"/>
      <c r="AC1091" s="145"/>
      <c r="AD1091" s="145"/>
      <c r="AE1091" s="145"/>
      <c r="AF1091" s="145"/>
      <c r="AG1091" s="145"/>
      <c r="AH1091" s="145"/>
      <c r="AI1091" s="145"/>
      <c r="AJ1091" s="145"/>
      <c r="AK1091" s="145"/>
      <c r="AL1091" s="145"/>
      <c r="AM1091" s="86"/>
      <c r="AN1091" s="86"/>
    </row>
    <row r="1092" customFormat="false" ht="13.2" hidden="false" customHeight="false" outlineLevel="0" collapsed="false">
      <c r="N1092" s="144"/>
      <c r="O1092" s="144"/>
      <c r="P1092" s="144"/>
      <c r="Q1092" s="144"/>
      <c r="R1092" s="144"/>
      <c r="S1092" s="144"/>
      <c r="T1092" s="144"/>
      <c r="U1092" s="144"/>
      <c r="V1092" s="145"/>
      <c r="W1092" s="145"/>
      <c r="X1092" s="144"/>
      <c r="Y1092" s="145"/>
      <c r="Z1092" s="145"/>
      <c r="AA1092" s="145"/>
      <c r="AB1092" s="145"/>
      <c r="AC1092" s="145"/>
      <c r="AD1092" s="145"/>
      <c r="AE1092" s="145"/>
      <c r="AF1092" s="145"/>
      <c r="AG1092" s="145"/>
      <c r="AH1092" s="145"/>
      <c r="AI1092" s="145"/>
      <c r="AJ1092" s="145"/>
      <c r="AK1092" s="145"/>
      <c r="AL1092" s="145"/>
      <c r="AM1092" s="86"/>
      <c r="AN1092" s="86"/>
    </row>
    <row r="1093" customFormat="false" ht="13.2" hidden="false" customHeight="false" outlineLevel="0" collapsed="false">
      <c r="N1093" s="144"/>
      <c r="O1093" s="144"/>
      <c r="P1093" s="144"/>
      <c r="Q1093" s="144"/>
      <c r="R1093" s="144"/>
      <c r="S1093" s="144"/>
      <c r="T1093" s="144"/>
      <c r="U1093" s="144"/>
      <c r="V1093" s="145"/>
      <c r="W1093" s="145"/>
      <c r="X1093" s="144"/>
      <c r="Y1093" s="145"/>
      <c r="Z1093" s="145"/>
      <c r="AA1093" s="145"/>
      <c r="AB1093" s="145"/>
      <c r="AC1093" s="145"/>
      <c r="AD1093" s="145"/>
      <c r="AE1093" s="145"/>
      <c r="AF1093" s="145"/>
      <c r="AG1093" s="145"/>
      <c r="AH1093" s="145"/>
      <c r="AI1093" s="145"/>
      <c r="AJ1093" s="145"/>
      <c r="AK1093" s="145"/>
      <c r="AL1093" s="145"/>
      <c r="AM1093" s="86"/>
      <c r="AN1093" s="86"/>
    </row>
    <row r="1094" customFormat="false" ht="13.2" hidden="false" customHeight="false" outlineLevel="0" collapsed="false">
      <c r="N1094" s="144"/>
      <c r="O1094" s="144"/>
      <c r="P1094" s="144"/>
      <c r="Q1094" s="144"/>
      <c r="R1094" s="144"/>
      <c r="S1094" s="144"/>
      <c r="T1094" s="144"/>
      <c r="U1094" s="144"/>
      <c r="V1094" s="145"/>
      <c r="W1094" s="145"/>
      <c r="X1094" s="144"/>
      <c r="Y1094" s="145"/>
      <c r="Z1094" s="145"/>
      <c r="AA1094" s="145"/>
      <c r="AB1094" s="145"/>
      <c r="AC1094" s="145"/>
      <c r="AD1094" s="145"/>
      <c r="AE1094" s="145"/>
      <c r="AF1094" s="145"/>
      <c r="AG1094" s="145"/>
      <c r="AH1094" s="145"/>
      <c r="AI1094" s="145"/>
      <c r="AJ1094" s="145"/>
      <c r="AK1094" s="145"/>
      <c r="AL1094" s="145"/>
      <c r="AM1094" s="86"/>
      <c r="AN1094" s="86"/>
    </row>
    <row r="1095" customFormat="false" ht="13.2" hidden="false" customHeight="false" outlineLevel="0" collapsed="false">
      <c r="N1095" s="144"/>
      <c r="O1095" s="144"/>
      <c r="P1095" s="144"/>
      <c r="Q1095" s="144"/>
      <c r="R1095" s="144"/>
      <c r="S1095" s="144"/>
      <c r="T1095" s="144"/>
      <c r="U1095" s="144"/>
      <c r="V1095" s="145"/>
      <c r="W1095" s="145"/>
      <c r="X1095" s="144"/>
      <c r="Y1095" s="145"/>
      <c r="Z1095" s="145"/>
      <c r="AA1095" s="145"/>
      <c r="AB1095" s="145"/>
      <c r="AC1095" s="145"/>
      <c r="AD1095" s="145"/>
      <c r="AE1095" s="145"/>
      <c r="AF1095" s="145"/>
      <c r="AG1095" s="145"/>
      <c r="AH1095" s="145"/>
      <c r="AI1095" s="145"/>
      <c r="AJ1095" s="145"/>
      <c r="AK1095" s="145"/>
      <c r="AL1095" s="145"/>
      <c r="AM1095" s="86"/>
      <c r="AN1095" s="86"/>
    </row>
    <row r="1096" customFormat="false" ht="13.2" hidden="false" customHeight="false" outlineLevel="0" collapsed="false">
      <c r="N1096" s="144"/>
      <c r="O1096" s="144"/>
      <c r="P1096" s="144"/>
      <c r="Q1096" s="144"/>
      <c r="R1096" s="144"/>
      <c r="S1096" s="144"/>
      <c r="T1096" s="144"/>
      <c r="U1096" s="144"/>
      <c r="V1096" s="145"/>
      <c r="W1096" s="145"/>
      <c r="X1096" s="144"/>
      <c r="Y1096" s="145"/>
      <c r="Z1096" s="145"/>
      <c r="AA1096" s="145"/>
      <c r="AB1096" s="145"/>
      <c r="AC1096" s="145"/>
      <c r="AD1096" s="145"/>
      <c r="AE1096" s="145"/>
      <c r="AF1096" s="145"/>
      <c r="AG1096" s="145"/>
      <c r="AH1096" s="145"/>
      <c r="AI1096" s="145"/>
      <c r="AJ1096" s="145"/>
      <c r="AK1096" s="145"/>
      <c r="AL1096" s="145"/>
      <c r="AM1096" s="86"/>
      <c r="AN1096" s="86"/>
    </row>
    <row r="1097" customFormat="false" ht="13.2" hidden="false" customHeight="false" outlineLevel="0" collapsed="false">
      <c r="N1097" s="144"/>
      <c r="O1097" s="144"/>
      <c r="P1097" s="144"/>
      <c r="Q1097" s="144"/>
      <c r="R1097" s="144"/>
      <c r="S1097" s="144"/>
      <c r="T1097" s="144"/>
      <c r="U1097" s="144"/>
      <c r="V1097" s="145"/>
      <c r="W1097" s="145"/>
      <c r="X1097" s="144"/>
      <c r="Y1097" s="145"/>
      <c r="Z1097" s="145"/>
      <c r="AA1097" s="145"/>
      <c r="AB1097" s="145"/>
      <c r="AC1097" s="145"/>
      <c r="AD1097" s="145"/>
      <c r="AE1097" s="145"/>
      <c r="AF1097" s="145"/>
      <c r="AG1097" s="145"/>
      <c r="AH1097" s="145"/>
      <c r="AI1097" s="145"/>
      <c r="AJ1097" s="145"/>
      <c r="AK1097" s="145"/>
      <c r="AL1097" s="145"/>
      <c r="AM1097" s="86"/>
      <c r="AN1097" s="86"/>
    </row>
    <row r="1098" customFormat="false" ht="13.2" hidden="false" customHeight="false" outlineLevel="0" collapsed="false">
      <c r="N1098" s="144"/>
      <c r="O1098" s="144"/>
      <c r="P1098" s="144"/>
      <c r="Q1098" s="144"/>
      <c r="R1098" s="144"/>
      <c r="S1098" s="144"/>
      <c r="T1098" s="144"/>
      <c r="U1098" s="144"/>
      <c r="V1098" s="145"/>
      <c r="W1098" s="145"/>
      <c r="X1098" s="144"/>
      <c r="Y1098" s="145"/>
      <c r="Z1098" s="145"/>
      <c r="AA1098" s="145"/>
      <c r="AB1098" s="145"/>
      <c r="AC1098" s="145"/>
      <c r="AD1098" s="145"/>
      <c r="AE1098" s="145"/>
      <c r="AF1098" s="145"/>
      <c r="AG1098" s="145"/>
      <c r="AH1098" s="145"/>
      <c r="AI1098" s="145"/>
      <c r="AJ1098" s="145"/>
      <c r="AK1098" s="145"/>
      <c r="AL1098" s="145"/>
      <c r="AM1098" s="86"/>
      <c r="AN1098" s="86"/>
    </row>
    <row r="1099" customFormat="false" ht="13.2" hidden="false" customHeight="false" outlineLevel="0" collapsed="false">
      <c r="N1099" s="144"/>
      <c r="O1099" s="144"/>
      <c r="P1099" s="144"/>
      <c r="Q1099" s="144"/>
      <c r="R1099" s="144"/>
      <c r="S1099" s="144"/>
      <c r="T1099" s="144"/>
      <c r="U1099" s="144"/>
      <c r="V1099" s="145"/>
      <c r="W1099" s="145"/>
      <c r="X1099" s="144"/>
      <c r="Y1099" s="145"/>
      <c r="Z1099" s="145"/>
      <c r="AA1099" s="145"/>
      <c r="AB1099" s="145"/>
      <c r="AC1099" s="145"/>
      <c r="AD1099" s="145"/>
      <c r="AE1099" s="145"/>
      <c r="AF1099" s="145"/>
      <c r="AG1099" s="145"/>
      <c r="AH1099" s="145"/>
      <c r="AI1099" s="145"/>
      <c r="AJ1099" s="145"/>
      <c r="AK1099" s="145"/>
      <c r="AL1099" s="145"/>
      <c r="AM1099" s="86"/>
      <c r="AN1099" s="86"/>
    </row>
    <row r="1100" customFormat="false" ht="13.2" hidden="false" customHeight="false" outlineLevel="0" collapsed="false">
      <c r="N1100" s="144"/>
      <c r="O1100" s="144"/>
      <c r="P1100" s="144"/>
      <c r="Q1100" s="144"/>
      <c r="R1100" s="144"/>
      <c r="S1100" s="144"/>
      <c r="T1100" s="144"/>
      <c r="U1100" s="144"/>
      <c r="V1100" s="145"/>
      <c r="W1100" s="145"/>
      <c r="X1100" s="144"/>
      <c r="Y1100" s="145"/>
      <c r="Z1100" s="145"/>
      <c r="AA1100" s="145"/>
      <c r="AB1100" s="145"/>
      <c r="AC1100" s="145"/>
      <c r="AD1100" s="145"/>
      <c r="AE1100" s="145"/>
      <c r="AF1100" s="145"/>
      <c r="AG1100" s="145"/>
      <c r="AH1100" s="145"/>
      <c r="AI1100" s="145"/>
      <c r="AJ1100" s="145"/>
      <c r="AK1100" s="145"/>
      <c r="AL1100" s="145"/>
      <c r="AM1100" s="86"/>
      <c r="AN1100" s="86"/>
    </row>
    <row r="1101" customFormat="false" ht="13.2" hidden="false" customHeight="false" outlineLevel="0" collapsed="false">
      <c r="N1101" s="144"/>
      <c r="O1101" s="144"/>
      <c r="P1101" s="144"/>
      <c r="Q1101" s="144"/>
      <c r="R1101" s="144"/>
      <c r="S1101" s="144"/>
      <c r="T1101" s="144"/>
      <c r="U1101" s="144"/>
      <c r="V1101" s="145"/>
      <c r="W1101" s="145"/>
      <c r="X1101" s="144"/>
      <c r="Y1101" s="145"/>
      <c r="Z1101" s="145"/>
      <c r="AA1101" s="145"/>
      <c r="AB1101" s="145"/>
      <c r="AC1101" s="145"/>
      <c r="AD1101" s="145"/>
      <c r="AE1101" s="145"/>
      <c r="AF1101" s="145"/>
      <c r="AG1101" s="145"/>
      <c r="AH1101" s="145"/>
      <c r="AI1101" s="145"/>
      <c r="AJ1101" s="145"/>
      <c r="AK1101" s="145"/>
      <c r="AL1101" s="145"/>
      <c r="AM1101" s="86"/>
      <c r="AN1101" s="86"/>
    </row>
    <row r="1102" customFormat="false" ht="13.2" hidden="false" customHeight="false" outlineLevel="0" collapsed="false">
      <c r="N1102" s="144"/>
      <c r="O1102" s="144"/>
      <c r="P1102" s="144"/>
      <c r="Q1102" s="144"/>
      <c r="R1102" s="144"/>
      <c r="S1102" s="144"/>
      <c r="T1102" s="144"/>
      <c r="U1102" s="144"/>
      <c r="V1102" s="145"/>
      <c r="W1102" s="145"/>
      <c r="X1102" s="144"/>
      <c r="Y1102" s="145"/>
      <c r="Z1102" s="145"/>
      <c r="AA1102" s="145"/>
      <c r="AB1102" s="145"/>
      <c r="AC1102" s="145"/>
      <c r="AD1102" s="145"/>
      <c r="AE1102" s="145"/>
      <c r="AF1102" s="145"/>
      <c r="AG1102" s="145"/>
      <c r="AH1102" s="145"/>
      <c r="AI1102" s="145"/>
      <c r="AJ1102" s="145"/>
      <c r="AK1102" s="145"/>
      <c r="AL1102" s="145"/>
      <c r="AM1102" s="86"/>
      <c r="AN1102" s="86"/>
    </row>
    <row r="1103" customFormat="false" ht="13.2" hidden="false" customHeight="false" outlineLevel="0" collapsed="false">
      <c r="N1103" s="144"/>
      <c r="O1103" s="144"/>
      <c r="P1103" s="144"/>
      <c r="Q1103" s="144"/>
      <c r="R1103" s="144"/>
      <c r="S1103" s="144"/>
      <c r="T1103" s="144"/>
      <c r="U1103" s="144"/>
      <c r="V1103" s="145"/>
      <c r="W1103" s="145"/>
      <c r="X1103" s="144"/>
      <c r="Y1103" s="145"/>
      <c r="Z1103" s="145"/>
      <c r="AA1103" s="145"/>
      <c r="AB1103" s="145"/>
      <c r="AC1103" s="145"/>
      <c r="AD1103" s="145"/>
      <c r="AE1103" s="145"/>
      <c r="AF1103" s="145"/>
      <c r="AG1103" s="145"/>
      <c r="AH1103" s="145"/>
      <c r="AI1103" s="145"/>
      <c r="AJ1103" s="145"/>
      <c r="AK1103" s="145"/>
      <c r="AL1103" s="145"/>
      <c r="AM1103" s="86"/>
      <c r="AN1103" s="86"/>
    </row>
    <row r="1104" customFormat="false" ht="13.2" hidden="false" customHeight="false" outlineLevel="0" collapsed="false">
      <c r="N1104" s="144"/>
      <c r="O1104" s="144"/>
      <c r="P1104" s="144"/>
      <c r="Q1104" s="144"/>
      <c r="R1104" s="144"/>
      <c r="S1104" s="144"/>
      <c r="T1104" s="144"/>
      <c r="U1104" s="144"/>
      <c r="V1104" s="145"/>
      <c r="W1104" s="145"/>
      <c r="X1104" s="144"/>
      <c r="Y1104" s="145"/>
      <c r="Z1104" s="145"/>
      <c r="AA1104" s="145"/>
      <c r="AB1104" s="145"/>
      <c r="AC1104" s="145"/>
      <c r="AD1104" s="145"/>
      <c r="AE1104" s="145"/>
      <c r="AF1104" s="145"/>
      <c r="AG1104" s="145"/>
      <c r="AH1104" s="145"/>
      <c r="AI1104" s="145"/>
      <c r="AJ1104" s="145"/>
      <c r="AK1104" s="145"/>
      <c r="AL1104" s="145"/>
      <c r="AM1104" s="86"/>
      <c r="AN1104" s="86"/>
    </row>
    <row r="1105" customFormat="false" ht="13.2" hidden="false" customHeight="false" outlineLevel="0" collapsed="false">
      <c r="N1105" s="144"/>
      <c r="O1105" s="144"/>
      <c r="P1105" s="144"/>
      <c r="Q1105" s="144"/>
      <c r="R1105" s="144"/>
      <c r="S1105" s="144"/>
      <c r="T1105" s="144"/>
      <c r="U1105" s="144"/>
      <c r="V1105" s="145"/>
      <c r="W1105" s="145"/>
      <c r="X1105" s="144"/>
      <c r="Y1105" s="145"/>
      <c r="Z1105" s="145"/>
      <c r="AA1105" s="145"/>
      <c r="AB1105" s="145"/>
      <c r="AC1105" s="145"/>
      <c r="AD1105" s="145"/>
      <c r="AE1105" s="145"/>
      <c r="AF1105" s="145"/>
      <c r="AG1105" s="145"/>
      <c r="AH1105" s="145"/>
      <c r="AI1105" s="145"/>
      <c r="AJ1105" s="145"/>
      <c r="AK1105" s="145"/>
      <c r="AL1105" s="145"/>
      <c r="AM1105" s="86"/>
      <c r="AN1105" s="86"/>
    </row>
    <row r="1106" customFormat="false" ht="13.2" hidden="false" customHeight="false" outlineLevel="0" collapsed="false">
      <c r="N1106" s="144"/>
      <c r="O1106" s="144"/>
      <c r="P1106" s="144"/>
      <c r="Q1106" s="144"/>
      <c r="R1106" s="144"/>
      <c r="S1106" s="144"/>
      <c r="T1106" s="144"/>
      <c r="U1106" s="144"/>
      <c r="V1106" s="145"/>
      <c r="W1106" s="145"/>
      <c r="X1106" s="144"/>
      <c r="Y1106" s="145"/>
      <c r="Z1106" s="145"/>
      <c r="AA1106" s="145"/>
      <c r="AB1106" s="145"/>
      <c r="AC1106" s="145"/>
      <c r="AD1106" s="145"/>
      <c r="AE1106" s="145"/>
      <c r="AF1106" s="145"/>
      <c r="AG1106" s="145"/>
      <c r="AH1106" s="145"/>
      <c r="AI1106" s="145"/>
      <c r="AJ1106" s="145"/>
      <c r="AK1106" s="145"/>
      <c r="AL1106" s="145"/>
      <c r="AM1106" s="86"/>
      <c r="AN1106" s="86"/>
    </row>
    <row r="1107" customFormat="false" ht="13.2" hidden="false" customHeight="false" outlineLevel="0" collapsed="false">
      <c r="N1107" s="144"/>
      <c r="O1107" s="144"/>
      <c r="P1107" s="144"/>
      <c r="Q1107" s="144"/>
      <c r="R1107" s="144"/>
      <c r="S1107" s="144"/>
      <c r="T1107" s="144"/>
      <c r="U1107" s="144"/>
      <c r="V1107" s="145"/>
      <c r="W1107" s="145"/>
      <c r="X1107" s="144"/>
      <c r="Y1107" s="145"/>
      <c r="Z1107" s="145"/>
      <c r="AA1107" s="145"/>
      <c r="AB1107" s="145"/>
      <c r="AC1107" s="145"/>
      <c r="AD1107" s="145"/>
      <c r="AE1107" s="145"/>
      <c r="AF1107" s="145"/>
      <c r="AG1107" s="145"/>
      <c r="AH1107" s="145"/>
      <c r="AI1107" s="145"/>
      <c r="AJ1107" s="145"/>
      <c r="AK1107" s="145"/>
      <c r="AL1107" s="145"/>
      <c r="AM1107" s="86"/>
      <c r="AN1107" s="86"/>
    </row>
    <row r="1108" customFormat="false" ht="13.2" hidden="false" customHeight="false" outlineLevel="0" collapsed="false">
      <c r="N1108" s="144"/>
      <c r="O1108" s="144"/>
      <c r="P1108" s="144"/>
      <c r="Q1108" s="144"/>
      <c r="R1108" s="144"/>
      <c r="S1108" s="144"/>
      <c r="T1108" s="144"/>
      <c r="U1108" s="144"/>
      <c r="V1108" s="145"/>
      <c r="W1108" s="145"/>
      <c r="X1108" s="144"/>
      <c r="Y1108" s="145"/>
      <c r="Z1108" s="145"/>
      <c r="AA1108" s="145"/>
      <c r="AB1108" s="145"/>
      <c r="AC1108" s="145"/>
      <c r="AD1108" s="145"/>
      <c r="AE1108" s="145"/>
      <c r="AF1108" s="145"/>
      <c r="AG1108" s="145"/>
      <c r="AH1108" s="145"/>
      <c r="AI1108" s="145"/>
      <c r="AJ1108" s="145"/>
      <c r="AK1108" s="145"/>
      <c r="AL1108" s="145"/>
      <c r="AM1108" s="86"/>
      <c r="AN1108" s="86"/>
    </row>
    <row r="1109" customFormat="false" ht="13.2" hidden="false" customHeight="false" outlineLevel="0" collapsed="false">
      <c r="N1109" s="144"/>
      <c r="O1109" s="144"/>
      <c r="P1109" s="144"/>
      <c r="Q1109" s="144"/>
      <c r="R1109" s="144"/>
      <c r="S1109" s="144"/>
      <c r="T1109" s="144"/>
      <c r="U1109" s="144"/>
      <c r="V1109" s="145"/>
      <c r="W1109" s="145"/>
      <c r="X1109" s="144"/>
      <c r="Y1109" s="145"/>
      <c r="Z1109" s="145"/>
      <c r="AA1109" s="145"/>
      <c r="AB1109" s="145"/>
      <c r="AC1109" s="145"/>
      <c r="AD1109" s="145"/>
      <c r="AE1109" s="145"/>
      <c r="AF1109" s="145"/>
      <c r="AG1109" s="145"/>
      <c r="AH1109" s="145"/>
      <c r="AI1109" s="145"/>
      <c r="AJ1109" s="145"/>
      <c r="AK1109" s="145"/>
      <c r="AL1109" s="145"/>
      <c r="AM1109" s="86"/>
      <c r="AN1109" s="86"/>
    </row>
    <row r="1110" customFormat="false" ht="13.2" hidden="false" customHeight="false" outlineLevel="0" collapsed="false">
      <c r="N1110" s="144"/>
      <c r="O1110" s="144"/>
      <c r="P1110" s="144"/>
      <c r="Q1110" s="144"/>
      <c r="R1110" s="144"/>
      <c r="S1110" s="144"/>
      <c r="T1110" s="144"/>
      <c r="U1110" s="144"/>
      <c r="V1110" s="145"/>
      <c r="W1110" s="145"/>
      <c r="X1110" s="144"/>
      <c r="Y1110" s="145"/>
      <c r="Z1110" s="145"/>
      <c r="AA1110" s="145"/>
      <c r="AB1110" s="145"/>
      <c r="AC1110" s="145"/>
      <c r="AD1110" s="145"/>
      <c r="AE1110" s="145"/>
      <c r="AF1110" s="145"/>
      <c r="AG1110" s="145"/>
      <c r="AH1110" s="145"/>
      <c r="AI1110" s="145"/>
      <c r="AJ1110" s="145"/>
      <c r="AK1110" s="145"/>
      <c r="AL1110" s="145"/>
      <c r="AM1110" s="86"/>
      <c r="AN1110" s="86"/>
    </row>
    <row r="1111" customFormat="false" ht="13.2" hidden="false" customHeight="false" outlineLevel="0" collapsed="false">
      <c r="N1111" s="144"/>
      <c r="O1111" s="144"/>
      <c r="P1111" s="144"/>
      <c r="Q1111" s="144"/>
      <c r="R1111" s="144"/>
      <c r="S1111" s="144"/>
      <c r="T1111" s="144"/>
      <c r="U1111" s="144"/>
      <c r="V1111" s="145"/>
      <c r="W1111" s="145"/>
      <c r="X1111" s="144"/>
      <c r="Y1111" s="145"/>
      <c r="Z1111" s="145"/>
      <c r="AA1111" s="145"/>
      <c r="AB1111" s="145"/>
      <c r="AC1111" s="145"/>
      <c r="AD1111" s="145"/>
      <c r="AE1111" s="145"/>
      <c r="AF1111" s="145"/>
      <c r="AG1111" s="145"/>
      <c r="AH1111" s="145"/>
      <c r="AI1111" s="145"/>
      <c r="AJ1111" s="145"/>
      <c r="AK1111" s="145"/>
      <c r="AL1111" s="145"/>
      <c r="AM1111" s="86"/>
      <c r="AN1111" s="86"/>
    </row>
    <row r="1112" customFormat="false" ht="13.2" hidden="false" customHeight="false" outlineLevel="0" collapsed="false">
      <c r="N1112" s="144"/>
      <c r="O1112" s="144"/>
      <c r="P1112" s="144"/>
      <c r="Q1112" s="144"/>
      <c r="R1112" s="144"/>
      <c r="S1112" s="144"/>
      <c r="T1112" s="144"/>
      <c r="U1112" s="144"/>
      <c r="V1112" s="145"/>
      <c r="W1112" s="145"/>
      <c r="X1112" s="144"/>
      <c r="Y1112" s="145"/>
      <c r="Z1112" s="145"/>
      <c r="AA1112" s="145"/>
      <c r="AB1112" s="145"/>
      <c r="AC1112" s="145"/>
      <c r="AD1112" s="145"/>
      <c r="AE1112" s="145"/>
      <c r="AF1112" s="145"/>
      <c r="AG1112" s="145"/>
      <c r="AH1112" s="145"/>
      <c r="AI1112" s="145"/>
      <c r="AJ1112" s="145"/>
      <c r="AK1112" s="145"/>
      <c r="AL1112" s="145"/>
      <c r="AM1112" s="86"/>
      <c r="AN1112" s="86"/>
    </row>
    <row r="1113" customFormat="false" ht="13.2" hidden="false" customHeight="false" outlineLevel="0" collapsed="false">
      <c r="N1113" s="144"/>
      <c r="O1113" s="144"/>
      <c r="P1113" s="144"/>
      <c r="Q1113" s="144"/>
      <c r="R1113" s="144"/>
      <c r="S1113" s="144"/>
      <c r="T1113" s="144"/>
      <c r="U1113" s="144"/>
      <c r="V1113" s="145"/>
      <c r="W1113" s="145"/>
      <c r="X1113" s="144"/>
      <c r="Y1113" s="145"/>
      <c r="Z1113" s="145"/>
      <c r="AA1113" s="145"/>
      <c r="AB1113" s="145"/>
      <c r="AC1113" s="145"/>
      <c r="AD1113" s="145"/>
      <c r="AE1113" s="145"/>
      <c r="AF1113" s="145"/>
      <c r="AG1113" s="145"/>
      <c r="AH1113" s="145"/>
      <c r="AI1113" s="145"/>
      <c r="AJ1113" s="145"/>
      <c r="AK1113" s="145"/>
      <c r="AL1113" s="145"/>
      <c r="AM1113" s="86"/>
      <c r="AN1113" s="86"/>
    </row>
    <row r="1114" customFormat="false" ht="13.2" hidden="false" customHeight="false" outlineLevel="0" collapsed="false">
      <c r="N1114" s="144"/>
      <c r="O1114" s="144"/>
      <c r="P1114" s="144"/>
      <c r="Q1114" s="144"/>
      <c r="R1114" s="144"/>
      <c r="S1114" s="144"/>
      <c r="T1114" s="144"/>
      <c r="U1114" s="144"/>
      <c r="V1114" s="145"/>
      <c r="W1114" s="145"/>
      <c r="X1114" s="144"/>
      <c r="Y1114" s="145"/>
      <c r="Z1114" s="145"/>
      <c r="AA1114" s="145"/>
      <c r="AB1114" s="145"/>
      <c r="AC1114" s="145"/>
      <c r="AD1114" s="145"/>
      <c r="AE1114" s="145"/>
      <c r="AF1114" s="145"/>
      <c r="AG1114" s="145"/>
      <c r="AH1114" s="145"/>
      <c r="AI1114" s="145"/>
      <c r="AJ1114" s="145"/>
      <c r="AK1114" s="145"/>
      <c r="AL1114" s="145"/>
      <c r="AM1114" s="86"/>
      <c r="AN1114" s="86"/>
    </row>
    <row r="1115" customFormat="false" ht="13.2" hidden="false" customHeight="false" outlineLevel="0" collapsed="false">
      <c r="N1115" s="144"/>
      <c r="O1115" s="144"/>
      <c r="P1115" s="144"/>
      <c r="Q1115" s="144"/>
      <c r="R1115" s="144"/>
      <c r="S1115" s="144"/>
      <c r="T1115" s="144"/>
      <c r="U1115" s="144"/>
      <c r="V1115" s="145"/>
      <c r="W1115" s="145"/>
      <c r="X1115" s="144"/>
      <c r="Y1115" s="145"/>
      <c r="Z1115" s="145"/>
      <c r="AA1115" s="145"/>
      <c r="AB1115" s="145"/>
      <c r="AC1115" s="145"/>
      <c r="AD1115" s="145"/>
      <c r="AE1115" s="145"/>
      <c r="AF1115" s="145"/>
      <c r="AG1115" s="145"/>
      <c r="AH1115" s="145"/>
      <c r="AI1115" s="145"/>
      <c r="AJ1115" s="145"/>
      <c r="AK1115" s="145"/>
      <c r="AL1115" s="145"/>
      <c r="AM1115" s="86"/>
      <c r="AN1115" s="86"/>
    </row>
    <row r="1116" customFormat="false" ht="13.2" hidden="false" customHeight="false" outlineLevel="0" collapsed="false">
      <c r="N1116" s="144"/>
      <c r="O1116" s="144"/>
      <c r="P1116" s="144"/>
      <c r="Q1116" s="144"/>
      <c r="R1116" s="144"/>
      <c r="S1116" s="144"/>
      <c r="T1116" s="144"/>
      <c r="U1116" s="144"/>
      <c r="V1116" s="145"/>
      <c r="W1116" s="145"/>
      <c r="X1116" s="144"/>
      <c r="Y1116" s="145"/>
      <c r="Z1116" s="145"/>
      <c r="AA1116" s="145"/>
      <c r="AB1116" s="145"/>
      <c r="AC1116" s="145"/>
      <c r="AD1116" s="145"/>
      <c r="AE1116" s="145"/>
      <c r="AF1116" s="145"/>
      <c r="AG1116" s="145"/>
      <c r="AH1116" s="145"/>
      <c r="AI1116" s="145"/>
      <c r="AJ1116" s="145"/>
      <c r="AK1116" s="145"/>
      <c r="AL1116" s="145"/>
      <c r="AM1116" s="86"/>
      <c r="AN1116" s="86"/>
    </row>
    <row r="1117" customFormat="false" ht="13.2" hidden="false" customHeight="false" outlineLevel="0" collapsed="false">
      <c r="N1117" s="144"/>
      <c r="O1117" s="144"/>
      <c r="P1117" s="144"/>
      <c r="Q1117" s="144"/>
      <c r="R1117" s="144"/>
      <c r="S1117" s="144"/>
      <c r="T1117" s="144"/>
      <c r="U1117" s="144"/>
      <c r="V1117" s="145"/>
      <c r="W1117" s="145"/>
      <c r="X1117" s="144"/>
      <c r="Y1117" s="145"/>
      <c r="Z1117" s="145"/>
      <c r="AA1117" s="145"/>
      <c r="AB1117" s="145"/>
      <c r="AC1117" s="145"/>
      <c r="AD1117" s="145"/>
      <c r="AE1117" s="145"/>
      <c r="AF1117" s="145"/>
      <c r="AG1117" s="145"/>
      <c r="AH1117" s="145"/>
      <c r="AI1117" s="145"/>
      <c r="AJ1117" s="145"/>
      <c r="AK1117" s="145"/>
      <c r="AL1117" s="145"/>
      <c r="AM1117" s="86"/>
      <c r="AN1117" s="86"/>
    </row>
    <row r="1118" customFormat="false" ht="13.2" hidden="false" customHeight="false" outlineLevel="0" collapsed="false">
      <c r="N1118" s="144"/>
      <c r="O1118" s="144"/>
      <c r="P1118" s="144"/>
      <c r="Q1118" s="144"/>
      <c r="R1118" s="144"/>
      <c r="S1118" s="144"/>
      <c r="T1118" s="144"/>
      <c r="U1118" s="144"/>
      <c r="V1118" s="145"/>
      <c r="W1118" s="145"/>
      <c r="X1118" s="144"/>
      <c r="Y1118" s="145"/>
      <c r="Z1118" s="145"/>
      <c r="AA1118" s="145"/>
      <c r="AB1118" s="145"/>
      <c r="AC1118" s="145"/>
      <c r="AD1118" s="145"/>
      <c r="AE1118" s="145"/>
      <c r="AF1118" s="145"/>
      <c r="AG1118" s="145"/>
      <c r="AH1118" s="145"/>
      <c r="AI1118" s="145"/>
      <c r="AJ1118" s="145"/>
      <c r="AK1118" s="145"/>
      <c r="AL1118" s="145"/>
      <c r="AM1118" s="86"/>
      <c r="AN1118" s="86"/>
    </row>
    <row r="1119" customFormat="false" ht="13.2" hidden="false" customHeight="false" outlineLevel="0" collapsed="false">
      <c r="N1119" s="144"/>
      <c r="O1119" s="144"/>
      <c r="P1119" s="144"/>
      <c r="Q1119" s="144"/>
      <c r="R1119" s="144"/>
      <c r="S1119" s="144"/>
      <c r="T1119" s="144"/>
      <c r="U1119" s="144"/>
      <c r="V1119" s="145"/>
      <c r="W1119" s="145"/>
      <c r="X1119" s="144"/>
      <c r="Y1119" s="145"/>
      <c r="Z1119" s="145"/>
      <c r="AA1119" s="145"/>
      <c r="AB1119" s="145"/>
      <c r="AC1119" s="145"/>
      <c r="AD1119" s="145"/>
      <c r="AE1119" s="145"/>
      <c r="AF1119" s="145"/>
      <c r="AG1119" s="145"/>
      <c r="AH1119" s="145"/>
      <c r="AI1119" s="145"/>
      <c r="AJ1119" s="145"/>
      <c r="AK1119" s="145"/>
      <c r="AL1119" s="145"/>
      <c r="AM1119" s="86"/>
      <c r="AN1119" s="86"/>
    </row>
    <row r="1120" customFormat="false" ht="13.2" hidden="false" customHeight="false" outlineLevel="0" collapsed="false">
      <c r="N1120" s="144"/>
      <c r="O1120" s="144"/>
      <c r="P1120" s="144"/>
      <c r="Q1120" s="144"/>
      <c r="R1120" s="144"/>
      <c r="S1120" s="144"/>
      <c r="T1120" s="144"/>
      <c r="U1120" s="144"/>
      <c r="V1120" s="145"/>
      <c r="W1120" s="145"/>
      <c r="X1120" s="144"/>
      <c r="Y1120" s="145"/>
      <c r="Z1120" s="145"/>
      <c r="AA1120" s="145"/>
      <c r="AB1120" s="145"/>
      <c r="AC1120" s="145"/>
      <c r="AD1120" s="145"/>
      <c r="AE1120" s="145"/>
      <c r="AF1120" s="145"/>
      <c r="AG1120" s="145"/>
      <c r="AH1120" s="145"/>
      <c r="AI1120" s="145"/>
      <c r="AJ1120" s="145"/>
      <c r="AK1120" s="145"/>
      <c r="AL1120" s="145"/>
      <c r="AM1120" s="86"/>
      <c r="AN1120" s="86"/>
    </row>
    <row r="1121" customFormat="false" ht="13.2" hidden="false" customHeight="false" outlineLevel="0" collapsed="false">
      <c r="N1121" s="144"/>
      <c r="O1121" s="144"/>
      <c r="P1121" s="144"/>
      <c r="Q1121" s="144"/>
      <c r="R1121" s="144"/>
      <c r="S1121" s="144"/>
      <c r="T1121" s="144"/>
      <c r="U1121" s="144"/>
      <c r="V1121" s="145"/>
      <c r="W1121" s="145"/>
      <c r="X1121" s="144"/>
      <c r="Y1121" s="145"/>
      <c r="Z1121" s="145"/>
      <c r="AA1121" s="145"/>
      <c r="AB1121" s="145"/>
      <c r="AC1121" s="145"/>
      <c r="AD1121" s="145"/>
      <c r="AE1121" s="145"/>
      <c r="AF1121" s="145"/>
      <c r="AG1121" s="145"/>
      <c r="AH1121" s="145"/>
      <c r="AI1121" s="145"/>
      <c r="AJ1121" s="145"/>
      <c r="AK1121" s="145"/>
      <c r="AL1121" s="145"/>
      <c r="AM1121" s="86"/>
      <c r="AN1121" s="86"/>
    </row>
    <row r="1122" customFormat="false" ht="13.2" hidden="false" customHeight="false" outlineLevel="0" collapsed="false">
      <c r="N1122" s="144"/>
      <c r="O1122" s="144"/>
      <c r="P1122" s="144"/>
      <c r="Q1122" s="144"/>
      <c r="R1122" s="144"/>
      <c r="S1122" s="144"/>
      <c r="T1122" s="144"/>
      <c r="U1122" s="144"/>
      <c r="V1122" s="145"/>
      <c r="W1122" s="145"/>
      <c r="X1122" s="144"/>
      <c r="Y1122" s="145"/>
      <c r="Z1122" s="145"/>
      <c r="AA1122" s="145"/>
      <c r="AB1122" s="145"/>
      <c r="AC1122" s="145"/>
      <c r="AD1122" s="145"/>
      <c r="AE1122" s="145"/>
      <c r="AF1122" s="145"/>
      <c r="AG1122" s="145"/>
      <c r="AH1122" s="145"/>
      <c r="AI1122" s="145"/>
      <c r="AJ1122" s="145"/>
      <c r="AK1122" s="145"/>
      <c r="AL1122" s="145"/>
      <c r="AM1122" s="86"/>
      <c r="AN1122" s="86"/>
    </row>
    <row r="1123" customFormat="false" ht="13.2" hidden="false" customHeight="false" outlineLevel="0" collapsed="false">
      <c r="N1123" s="144"/>
      <c r="O1123" s="144"/>
      <c r="P1123" s="144"/>
      <c r="Q1123" s="144"/>
      <c r="R1123" s="144"/>
      <c r="S1123" s="144"/>
      <c r="T1123" s="144"/>
      <c r="U1123" s="144"/>
      <c r="V1123" s="145"/>
      <c r="W1123" s="145"/>
      <c r="X1123" s="144"/>
      <c r="Y1123" s="145"/>
      <c r="Z1123" s="145"/>
      <c r="AA1123" s="145"/>
      <c r="AB1123" s="145"/>
      <c r="AC1123" s="145"/>
      <c r="AD1123" s="145"/>
      <c r="AE1123" s="145"/>
      <c r="AF1123" s="145"/>
      <c r="AG1123" s="145"/>
      <c r="AH1123" s="145"/>
      <c r="AI1123" s="145"/>
      <c r="AJ1123" s="145"/>
      <c r="AK1123" s="145"/>
      <c r="AL1123" s="145"/>
      <c r="AM1123" s="86"/>
      <c r="AN1123" s="86"/>
    </row>
    <row r="1124" customFormat="false" ht="13.2" hidden="false" customHeight="false" outlineLevel="0" collapsed="false">
      <c r="N1124" s="144"/>
      <c r="O1124" s="144"/>
      <c r="P1124" s="144"/>
      <c r="Q1124" s="144"/>
      <c r="R1124" s="144"/>
      <c r="S1124" s="144"/>
      <c r="T1124" s="144"/>
      <c r="U1124" s="144"/>
      <c r="V1124" s="145"/>
      <c r="W1124" s="145"/>
      <c r="X1124" s="144"/>
      <c r="Y1124" s="145"/>
      <c r="Z1124" s="145"/>
      <c r="AA1124" s="145"/>
      <c r="AB1124" s="145"/>
      <c r="AC1124" s="145"/>
      <c r="AD1124" s="145"/>
      <c r="AE1124" s="145"/>
      <c r="AF1124" s="145"/>
      <c r="AG1124" s="145"/>
      <c r="AH1124" s="145"/>
      <c r="AI1124" s="145"/>
      <c r="AJ1124" s="145"/>
      <c r="AK1124" s="145"/>
      <c r="AL1124" s="145"/>
      <c r="AM1124" s="86"/>
      <c r="AN1124" s="86"/>
    </row>
    <row r="1125" customFormat="false" ht="13.2" hidden="false" customHeight="false" outlineLevel="0" collapsed="false">
      <c r="N1125" s="144"/>
      <c r="O1125" s="144"/>
      <c r="P1125" s="144"/>
      <c r="Q1125" s="144"/>
      <c r="R1125" s="144"/>
      <c r="S1125" s="144"/>
      <c r="T1125" s="144"/>
      <c r="U1125" s="144"/>
      <c r="V1125" s="145"/>
      <c r="W1125" s="145"/>
      <c r="X1125" s="144"/>
      <c r="Y1125" s="145"/>
      <c r="Z1125" s="145"/>
      <c r="AA1125" s="145"/>
      <c r="AB1125" s="145"/>
      <c r="AC1125" s="145"/>
      <c r="AD1125" s="145"/>
      <c r="AE1125" s="145"/>
      <c r="AF1125" s="145"/>
      <c r="AG1125" s="145"/>
      <c r="AH1125" s="145"/>
      <c r="AI1125" s="145"/>
      <c r="AJ1125" s="145"/>
      <c r="AK1125" s="145"/>
      <c r="AL1125" s="145"/>
      <c r="AM1125" s="86"/>
      <c r="AN1125" s="86"/>
    </row>
    <row r="1126" customFormat="false" ht="13.2" hidden="false" customHeight="false" outlineLevel="0" collapsed="false">
      <c r="N1126" s="144"/>
      <c r="O1126" s="144"/>
      <c r="P1126" s="144"/>
      <c r="Q1126" s="144"/>
      <c r="R1126" s="144"/>
      <c r="S1126" s="144"/>
      <c r="T1126" s="144"/>
      <c r="U1126" s="144"/>
      <c r="V1126" s="145"/>
      <c r="W1126" s="145"/>
      <c r="X1126" s="144"/>
      <c r="Y1126" s="145"/>
      <c r="Z1126" s="145"/>
      <c r="AA1126" s="145"/>
      <c r="AB1126" s="145"/>
      <c r="AC1126" s="145"/>
      <c r="AD1126" s="145"/>
      <c r="AE1126" s="145"/>
      <c r="AF1126" s="145"/>
      <c r="AG1126" s="145"/>
      <c r="AH1126" s="145"/>
      <c r="AI1126" s="145"/>
      <c r="AJ1126" s="145"/>
      <c r="AK1126" s="145"/>
      <c r="AL1126" s="145"/>
      <c r="AM1126" s="86"/>
      <c r="AN1126" s="86"/>
    </row>
    <row r="1127" customFormat="false" ht="13.2" hidden="false" customHeight="false" outlineLevel="0" collapsed="false">
      <c r="N1127" s="144"/>
      <c r="O1127" s="144"/>
      <c r="P1127" s="144"/>
      <c r="Q1127" s="144"/>
      <c r="R1127" s="144"/>
      <c r="S1127" s="144"/>
      <c r="T1127" s="144"/>
      <c r="U1127" s="144"/>
      <c r="V1127" s="145"/>
      <c r="W1127" s="145"/>
      <c r="X1127" s="144"/>
      <c r="Y1127" s="145"/>
      <c r="Z1127" s="145"/>
      <c r="AA1127" s="145"/>
      <c r="AB1127" s="145"/>
      <c r="AC1127" s="145"/>
      <c r="AD1127" s="145"/>
      <c r="AE1127" s="145"/>
      <c r="AF1127" s="145"/>
      <c r="AG1127" s="145"/>
      <c r="AH1127" s="145"/>
      <c r="AI1127" s="145"/>
      <c r="AJ1127" s="145"/>
      <c r="AK1127" s="145"/>
      <c r="AL1127" s="145"/>
      <c r="AM1127" s="86"/>
      <c r="AN1127" s="86"/>
    </row>
    <row r="1128" customFormat="false" ht="13.2" hidden="false" customHeight="false" outlineLevel="0" collapsed="false">
      <c r="N1128" s="144"/>
      <c r="O1128" s="144"/>
      <c r="P1128" s="144"/>
      <c r="Q1128" s="144"/>
      <c r="R1128" s="144"/>
      <c r="S1128" s="144"/>
      <c r="T1128" s="144"/>
      <c r="U1128" s="144"/>
      <c r="V1128" s="145"/>
      <c r="W1128" s="145"/>
      <c r="X1128" s="144"/>
      <c r="Y1128" s="145"/>
      <c r="Z1128" s="145"/>
      <c r="AA1128" s="145"/>
      <c r="AB1128" s="145"/>
      <c r="AC1128" s="145"/>
      <c r="AD1128" s="145"/>
      <c r="AE1128" s="145"/>
      <c r="AF1128" s="145"/>
      <c r="AG1128" s="145"/>
      <c r="AH1128" s="145"/>
      <c r="AI1128" s="145"/>
      <c r="AJ1128" s="145"/>
      <c r="AK1128" s="145"/>
      <c r="AL1128" s="145"/>
      <c r="AM1128" s="86"/>
      <c r="AN1128" s="86"/>
    </row>
    <row r="1129" customFormat="false" ht="13.2" hidden="false" customHeight="false" outlineLevel="0" collapsed="false">
      <c r="N1129" s="144"/>
      <c r="O1129" s="144"/>
      <c r="P1129" s="144"/>
      <c r="Q1129" s="144"/>
      <c r="R1129" s="144"/>
      <c r="S1129" s="144"/>
      <c r="T1129" s="144"/>
      <c r="U1129" s="144"/>
      <c r="V1129" s="145"/>
      <c r="W1129" s="145"/>
      <c r="X1129" s="144"/>
      <c r="Y1129" s="145"/>
      <c r="Z1129" s="145"/>
      <c r="AA1129" s="145"/>
      <c r="AB1129" s="145"/>
      <c r="AC1129" s="145"/>
      <c r="AD1129" s="145"/>
      <c r="AE1129" s="145"/>
      <c r="AF1129" s="145"/>
      <c r="AG1129" s="145"/>
      <c r="AH1129" s="145"/>
      <c r="AI1129" s="145"/>
      <c r="AJ1129" s="145"/>
      <c r="AK1129" s="145"/>
      <c r="AL1129" s="145"/>
      <c r="AM1129" s="86"/>
      <c r="AN1129" s="86"/>
    </row>
    <row r="1130" customFormat="false" ht="13.2" hidden="false" customHeight="false" outlineLevel="0" collapsed="false">
      <c r="N1130" s="144"/>
      <c r="O1130" s="144"/>
      <c r="P1130" s="144"/>
      <c r="Q1130" s="144"/>
      <c r="R1130" s="144"/>
      <c r="S1130" s="144"/>
      <c r="T1130" s="144"/>
      <c r="U1130" s="144"/>
      <c r="V1130" s="145"/>
      <c r="W1130" s="145"/>
      <c r="X1130" s="144"/>
      <c r="Y1130" s="145"/>
      <c r="Z1130" s="145"/>
      <c r="AA1130" s="145"/>
      <c r="AB1130" s="145"/>
      <c r="AC1130" s="145"/>
      <c r="AD1130" s="145"/>
      <c r="AE1130" s="145"/>
      <c r="AF1130" s="145"/>
      <c r="AG1130" s="145"/>
      <c r="AH1130" s="145"/>
      <c r="AI1130" s="145"/>
      <c r="AJ1130" s="145"/>
      <c r="AK1130" s="145"/>
      <c r="AL1130" s="145"/>
      <c r="AM1130" s="86"/>
      <c r="AN1130" s="86"/>
    </row>
    <row r="1131" customFormat="false" ht="13.2" hidden="false" customHeight="false" outlineLevel="0" collapsed="false">
      <c r="N1131" s="144"/>
      <c r="O1131" s="144"/>
      <c r="P1131" s="144"/>
      <c r="Q1131" s="144"/>
      <c r="R1131" s="144"/>
      <c r="S1131" s="144"/>
      <c r="T1131" s="144"/>
      <c r="U1131" s="144"/>
      <c r="V1131" s="145"/>
      <c r="W1131" s="145"/>
      <c r="X1131" s="144"/>
      <c r="Y1131" s="145"/>
      <c r="Z1131" s="145"/>
      <c r="AA1131" s="145"/>
      <c r="AB1131" s="145"/>
      <c r="AC1131" s="145"/>
      <c r="AD1131" s="145"/>
      <c r="AE1131" s="145"/>
      <c r="AF1131" s="145"/>
      <c r="AG1131" s="145"/>
      <c r="AH1131" s="145"/>
      <c r="AI1131" s="145"/>
      <c r="AJ1131" s="145"/>
      <c r="AK1131" s="145"/>
      <c r="AL1131" s="145"/>
      <c r="AM1131" s="86"/>
      <c r="AN1131" s="86"/>
    </row>
    <row r="1132" customFormat="false" ht="13.2" hidden="false" customHeight="false" outlineLevel="0" collapsed="false">
      <c r="N1132" s="144"/>
      <c r="O1132" s="144"/>
      <c r="P1132" s="144"/>
      <c r="Q1132" s="144"/>
      <c r="R1132" s="144"/>
      <c r="S1132" s="144"/>
      <c r="T1132" s="144"/>
      <c r="U1132" s="144"/>
      <c r="V1132" s="145"/>
      <c r="W1132" s="145"/>
      <c r="X1132" s="144"/>
      <c r="Y1132" s="145"/>
      <c r="Z1132" s="145"/>
      <c r="AA1132" s="145"/>
      <c r="AB1132" s="145"/>
      <c r="AC1132" s="145"/>
      <c r="AD1132" s="145"/>
      <c r="AE1132" s="145"/>
      <c r="AF1132" s="145"/>
      <c r="AG1132" s="145"/>
      <c r="AH1132" s="145"/>
      <c r="AI1132" s="145"/>
      <c r="AJ1132" s="145"/>
      <c r="AK1132" s="145"/>
      <c r="AL1132" s="145"/>
      <c r="AM1132" s="86"/>
      <c r="AN1132" s="86"/>
    </row>
    <row r="1133" customFormat="false" ht="13.2" hidden="false" customHeight="false" outlineLevel="0" collapsed="false">
      <c r="N1133" s="144"/>
      <c r="O1133" s="144"/>
      <c r="P1133" s="144"/>
      <c r="Q1133" s="144"/>
      <c r="R1133" s="144"/>
      <c r="S1133" s="144"/>
      <c r="T1133" s="144"/>
      <c r="U1133" s="144"/>
      <c r="V1133" s="145"/>
      <c r="W1133" s="145"/>
      <c r="X1133" s="144"/>
      <c r="Y1133" s="145"/>
      <c r="Z1133" s="145"/>
      <c r="AA1133" s="145"/>
      <c r="AB1133" s="145"/>
      <c r="AC1133" s="145"/>
      <c r="AD1133" s="145"/>
      <c r="AE1133" s="145"/>
      <c r="AF1133" s="145"/>
      <c r="AG1133" s="145"/>
      <c r="AH1133" s="145"/>
      <c r="AI1133" s="145"/>
      <c r="AJ1133" s="145"/>
      <c r="AK1133" s="145"/>
      <c r="AL1133" s="145"/>
      <c r="AM1133" s="86"/>
      <c r="AN1133" s="86"/>
    </row>
    <row r="1134" customFormat="false" ht="13.2" hidden="false" customHeight="false" outlineLevel="0" collapsed="false">
      <c r="N1134" s="144"/>
      <c r="O1134" s="144"/>
      <c r="P1134" s="144"/>
      <c r="Q1134" s="144"/>
      <c r="R1134" s="144"/>
      <c r="S1134" s="144"/>
      <c r="T1134" s="144"/>
      <c r="U1134" s="144"/>
      <c r="V1134" s="145"/>
      <c r="W1134" s="145"/>
      <c r="X1134" s="144"/>
      <c r="Y1134" s="145"/>
      <c r="Z1134" s="145"/>
      <c r="AA1134" s="145"/>
      <c r="AB1134" s="145"/>
      <c r="AC1134" s="145"/>
      <c r="AD1134" s="145"/>
      <c r="AE1134" s="145"/>
      <c r="AF1134" s="145"/>
      <c r="AG1134" s="145"/>
      <c r="AH1134" s="145"/>
      <c r="AI1134" s="145"/>
      <c r="AJ1134" s="145"/>
      <c r="AK1134" s="145"/>
      <c r="AL1134" s="145"/>
      <c r="AM1134" s="86"/>
      <c r="AN1134" s="86"/>
    </row>
    <row r="1135" customFormat="false" ht="13.2" hidden="false" customHeight="false" outlineLevel="0" collapsed="false">
      <c r="N1135" s="144"/>
      <c r="O1135" s="144"/>
      <c r="P1135" s="144"/>
      <c r="Q1135" s="144"/>
      <c r="R1135" s="144"/>
      <c r="S1135" s="144"/>
      <c r="T1135" s="144"/>
      <c r="U1135" s="144"/>
      <c r="V1135" s="145"/>
      <c r="W1135" s="145"/>
      <c r="X1135" s="144"/>
      <c r="Y1135" s="145"/>
      <c r="Z1135" s="145"/>
      <c r="AA1135" s="145"/>
      <c r="AB1135" s="145"/>
      <c r="AC1135" s="145"/>
      <c r="AD1135" s="145"/>
      <c r="AE1135" s="145"/>
      <c r="AF1135" s="145"/>
      <c r="AG1135" s="145"/>
      <c r="AH1135" s="145"/>
      <c r="AI1135" s="145"/>
      <c r="AJ1135" s="145"/>
      <c r="AK1135" s="145"/>
      <c r="AL1135" s="145"/>
      <c r="AM1135" s="86"/>
      <c r="AN1135" s="86"/>
    </row>
    <row r="1136" customFormat="false" ht="13.2" hidden="false" customHeight="false" outlineLevel="0" collapsed="false">
      <c r="N1136" s="144"/>
      <c r="O1136" s="144"/>
      <c r="P1136" s="144"/>
      <c r="Q1136" s="144"/>
      <c r="R1136" s="144"/>
      <c r="S1136" s="144"/>
      <c r="T1136" s="144"/>
      <c r="U1136" s="144"/>
      <c r="V1136" s="145"/>
      <c r="W1136" s="145"/>
      <c r="X1136" s="144"/>
      <c r="Y1136" s="145"/>
      <c r="Z1136" s="145"/>
      <c r="AA1136" s="145"/>
      <c r="AB1136" s="145"/>
      <c r="AC1136" s="145"/>
      <c r="AD1136" s="145"/>
      <c r="AE1136" s="145"/>
      <c r="AF1136" s="145"/>
      <c r="AG1136" s="145"/>
      <c r="AH1136" s="145"/>
      <c r="AI1136" s="145"/>
      <c r="AJ1136" s="145"/>
      <c r="AK1136" s="145"/>
      <c r="AL1136" s="145"/>
      <c r="AM1136" s="86"/>
      <c r="AN1136" s="86"/>
    </row>
    <row r="1137" customFormat="false" ht="13.2" hidden="false" customHeight="false" outlineLevel="0" collapsed="false">
      <c r="N1137" s="144"/>
      <c r="O1137" s="144"/>
      <c r="P1137" s="144"/>
      <c r="Q1137" s="144"/>
      <c r="R1137" s="144"/>
      <c r="S1137" s="144"/>
      <c r="T1137" s="144"/>
      <c r="U1137" s="144"/>
      <c r="V1137" s="145"/>
      <c r="W1137" s="145"/>
      <c r="X1137" s="144"/>
      <c r="Y1137" s="145"/>
      <c r="Z1137" s="145"/>
      <c r="AA1137" s="145"/>
      <c r="AB1137" s="145"/>
      <c r="AC1137" s="145"/>
      <c r="AD1137" s="145"/>
      <c r="AE1137" s="145"/>
      <c r="AF1137" s="145"/>
      <c r="AG1137" s="145"/>
      <c r="AH1137" s="145"/>
      <c r="AI1137" s="145"/>
      <c r="AJ1137" s="145"/>
      <c r="AK1137" s="145"/>
      <c r="AL1137" s="145"/>
      <c r="AM1137" s="86"/>
      <c r="AN1137" s="86"/>
    </row>
    <row r="1138" customFormat="false" ht="13.2" hidden="false" customHeight="false" outlineLevel="0" collapsed="false">
      <c r="N1138" s="144"/>
      <c r="O1138" s="144"/>
      <c r="P1138" s="144"/>
      <c r="Q1138" s="144"/>
      <c r="R1138" s="144"/>
      <c r="S1138" s="144"/>
      <c r="T1138" s="144"/>
      <c r="U1138" s="144"/>
      <c r="V1138" s="145"/>
      <c r="W1138" s="145"/>
      <c r="X1138" s="144"/>
      <c r="Y1138" s="145"/>
      <c r="Z1138" s="145"/>
      <c r="AA1138" s="145"/>
      <c r="AB1138" s="145"/>
      <c r="AC1138" s="145"/>
      <c r="AD1138" s="145"/>
      <c r="AE1138" s="145"/>
      <c r="AF1138" s="145"/>
      <c r="AG1138" s="145"/>
      <c r="AH1138" s="145"/>
      <c r="AI1138" s="145"/>
      <c r="AJ1138" s="145"/>
      <c r="AK1138" s="145"/>
      <c r="AL1138" s="145"/>
      <c r="AM1138" s="86"/>
      <c r="AN1138" s="86"/>
    </row>
    <row r="1139" customFormat="false" ht="13.2" hidden="false" customHeight="false" outlineLevel="0" collapsed="false">
      <c r="N1139" s="144"/>
      <c r="O1139" s="144"/>
      <c r="P1139" s="144"/>
      <c r="Q1139" s="144"/>
      <c r="R1139" s="144"/>
      <c r="S1139" s="144"/>
      <c r="T1139" s="144"/>
      <c r="U1139" s="144"/>
      <c r="V1139" s="145"/>
      <c r="W1139" s="145"/>
      <c r="X1139" s="144"/>
      <c r="Y1139" s="145"/>
      <c r="Z1139" s="145"/>
      <c r="AA1139" s="145"/>
      <c r="AB1139" s="145"/>
      <c r="AC1139" s="145"/>
      <c r="AD1139" s="145"/>
      <c r="AE1139" s="145"/>
      <c r="AF1139" s="145"/>
      <c r="AG1139" s="145"/>
      <c r="AH1139" s="145"/>
      <c r="AI1139" s="145"/>
      <c r="AJ1139" s="145"/>
      <c r="AK1139" s="145"/>
      <c r="AL1139" s="145"/>
      <c r="AM1139" s="86"/>
      <c r="AN1139" s="86"/>
    </row>
    <row r="1140" customFormat="false" ht="13.2" hidden="false" customHeight="false" outlineLevel="0" collapsed="false">
      <c r="N1140" s="144"/>
      <c r="O1140" s="144"/>
      <c r="P1140" s="144"/>
      <c r="Q1140" s="144"/>
      <c r="R1140" s="144"/>
      <c r="S1140" s="144"/>
      <c r="T1140" s="144"/>
      <c r="U1140" s="144"/>
      <c r="V1140" s="145"/>
      <c r="W1140" s="145"/>
      <c r="X1140" s="144"/>
      <c r="Y1140" s="145"/>
      <c r="Z1140" s="145"/>
      <c r="AA1140" s="145"/>
      <c r="AB1140" s="145"/>
      <c r="AC1140" s="145"/>
      <c r="AD1140" s="145"/>
      <c r="AE1140" s="145"/>
      <c r="AF1140" s="145"/>
      <c r="AG1140" s="145"/>
      <c r="AH1140" s="145"/>
      <c r="AI1140" s="145"/>
      <c r="AJ1140" s="145"/>
      <c r="AK1140" s="145"/>
      <c r="AL1140" s="145"/>
      <c r="AM1140" s="86"/>
      <c r="AN1140" s="86"/>
    </row>
    <row r="1141" customFormat="false" ht="13.2" hidden="false" customHeight="false" outlineLevel="0" collapsed="false">
      <c r="N1141" s="144"/>
      <c r="O1141" s="144"/>
      <c r="P1141" s="144"/>
      <c r="Q1141" s="144"/>
      <c r="R1141" s="144"/>
      <c r="S1141" s="144"/>
      <c r="T1141" s="144"/>
      <c r="U1141" s="144"/>
      <c r="V1141" s="145"/>
      <c r="W1141" s="145"/>
      <c r="X1141" s="144"/>
      <c r="Y1141" s="145"/>
      <c r="Z1141" s="145"/>
      <c r="AA1141" s="145"/>
      <c r="AB1141" s="145"/>
      <c r="AC1141" s="145"/>
      <c r="AD1141" s="145"/>
      <c r="AE1141" s="145"/>
      <c r="AF1141" s="145"/>
      <c r="AG1141" s="145"/>
      <c r="AH1141" s="145"/>
      <c r="AI1141" s="145"/>
      <c r="AJ1141" s="145"/>
      <c r="AK1141" s="145"/>
      <c r="AL1141" s="145"/>
      <c r="AM1141" s="86"/>
      <c r="AN1141" s="86"/>
    </row>
    <row r="1142" customFormat="false" ht="13.2" hidden="false" customHeight="false" outlineLevel="0" collapsed="false">
      <c r="N1142" s="144"/>
      <c r="O1142" s="144"/>
      <c r="P1142" s="144"/>
      <c r="Q1142" s="144"/>
      <c r="R1142" s="144"/>
      <c r="S1142" s="144"/>
      <c r="T1142" s="144"/>
      <c r="U1142" s="144"/>
      <c r="V1142" s="145"/>
      <c r="W1142" s="145"/>
      <c r="X1142" s="144"/>
      <c r="Y1142" s="145"/>
      <c r="Z1142" s="145"/>
      <c r="AA1142" s="145"/>
      <c r="AB1142" s="145"/>
      <c r="AC1142" s="145"/>
      <c r="AD1142" s="145"/>
      <c r="AE1142" s="145"/>
      <c r="AF1142" s="145"/>
      <c r="AG1142" s="145"/>
      <c r="AH1142" s="145"/>
      <c r="AI1142" s="145"/>
      <c r="AJ1142" s="145"/>
      <c r="AK1142" s="145"/>
      <c r="AL1142" s="145"/>
      <c r="AM1142" s="86"/>
      <c r="AN1142" s="86"/>
    </row>
    <row r="1143" customFormat="false" ht="13.2" hidden="false" customHeight="false" outlineLevel="0" collapsed="false">
      <c r="N1143" s="144"/>
      <c r="O1143" s="144"/>
      <c r="P1143" s="144"/>
      <c r="Q1143" s="144"/>
      <c r="R1143" s="144"/>
      <c r="S1143" s="144"/>
      <c r="T1143" s="144"/>
      <c r="U1143" s="144"/>
      <c r="V1143" s="145"/>
      <c r="W1143" s="145"/>
      <c r="X1143" s="144"/>
      <c r="Y1143" s="145"/>
      <c r="Z1143" s="145"/>
      <c r="AA1143" s="145"/>
      <c r="AB1143" s="145"/>
      <c r="AC1143" s="145"/>
      <c r="AD1143" s="145"/>
      <c r="AE1143" s="145"/>
      <c r="AF1143" s="145"/>
      <c r="AG1143" s="145"/>
      <c r="AH1143" s="145"/>
      <c r="AI1143" s="145"/>
      <c r="AJ1143" s="145"/>
      <c r="AK1143" s="145"/>
      <c r="AL1143" s="145"/>
      <c r="AM1143" s="86"/>
      <c r="AN1143" s="86"/>
    </row>
    <row r="1144" customFormat="false" ht="13.2" hidden="false" customHeight="false" outlineLevel="0" collapsed="false">
      <c r="N1144" s="144"/>
      <c r="O1144" s="144"/>
      <c r="P1144" s="144"/>
      <c r="Q1144" s="144"/>
      <c r="R1144" s="144"/>
      <c r="S1144" s="144"/>
      <c r="T1144" s="144"/>
      <c r="U1144" s="144"/>
      <c r="V1144" s="145"/>
      <c r="W1144" s="145"/>
      <c r="X1144" s="144"/>
      <c r="Y1144" s="145"/>
      <c r="Z1144" s="145"/>
      <c r="AA1144" s="145"/>
      <c r="AB1144" s="145"/>
      <c r="AC1144" s="145"/>
      <c r="AD1144" s="145"/>
      <c r="AE1144" s="145"/>
      <c r="AF1144" s="145"/>
      <c r="AG1144" s="145"/>
      <c r="AH1144" s="145"/>
      <c r="AI1144" s="145"/>
      <c r="AJ1144" s="145"/>
      <c r="AK1144" s="145"/>
      <c r="AL1144" s="145"/>
      <c r="AM1144" s="86"/>
      <c r="AN1144" s="86"/>
    </row>
    <row r="1145" customFormat="false" ht="13.2" hidden="false" customHeight="false" outlineLevel="0" collapsed="false">
      <c r="N1145" s="144"/>
      <c r="O1145" s="144"/>
      <c r="P1145" s="144"/>
      <c r="Q1145" s="144"/>
      <c r="R1145" s="144"/>
      <c r="S1145" s="144"/>
      <c r="T1145" s="144"/>
      <c r="U1145" s="144"/>
      <c r="V1145" s="145"/>
      <c r="W1145" s="145"/>
      <c r="X1145" s="144"/>
      <c r="Y1145" s="145"/>
      <c r="Z1145" s="145"/>
      <c r="AA1145" s="145"/>
      <c r="AB1145" s="145"/>
      <c r="AC1145" s="145"/>
      <c r="AD1145" s="145"/>
      <c r="AE1145" s="145"/>
      <c r="AF1145" s="145"/>
      <c r="AG1145" s="145"/>
      <c r="AH1145" s="145"/>
      <c r="AI1145" s="145"/>
      <c r="AJ1145" s="145"/>
      <c r="AK1145" s="145"/>
      <c r="AL1145" s="145"/>
      <c r="AM1145" s="86"/>
      <c r="AN1145" s="86"/>
    </row>
    <row r="1146" customFormat="false" ht="13.2" hidden="false" customHeight="false" outlineLevel="0" collapsed="false">
      <c r="N1146" s="144"/>
      <c r="O1146" s="144"/>
      <c r="P1146" s="144"/>
      <c r="Q1146" s="144"/>
      <c r="R1146" s="144"/>
      <c r="S1146" s="144"/>
      <c r="T1146" s="144"/>
      <c r="U1146" s="144"/>
      <c r="V1146" s="145"/>
      <c r="W1146" s="145"/>
      <c r="X1146" s="144"/>
      <c r="Y1146" s="145"/>
      <c r="Z1146" s="145"/>
      <c r="AA1146" s="145"/>
      <c r="AB1146" s="145"/>
      <c r="AC1146" s="145"/>
      <c r="AD1146" s="145"/>
      <c r="AE1146" s="145"/>
      <c r="AF1146" s="145"/>
      <c r="AG1146" s="145"/>
      <c r="AH1146" s="145"/>
      <c r="AI1146" s="145"/>
      <c r="AJ1146" s="145"/>
      <c r="AK1146" s="145"/>
      <c r="AL1146" s="145"/>
      <c r="AM1146" s="86"/>
      <c r="AN1146" s="86"/>
    </row>
    <row r="1147" customFormat="false" ht="13.2" hidden="false" customHeight="false" outlineLevel="0" collapsed="false">
      <c r="N1147" s="144"/>
      <c r="O1147" s="144"/>
      <c r="P1147" s="144"/>
      <c r="Q1147" s="144"/>
      <c r="R1147" s="144"/>
      <c r="S1147" s="144"/>
      <c r="T1147" s="144"/>
      <c r="U1147" s="144"/>
      <c r="V1147" s="145"/>
      <c r="W1147" s="145"/>
      <c r="X1147" s="144"/>
      <c r="Y1147" s="145"/>
      <c r="Z1147" s="145"/>
      <c r="AA1147" s="145"/>
      <c r="AB1147" s="145"/>
      <c r="AC1147" s="145"/>
      <c r="AD1147" s="145"/>
      <c r="AE1147" s="145"/>
      <c r="AF1147" s="145"/>
      <c r="AG1147" s="145"/>
      <c r="AH1147" s="145"/>
      <c r="AI1147" s="145"/>
      <c r="AJ1147" s="145"/>
      <c r="AK1147" s="145"/>
      <c r="AL1147" s="145"/>
      <c r="AM1147" s="86"/>
      <c r="AN1147" s="86"/>
    </row>
    <row r="1148" customFormat="false" ht="13.2" hidden="false" customHeight="false" outlineLevel="0" collapsed="false">
      <c r="N1148" s="144"/>
      <c r="O1148" s="144"/>
      <c r="P1148" s="144"/>
      <c r="Q1148" s="144"/>
      <c r="R1148" s="144"/>
      <c r="S1148" s="144"/>
      <c r="T1148" s="144"/>
      <c r="U1148" s="144"/>
      <c r="V1148" s="145"/>
      <c r="W1148" s="145"/>
      <c r="X1148" s="144"/>
      <c r="Y1148" s="145"/>
      <c r="Z1148" s="145"/>
      <c r="AA1148" s="145"/>
      <c r="AB1148" s="145"/>
      <c r="AC1148" s="145"/>
      <c r="AD1148" s="145"/>
      <c r="AE1148" s="145"/>
      <c r="AF1148" s="145"/>
      <c r="AG1148" s="145"/>
      <c r="AH1148" s="145"/>
      <c r="AI1148" s="145"/>
      <c r="AJ1148" s="145"/>
      <c r="AK1148" s="145"/>
      <c r="AL1148" s="145"/>
      <c r="AM1148" s="86"/>
      <c r="AN1148" s="86"/>
    </row>
    <row r="1149" customFormat="false" ht="13.2" hidden="false" customHeight="false" outlineLevel="0" collapsed="false">
      <c r="N1149" s="144"/>
      <c r="O1149" s="144"/>
      <c r="P1149" s="144"/>
      <c r="Q1149" s="144"/>
      <c r="R1149" s="144"/>
      <c r="S1149" s="144"/>
      <c r="T1149" s="144"/>
      <c r="U1149" s="144"/>
      <c r="V1149" s="145"/>
      <c r="W1149" s="145"/>
      <c r="X1149" s="144"/>
      <c r="Y1149" s="145"/>
      <c r="Z1149" s="145"/>
      <c r="AA1149" s="145"/>
      <c r="AB1149" s="145"/>
      <c r="AC1149" s="145"/>
      <c r="AD1149" s="145"/>
      <c r="AE1149" s="145"/>
      <c r="AF1149" s="145"/>
      <c r="AG1149" s="145"/>
      <c r="AH1149" s="145"/>
      <c r="AI1149" s="145"/>
      <c r="AJ1149" s="145"/>
      <c r="AK1149" s="145"/>
      <c r="AL1149" s="145"/>
      <c r="AM1149" s="86"/>
      <c r="AN1149" s="86"/>
    </row>
    <row r="1150" customFormat="false" ht="13.2" hidden="false" customHeight="false" outlineLevel="0" collapsed="false">
      <c r="N1150" s="144"/>
      <c r="O1150" s="144"/>
      <c r="P1150" s="144"/>
      <c r="Q1150" s="144"/>
      <c r="R1150" s="144"/>
      <c r="S1150" s="144"/>
      <c r="T1150" s="144"/>
      <c r="U1150" s="144"/>
      <c r="V1150" s="145"/>
      <c r="W1150" s="145"/>
      <c r="X1150" s="144"/>
      <c r="Y1150" s="145"/>
      <c r="Z1150" s="145"/>
      <c r="AA1150" s="145"/>
      <c r="AB1150" s="145"/>
      <c r="AC1150" s="145"/>
      <c r="AD1150" s="145"/>
      <c r="AE1150" s="145"/>
      <c r="AF1150" s="145"/>
      <c r="AG1150" s="145"/>
      <c r="AH1150" s="145"/>
      <c r="AI1150" s="145"/>
      <c r="AJ1150" s="145"/>
      <c r="AK1150" s="145"/>
      <c r="AL1150" s="145"/>
      <c r="AM1150" s="86"/>
      <c r="AN1150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16">
      <formula>ISERROR(D2)</formula>
    </cfRule>
  </conditionalFormatting>
  <conditionalFormatting sqref="G7:G451">
    <cfRule type="expression" priority="3" aboveAverage="0" equalAverage="0" bottom="0" percent="0" rank="0" text="" dxfId="17">
      <formula>ISERROR(G7)</formula>
    </cfRule>
    <cfRule type="expression" priority="4" aboveAverage="0" equalAverage="0" bottom="0" percent="0" rank="0" text="" dxfId="18">
      <formula>LEN(TRIM(G7))&gt;0</formula>
    </cfRule>
  </conditionalFormatting>
  <conditionalFormatting sqref="AA7:AA451 AM7:AO451">
    <cfRule type="cellIs" priority="5" operator="equal" aboveAverage="0" equalAverage="0" bottom="0" percent="0" rank="0" text="" dxfId="19">
      <formula>0</formula>
    </cfRule>
    <cfRule type="expression" priority="6" aboveAverage="0" equalAverage="0" bottom="0" percent="0" rank="0" text="" dxfId="20">
      <formula>LEN(TRIM(AA7))&gt;0</formula>
    </cfRule>
  </conditionalFormatting>
  <conditionalFormatting sqref="C2">
    <cfRule type="cellIs" priority="7" operator="equal" aboveAverage="0" equalAverage="0" bottom="0" percent="0" rank="0" text="" dxfId="21">
      <formula>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451 AM7:AO451" type="non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451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451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451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451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451" type="whole">
      <formula1>R7</formula1>
      <formula2>0</formula2>
    </dataValidation>
    <dataValidation allowBlank="true" error="Inserire un formato numerico" errorStyle="stop" errorTitle="Formato non valido" operator="greaterThanOrEqual" prompt="Indicare eventuale entrata proveniente dal Fondo Nazionale sistema 0-6 anni" showDropDown="false" showErrorMessage="true" showInputMessage="true" sqref="AK7:AK451" type="decimal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451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451" type="none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451" type="list">
      <formula1>#REF!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451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451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451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451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451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451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451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451" type="decimal">
      <formula1>1</formula1>
      <formula2>0</formula2>
    </dataValidation>
    <dataValidation allowBlank="true" error="Inserire un numero intero compreso tra 11 e 60" errorStyle="stop" errorTitle="Formato non valido" operator="between" prompt="Il numero dei posti autorizzati deve essere compreso tra 11 e 60" promptTitle="CAMPO OBBLIGATORIO" showDropDown="false" showErrorMessage="true" showInputMessage="true" sqref="O7:O451" type="whole">
      <formula1>11</formula1>
      <formula2>60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451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451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451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451" type="none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451" type="list">
      <formula1>Gestione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451" type="list">
      <formula1>PubblicoPrivato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451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451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 nell'anno di rendicontazione" showDropDown="false" showErrorMessage="true" showInputMessage="true" sqref="AH7:AH451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" showDropDown="false" showErrorMessage="true" showInputMessage="true" sqref="AG7:AG451" type="decimal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451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451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451" type="decimal">
      <formula1>0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451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150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C1" activeCellId="0" sqref="C1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false" outlineLevel="0" max="9" min="9" style="97" width="17.55"/>
    <col collapsed="false" customWidth="true" hidden="true" outlineLevel="0" max="12" min="10" style="97" width="17.55"/>
    <col collapsed="false" customWidth="true" hidden="false" outlineLevel="0" max="13" min="13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false" outlineLevel="0" max="18" min="17" style="97" width="12.55"/>
    <col collapsed="false" customWidth="true" hidden="false" outlineLevel="0" max="19" min="19" style="97" width="12.21"/>
    <col collapsed="false" customWidth="true" hidden="fals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5.43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false" outlineLevel="0" max="37" min="35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4967</v>
      </c>
      <c r="D4" s="57" t="s">
        <v>4968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SUM(M7:M451)</f>
        <v>0</v>
      </c>
      <c r="N4" s="112" t="n">
        <f aca="false">SUM(N7:N451)</f>
        <v>0</v>
      </c>
      <c r="O4" s="113" t="n">
        <f aca="false">SUM(O7:O451)</f>
        <v>0</v>
      </c>
      <c r="P4" s="113"/>
      <c r="Q4" s="113" t="n">
        <f aca="false">SUM(Q7:Q451)</f>
        <v>0</v>
      </c>
      <c r="R4" s="113" t="n">
        <f aca="false">SUM(R7:R451)</f>
        <v>0</v>
      </c>
      <c r="S4" s="113" t="n">
        <f aca="false">SUM(S7:S451)</f>
        <v>0</v>
      </c>
      <c r="T4" s="113" t="n">
        <f aca="false">SUM(T7:T451)</f>
        <v>0</v>
      </c>
      <c r="U4" s="113" t="n">
        <f aca="false">SUM(U7:U451)</f>
        <v>0</v>
      </c>
      <c r="V4" s="113" t="n">
        <f aca="false">SUM(V7:V451)</f>
        <v>0</v>
      </c>
      <c r="W4" s="112" t="n">
        <f aca="false">SUM(W7:W451)</f>
        <v>0</v>
      </c>
      <c r="X4" s="113" t="n">
        <f aca="false">SUM(X7:X451)</f>
        <v>0</v>
      </c>
      <c r="Y4" s="67" t="n">
        <f aca="false">SUM(Y7:Y451)</f>
        <v>0</v>
      </c>
      <c r="Z4" s="67" t="n">
        <f aca="false">SUM(Z7:Z451)</f>
        <v>0</v>
      </c>
      <c r="AA4" s="67" t="n">
        <f aca="false">SUM(AA7:AA451)</f>
        <v>0</v>
      </c>
      <c r="AB4" s="67" t="n">
        <f aca="false">SUM(AB7:AB451)</f>
        <v>0</v>
      </c>
      <c r="AC4" s="67" t="n">
        <f aca="false">SUM(AC7:AC451)</f>
        <v>0</v>
      </c>
      <c r="AD4" s="67" t="n">
        <f aca="false">SUM(AD7:AD451)</f>
        <v>0</v>
      </c>
      <c r="AE4" s="67" t="n">
        <f aca="false">SUM(AE7:AE451)</f>
        <v>0</v>
      </c>
      <c r="AF4" s="67" t="n">
        <f aca="false">SUM(AF7:AF451)</f>
        <v>0</v>
      </c>
      <c r="AG4" s="67" t="n">
        <f aca="false">SUM(AG7:AG451)</f>
        <v>0</v>
      </c>
      <c r="AH4" s="67" t="n">
        <f aca="false">SUM(AH7:AH451)</f>
        <v>0</v>
      </c>
      <c r="AI4" s="67" t="n">
        <f aca="false">SUM(AI7:AI451)</f>
        <v>0</v>
      </c>
      <c r="AJ4" s="67" t="n">
        <f aca="false">SUM(AJ7:AJ451)</f>
        <v>0</v>
      </c>
      <c r="AK4" s="67" t="n">
        <f aca="false">SUM(AK7:AK451)</f>
        <v>0</v>
      </c>
      <c r="AL4" s="114" t="n">
        <f aca="false">SUM(AL7:AL451)</f>
        <v>0</v>
      </c>
      <c r="AM4" s="67" t="n">
        <f aca="false">SUM(AM7:AM451)</f>
        <v>0</v>
      </c>
      <c r="AN4" s="67" t="n">
        <f aca="false">SUM(AN7:AN451)</f>
        <v>0</v>
      </c>
      <c r="AO4" s="67" t="n">
        <f aca="false">SUM(AO7:AO451)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75.6" hidden="false" customHeight="false" outlineLevel="0" collapsed="false">
      <c r="A6" s="73"/>
      <c r="B6" s="74" t="s">
        <v>4914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80" t="s">
        <v>4952</v>
      </c>
      <c r="S6" s="80" t="s">
        <v>4953</v>
      </c>
      <c r="T6" s="78" t="s">
        <v>4954</v>
      </c>
      <c r="U6" s="77" t="s">
        <v>4955</v>
      </c>
      <c r="V6" s="76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80" t="s">
        <v>4928</v>
      </c>
      <c r="AK6" s="77" t="s">
        <v>4965</v>
      </c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100" t="n">
        <f aca="false">IF(OR(ISBLANK(B7),ISBLANK(H7),ISBLANK(I7),ISBLANK(M7),ISBLANK(N7),ISBLANK(O7),ISBLANK(R7),ISBLANK(V7),ISBLANK(W7),ISBLANK(Y7),ISBLANK(AB7),ISBLANK(AD7),ISBLANK(AL7)),FALSE(),TRUE())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100" t="n">
        <f aca="false">IF(OR(ISBLANK(B8),ISBLANK(H8),ISBLANK(I8),ISBLANK(M8),ISBLANK(N8),ISBLANK(O8),ISBLANK(R8),ISBLANK(V8),ISBLANK(W8),ISBLANK(Y8),ISBLANK(AB8),ISBLANK(AD8),ISBLANK(AL8)),FALSE(),TRUE())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100" t="n">
        <f aca="false">IF(OR(ISBLANK(B9),ISBLANK(H9),ISBLANK(I9),ISBLANK(M9),ISBLANK(N9),ISBLANK(O9),ISBLANK(R9),ISBLANK(V9),ISBLANK(W9),ISBLANK(Y9),ISBLANK(AB9),ISBLANK(AD9),ISBLANK(AL9)),FALSE(),TRUE())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100" t="n">
        <f aca="false">IF(OR(ISBLANK(B10),ISBLANK(H10),ISBLANK(I10),ISBLANK(M10),ISBLANK(N10),ISBLANK(O10),ISBLANK(R10),ISBLANK(V10),ISBLANK(W10),ISBLANK(Y10),ISBLANK(AB10),ISBLANK(AD10),ISBLANK(AL10)),FALSE(),TRUE())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100" t="n">
        <f aca="false">IF(OR(ISBLANK(B11),ISBLANK(H11),ISBLANK(I11),ISBLANK(M11),ISBLANK(N11),ISBLANK(O11),ISBLANK(R11),ISBLANK(V11),ISBLANK(W11),ISBLANK(Y11),ISBLANK(AB11),ISBLANK(AD11),ISBLANK(AL11)),FALSE(),TRUE())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100" t="n">
        <f aca="false">IF(OR(ISBLANK(B12),ISBLANK(H12),ISBLANK(I12),ISBLANK(M12),ISBLANK(N12),ISBLANK(O12),ISBLANK(R12),ISBLANK(V12),ISBLANK(W12),ISBLANK(Y12),ISBLANK(AB12),ISBLANK(AD12),ISBLANK(AL12)),FALSE(),TRUE())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100" t="n">
        <f aca="false">IF(OR(ISBLANK(B13),ISBLANK(H13),ISBLANK(I13),ISBLANK(M13),ISBLANK(N13),ISBLANK(O13),ISBLANK(R13),ISBLANK(V13),ISBLANK(W13),ISBLANK(Y13),ISBLANK(AB13),ISBLANK(AD13),ISBLANK(AL13)),FALSE(),TRUE())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100" t="n">
        <f aca="false">IF(OR(ISBLANK(B14),ISBLANK(H14),ISBLANK(I14),ISBLANK(M14),ISBLANK(N14),ISBLANK(O14),ISBLANK(R14),ISBLANK(V14),ISBLANK(W14),ISBLANK(Y14),ISBLANK(AB14),ISBLANK(AD14),ISBLANK(AL14)),FALSE(),TRUE())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100" t="n">
        <f aca="false">IF(OR(ISBLANK(B15),ISBLANK(H15),ISBLANK(I15),ISBLANK(M15),ISBLANK(N15),ISBLANK(O15),ISBLANK(R15),ISBLANK(V15),ISBLANK(W15),ISBLANK(Y15),ISBLANK(AB15),ISBLANK(AD15),ISBLANK(AL15)),FALSE(),TRUE())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100" t="n">
        <f aca="false">IF(OR(ISBLANK(B16),ISBLANK(H16),ISBLANK(I16),ISBLANK(M16),ISBLANK(N16),ISBLANK(O16),ISBLANK(R16),ISBLANK(V16),ISBLANK(W16),ISBLANK(Y16),ISBLANK(AB16),ISBLANK(AD16),ISBLANK(AL16)),FALSE(),TRUE())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100" t="n">
        <f aca="false">IF(OR(ISBLANK(B17),ISBLANK(H17),ISBLANK(I17),ISBLANK(M17),ISBLANK(N17),ISBLANK(O17),ISBLANK(R17),ISBLANK(V17),ISBLANK(W17),ISBLANK(Y17),ISBLANK(AB17),ISBLANK(AD17),ISBLANK(AL17)),FALSE(),TRUE())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100" t="n">
        <f aca="false">IF(OR(ISBLANK(B18),ISBLANK(H18),ISBLANK(I18),ISBLANK(M18),ISBLANK(N18),ISBLANK(O18),ISBLANK(R18),ISBLANK(V18),ISBLANK(W18),ISBLANK(Y18),ISBLANK(AB18),ISBLANK(AD18),ISBLANK(AL18)),FALSE(),TRUE())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100" t="n">
        <f aca="false">IF(OR(ISBLANK(B19),ISBLANK(H19),ISBLANK(I19),ISBLANK(M19),ISBLANK(N19),ISBLANK(O19),ISBLANK(R19),ISBLANK(V19),ISBLANK(W19),ISBLANK(Y19),ISBLANK(AB19),ISBLANK(AD19),ISBLANK(AL19)),FALSE(),TRUE())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100" t="n">
        <f aca="false">IF(OR(ISBLANK(B20),ISBLANK(H20),ISBLANK(I20),ISBLANK(M20),ISBLANK(N20),ISBLANK(O20),ISBLANK(R20),ISBLANK(V20),ISBLANK(W20),ISBLANK(Y20),ISBLANK(AB20),ISBLANK(AD20),ISBLANK(AL20)),FALSE(),TRUE())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100" t="n">
        <f aca="false">IF(OR(ISBLANK(B21),ISBLANK(H21),ISBLANK(I21),ISBLANK(M21),ISBLANK(N21),ISBLANK(O21),ISBLANK(R21),ISBLANK(V21),ISBLANK(W21),ISBLANK(Y21),ISBLANK(AB21),ISBLANK(AD21),ISBLANK(AL21)),FALSE(),TRUE())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100" t="n">
        <f aca="false">IF(OR(ISBLANK(B22),ISBLANK(H22),ISBLANK(I22),ISBLANK(M22),ISBLANK(N22),ISBLANK(O22),ISBLANK(R22),ISBLANK(V22),ISBLANK(W22),ISBLANK(Y22),ISBLANK(AB22),ISBLANK(AD22),ISBLANK(AL22)),FALSE(),TRUE())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100" t="n">
        <f aca="false">IF(OR(ISBLANK(B23),ISBLANK(H23),ISBLANK(I23),ISBLANK(M23),ISBLANK(N23),ISBLANK(O23),ISBLANK(R23),ISBLANK(V23),ISBLANK(W23),ISBLANK(Y23),ISBLANK(AB23),ISBLANK(AD23),ISBLANK(AL23)),FALSE(),TRUE())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100" t="n">
        <f aca="false">IF(OR(ISBLANK(B24),ISBLANK(H24),ISBLANK(I24),ISBLANK(M24),ISBLANK(N24),ISBLANK(O24),ISBLANK(R24),ISBLANK(V24),ISBLANK(W24),ISBLANK(Y24),ISBLANK(AB24),ISBLANK(AD24),ISBLANK(AL24)),FALSE(),TRUE())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100" t="n">
        <f aca="false">IF(OR(ISBLANK(B25),ISBLANK(H25),ISBLANK(I25),ISBLANK(M25),ISBLANK(N25),ISBLANK(O25),ISBLANK(R25),ISBLANK(V25),ISBLANK(W25),ISBLANK(Y25),ISBLANK(AB25),ISBLANK(AD25),ISBLANK(AL25)),FALSE(),TRUE())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100" t="n">
        <f aca="false">IF(OR(ISBLANK(B26),ISBLANK(H26),ISBLANK(I26),ISBLANK(M26),ISBLANK(N26),ISBLANK(O26),ISBLANK(R26),ISBLANK(V26),ISBLANK(W26),ISBLANK(Y26),ISBLANK(AB26),ISBLANK(AD26),ISBLANK(AL26)),FALSE(),TRUE())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100" t="n">
        <f aca="false">IF(OR(ISBLANK(B27),ISBLANK(H27),ISBLANK(I27),ISBLANK(M27),ISBLANK(N27),ISBLANK(O27),ISBLANK(R27),ISBLANK(V27),ISBLANK(W27),ISBLANK(Y27),ISBLANK(AB27),ISBLANK(AD27),ISBLANK(AL27)),FALSE(),TRUE())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100" t="n">
        <f aca="false">IF(OR(ISBLANK(B28),ISBLANK(H28),ISBLANK(I28),ISBLANK(M28),ISBLANK(N28),ISBLANK(O28),ISBLANK(R28),ISBLANK(V28),ISBLANK(W28),ISBLANK(Y28),ISBLANK(AB28),ISBLANK(AD28),ISBLANK(AL28)),FALSE(),TRUE())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100" t="n">
        <f aca="false">IF(OR(ISBLANK(B29),ISBLANK(H29),ISBLANK(I29),ISBLANK(M29),ISBLANK(N29),ISBLANK(O29),ISBLANK(R29),ISBLANK(V29),ISBLANK(W29),ISBLANK(Y29),ISBLANK(AB29),ISBLANK(AD29),ISBLANK(AL29)),FALSE(),TRUE())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100" t="n">
        <f aca="false">IF(OR(ISBLANK(B30),ISBLANK(H30),ISBLANK(I30),ISBLANK(M30),ISBLANK(N30),ISBLANK(O30),ISBLANK(R30),ISBLANK(V30),ISBLANK(W30),ISBLANK(Y30),ISBLANK(AB30),ISBLANK(AD30),ISBLANK(AL30)),FALSE(),TRUE())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100" t="n">
        <f aca="false">IF(OR(ISBLANK(B31),ISBLANK(H31),ISBLANK(I31),ISBLANK(M31),ISBLANK(N31),ISBLANK(O31),ISBLANK(R31),ISBLANK(V31),ISBLANK(W31),ISBLANK(Y31),ISBLANK(AB31),ISBLANK(AD31),ISBLANK(AL31)),FALSE(),TRUE())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100" t="n">
        <f aca="false">IF(OR(ISBLANK(B32),ISBLANK(H32),ISBLANK(I32),ISBLANK(M32),ISBLANK(N32),ISBLANK(O32),ISBLANK(R32),ISBLANK(V32),ISBLANK(W32),ISBLANK(Y32),ISBLANK(AB32),ISBLANK(AD32),ISBLANK(AL32)),FALSE(),TRUE())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100" t="n">
        <f aca="false">IF(OR(ISBLANK(B33),ISBLANK(H33),ISBLANK(I33),ISBLANK(M33),ISBLANK(N33),ISBLANK(O33),ISBLANK(R33),ISBLANK(V33),ISBLANK(W33),ISBLANK(Y33),ISBLANK(AB33),ISBLANK(AD33),ISBLANK(AL33)),FALSE(),TRUE())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100" t="n">
        <f aca="false">IF(OR(ISBLANK(B34),ISBLANK(H34),ISBLANK(I34),ISBLANK(M34),ISBLANK(N34),ISBLANK(O34),ISBLANK(R34),ISBLANK(V34),ISBLANK(W34),ISBLANK(Y34),ISBLANK(AB34),ISBLANK(AD34),ISBLANK(AL34)),FALSE(),TRUE())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100" t="n">
        <f aca="false">IF(OR(ISBLANK(B35),ISBLANK(H35),ISBLANK(I35),ISBLANK(M35),ISBLANK(N35),ISBLANK(O35),ISBLANK(R35),ISBLANK(V35),ISBLANK(W35),ISBLANK(Y35),ISBLANK(AB35),ISBLANK(AD35),ISBLANK(AL35)),FALSE(),TRUE())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100" t="n">
        <f aca="false">IF(OR(ISBLANK(B36),ISBLANK(H36),ISBLANK(I36),ISBLANK(M36),ISBLANK(N36),ISBLANK(O36),ISBLANK(R36),ISBLANK(V36),ISBLANK(W36),ISBLANK(Y36),ISBLANK(AB36),ISBLANK(AD36),ISBLANK(AL36)),FALSE(),TRUE())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100" t="n">
        <f aca="false">IF(OR(ISBLANK(B37),ISBLANK(H37),ISBLANK(I37),ISBLANK(M37),ISBLANK(N37),ISBLANK(O37),ISBLANK(R37),ISBLANK(V37),ISBLANK(W37),ISBLANK(Y37),ISBLANK(AB37),ISBLANK(AD37),ISBLANK(AL37)),FALSE(),TRUE())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100" t="n">
        <f aca="false">IF(OR(ISBLANK(B38),ISBLANK(H38),ISBLANK(I38),ISBLANK(M38),ISBLANK(N38),ISBLANK(O38),ISBLANK(R38),ISBLANK(V38),ISBLANK(W38),ISBLANK(Y38),ISBLANK(AB38),ISBLANK(AD38),ISBLANK(AL38)),FALSE(),TRUE())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100" t="n">
        <f aca="false">IF(OR(ISBLANK(B39),ISBLANK(H39),ISBLANK(I39),ISBLANK(M39),ISBLANK(N39),ISBLANK(O39),ISBLANK(R39),ISBLANK(V39),ISBLANK(W39),ISBLANK(Y39),ISBLANK(AB39),ISBLANK(AD39),ISBLANK(AL39)),FALSE(),TRUE())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100" t="n">
        <f aca="false">IF(OR(ISBLANK(B40),ISBLANK(H40),ISBLANK(I40),ISBLANK(M40),ISBLANK(N40),ISBLANK(O40),ISBLANK(R40),ISBLANK(V40),ISBLANK(W40),ISBLANK(Y40),ISBLANK(AB40),ISBLANK(AD40),ISBLANK(AL40)),FALSE(),TRUE())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100" t="n">
        <f aca="false">IF(OR(ISBLANK(B41),ISBLANK(H41),ISBLANK(I41),ISBLANK(M41),ISBLANK(N41),ISBLANK(O41),ISBLANK(R41),ISBLANK(V41),ISBLANK(W41),ISBLANK(Y41),ISBLANK(AB41),ISBLANK(AD41),ISBLANK(AL41)),FALSE(),TRUE())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100" t="n">
        <f aca="false">IF(OR(ISBLANK(B42),ISBLANK(H42),ISBLANK(I42),ISBLANK(M42),ISBLANK(N42),ISBLANK(O42),ISBLANK(R42),ISBLANK(V42),ISBLANK(W42),ISBLANK(Y42),ISBLANK(AB42),ISBLANK(AD42),ISBLANK(AL42)),FALSE(),TRUE())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100" t="n">
        <f aca="false">IF(OR(ISBLANK(B43),ISBLANK(H43),ISBLANK(I43),ISBLANK(M43),ISBLANK(N43),ISBLANK(O43),ISBLANK(R43),ISBLANK(V43),ISBLANK(W43),ISBLANK(Y43),ISBLANK(AB43),ISBLANK(AD43),ISBLANK(AL43)),FALSE(),TRUE())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100" t="n">
        <f aca="false">IF(OR(ISBLANK(B44),ISBLANK(H44),ISBLANK(I44),ISBLANK(M44),ISBLANK(N44),ISBLANK(O44),ISBLANK(R44),ISBLANK(V44),ISBLANK(W44),ISBLANK(Y44),ISBLANK(AB44),ISBLANK(AD44),ISBLANK(AL44)),FALSE(),TRUE())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100" t="n">
        <f aca="false">IF(OR(ISBLANK(B45),ISBLANK(H45),ISBLANK(I45),ISBLANK(M45),ISBLANK(N45),ISBLANK(O45),ISBLANK(R45),ISBLANK(V45),ISBLANK(W45),ISBLANK(Y45),ISBLANK(AB45),ISBLANK(AD45),ISBLANK(AL45)),FALSE(),TRUE())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100" t="n">
        <f aca="false">IF(OR(ISBLANK(B46),ISBLANK(H46),ISBLANK(I46),ISBLANK(M46),ISBLANK(N46),ISBLANK(O46),ISBLANK(R46),ISBLANK(V46),ISBLANK(W46),ISBLANK(Y46),ISBLANK(AB46),ISBLANK(AD46),ISBLANK(AL46)),FALSE(),TRUE())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100" t="n">
        <f aca="false">IF(OR(ISBLANK(B47),ISBLANK(H47),ISBLANK(I47),ISBLANK(M47),ISBLANK(N47),ISBLANK(O47),ISBLANK(R47),ISBLANK(V47),ISBLANK(W47),ISBLANK(Y47),ISBLANK(AB47),ISBLANK(AD47),ISBLANK(AL47)),FALSE(),TRUE())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100" t="n">
        <f aca="false">IF(OR(ISBLANK(B48),ISBLANK(H48),ISBLANK(I48),ISBLANK(M48),ISBLANK(N48),ISBLANK(O48),ISBLANK(R48),ISBLANK(V48),ISBLANK(W48),ISBLANK(Y48),ISBLANK(AB48),ISBLANK(AD48),ISBLANK(AL48)),FALSE(),TRUE())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100" t="n">
        <f aca="false">IF(OR(ISBLANK(B49),ISBLANK(H49),ISBLANK(I49),ISBLANK(M49),ISBLANK(N49),ISBLANK(O49),ISBLANK(R49),ISBLANK(V49),ISBLANK(W49),ISBLANK(Y49),ISBLANK(AB49),ISBLANK(AD49),ISBLANK(AL49)),FALSE(),TRUE())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100" t="n">
        <f aca="false">IF(OR(ISBLANK(B50),ISBLANK(H50),ISBLANK(I50),ISBLANK(M50),ISBLANK(N50),ISBLANK(O50),ISBLANK(R50),ISBLANK(V50),ISBLANK(W50),ISBLANK(Y50),ISBLANK(AB50),ISBLANK(AD50),ISBLANK(AL50)),FALSE(),TRUE())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100" t="n">
        <f aca="false">IF(OR(ISBLANK(B51),ISBLANK(H51),ISBLANK(I51),ISBLANK(M51),ISBLANK(N51),ISBLANK(O51),ISBLANK(R51),ISBLANK(V51),ISBLANK(W51),ISBLANK(Y51),ISBLANK(AB51),ISBLANK(AD51),ISBLANK(AL51)),FALSE(),TRUE())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100" t="n">
        <f aca="false">IF(OR(ISBLANK(B52),ISBLANK(H52),ISBLANK(I52),ISBLANK(M52),ISBLANK(N52),ISBLANK(O52),ISBLANK(R52),ISBLANK(V52),ISBLANK(W52),ISBLANK(Y52),ISBLANK(AB52),ISBLANK(AD52),ISBLANK(AL52)),FALSE(),TRUE())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100" t="n">
        <f aca="false">IF(OR(ISBLANK(B53),ISBLANK(H53),ISBLANK(I53),ISBLANK(M53),ISBLANK(N53),ISBLANK(O53),ISBLANK(R53),ISBLANK(V53),ISBLANK(W53),ISBLANK(Y53),ISBLANK(AB53),ISBLANK(AD53),ISBLANK(AL53)),FALSE(),TRUE())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100" t="n">
        <f aca="false">IF(OR(ISBLANK(B54),ISBLANK(H54),ISBLANK(I54),ISBLANK(M54),ISBLANK(N54),ISBLANK(O54),ISBLANK(R54),ISBLANK(V54),ISBLANK(W54),ISBLANK(Y54),ISBLANK(AB54),ISBLANK(AD54),ISBLANK(AL54)),FALSE(),TRUE())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100" t="n">
        <f aca="false">IF(OR(ISBLANK(B55),ISBLANK(H55),ISBLANK(I55),ISBLANK(M55),ISBLANK(N55),ISBLANK(O55),ISBLANK(R55),ISBLANK(V55),ISBLANK(W55),ISBLANK(Y55),ISBLANK(AB55),ISBLANK(AD55),ISBLANK(AL55)),FALSE(),TRUE())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100" t="n">
        <f aca="false">IF(OR(ISBLANK(B56),ISBLANK(H56),ISBLANK(I56),ISBLANK(M56),ISBLANK(N56),ISBLANK(O56),ISBLANK(R56),ISBLANK(V56),ISBLANK(W56),ISBLANK(Y56),ISBLANK(AB56),ISBLANK(AD56),ISBLANK(AL56)),FALSE(),TRUE())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100" t="n">
        <f aca="false">IF(OR(ISBLANK(B57),ISBLANK(H57),ISBLANK(I57),ISBLANK(M57),ISBLANK(N57),ISBLANK(O57),ISBLANK(R57),ISBLANK(V57),ISBLANK(W57),ISBLANK(Y57),ISBLANK(AB57),ISBLANK(AD57),ISBLANK(AL57)),FALSE(),TRUE())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100" t="n">
        <f aca="false">IF(OR(ISBLANK(B58),ISBLANK(H58),ISBLANK(I58),ISBLANK(M58),ISBLANK(N58),ISBLANK(O58),ISBLANK(R58),ISBLANK(V58),ISBLANK(W58),ISBLANK(Y58),ISBLANK(AB58),ISBLANK(AD58),ISBLANK(AL58)),FALSE(),TRUE())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100" t="n">
        <f aca="false">IF(OR(ISBLANK(B59),ISBLANK(H59),ISBLANK(I59),ISBLANK(M59),ISBLANK(N59),ISBLANK(O59),ISBLANK(R59),ISBLANK(V59),ISBLANK(W59),ISBLANK(Y59),ISBLANK(AB59),ISBLANK(AD59),ISBLANK(AL59)),FALSE(),TRUE())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100" t="n">
        <f aca="false">IF(OR(ISBLANK(B60),ISBLANK(H60),ISBLANK(I60),ISBLANK(M60),ISBLANK(N60),ISBLANK(O60),ISBLANK(R60),ISBLANK(V60),ISBLANK(W60),ISBLANK(Y60),ISBLANK(AB60),ISBLANK(AD60),ISBLANK(AL60)),FALSE(),TRUE())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100" t="n">
        <f aca="false">IF(OR(ISBLANK(B61),ISBLANK(H61),ISBLANK(I61),ISBLANK(M61),ISBLANK(N61),ISBLANK(O61),ISBLANK(R61),ISBLANK(V61),ISBLANK(W61),ISBLANK(Y61),ISBLANK(AB61),ISBLANK(AD61),ISBLANK(AL61)),FALSE(),TRUE())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100" t="n">
        <f aca="false">IF(OR(ISBLANK(B62),ISBLANK(H62),ISBLANK(I62),ISBLANK(M62),ISBLANK(N62),ISBLANK(O62),ISBLANK(R62),ISBLANK(V62),ISBLANK(W62),ISBLANK(Y62),ISBLANK(AB62),ISBLANK(AD62),ISBLANK(AL62)),FALSE(),TRUE())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100" t="n">
        <f aca="false">IF(OR(ISBLANK(B63),ISBLANK(H63),ISBLANK(I63),ISBLANK(M63),ISBLANK(N63),ISBLANK(O63),ISBLANK(R63),ISBLANK(V63),ISBLANK(W63),ISBLANK(Y63),ISBLANK(AB63),ISBLANK(AD63),ISBLANK(AL63)),FALSE(),TRUE())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100" t="n">
        <f aca="false">IF(OR(ISBLANK(B64),ISBLANK(H64),ISBLANK(I64),ISBLANK(M64),ISBLANK(N64),ISBLANK(O64),ISBLANK(R64),ISBLANK(V64),ISBLANK(W64),ISBLANK(Y64),ISBLANK(AB64),ISBLANK(AD64),ISBLANK(AL64)),FALSE(),TRUE())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100" t="n">
        <f aca="false">IF(OR(ISBLANK(B65),ISBLANK(H65),ISBLANK(I65),ISBLANK(M65),ISBLANK(N65),ISBLANK(O65),ISBLANK(R65),ISBLANK(V65),ISBLANK(W65),ISBLANK(Y65),ISBLANK(AB65),ISBLANK(AD65),ISBLANK(AL65)),FALSE(),TRUE())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100" t="n">
        <f aca="false">IF(OR(ISBLANK(B66),ISBLANK(H66),ISBLANK(I66),ISBLANK(M66),ISBLANK(N66),ISBLANK(O66),ISBLANK(R66),ISBLANK(V66),ISBLANK(W66),ISBLANK(Y66),ISBLANK(AB66),ISBLANK(AD66),ISBLANK(AL66)),FALSE(),TRUE())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100" t="n">
        <f aca="false">IF(OR(ISBLANK(B67),ISBLANK(H67),ISBLANK(I67),ISBLANK(M67),ISBLANK(N67),ISBLANK(O67),ISBLANK(R67),ISBLANK(V67),ISBLANK(W67),ISBLANK(Y67),ISBLANK(AB67),ISBLANK(AD67),ISBLANK(AL67)),FALSE(),TRUE())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100" t="n">
        <f aca="false">IF(OR(ISBLANK(B68),ISBLANK(H68),ISBLANK(I68),ISBLANK(M68),ISBLANK(N68),ISBLANK(O68),ISBLANK(R68),ISBLANK(V68),ISBLANK(W68),ISBLANK(Y68),ISBLANK(AB68),ISBLANK(AD68),ISBLANK(AL68)),FALSE(),TRUE())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100" t="n">
        <f aca="false">IF(OR(ISBLANK(B69),ISBLANK(H69),ISBLANK(I69),ISBLANK(M69),ISBLANK(N69),ISBLANK(O69),ISBLANK(R69),ISBLANK(V69),ISBLANK(W69),ISBLANK(Y69),ISBLANK(AB69),ISBLANK(AD69),ISBLANK(AL69)),FALSE(),TRUE())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100" t="n">
        <f aca="false">IF(OR(ISBLANK(B70),ISBLANK(H70),ISBLANK(I70),ISBLANK(M70),ISBLANK(N70),ISBLANK(O70),ISBLANK(R70),ISBLANK(V70),ISBLANK(W70),ISBLANK(Y70),ISBLANK(AB70),ISBLANK(AD70),ISBLANK(AL70)),FALSE(),TRUE())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100" t="n">
        <f aca="false">IF(OR(ISBLANK(B71),ISBLANK(H71),ISBLANK(I71),ISBLANK(M71),ISBLANK(N71),ISBLANK(O71),ISBLANK(R71),ISBLANK(V71),ISBLANK(W71),ISBLANK(Y71),ISBLANK(AB71),ISBLANK(AD71),ISBLANK(AL71)),FALSE(),TRUE())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100" t="n">
        <f aca="false">IF(OR(ISBLANK(B72),ISBLANK(H72),ISBLANK(I72),ISBLANK(M72),ISBLANK(N72),ISBLANK(O72),ISBLANK(R72),ISBLANK(V72),ISBLANK(W72),ISBLANK(Y72),ISBLANK(AB72),ISBLANK(AD72),ISBLANK(AL72)),FALSE(),TRUE())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100" t="n">
        <f aca="false">IF(OR(ISBLANK(B73),ISBLANK(H73),ISBLANK(I73),ISBLANK(M73),ISBLANK(N73),ISBLANK(O73),ISBLANK(R73),ISBLANK(V73),ISBLANK(W73),ISBLANK(Y73),ISBLANK(AB73),ISBLANK(AD73),ISBLANK(AL73)),FALSE(),TRUE())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100" t="n">
        <f aca="false">IF(OR(ISBLANK(B74),ISBLANK(H74),ISBLANK(I74),ISBLANK(M74),ISBLANK(N74),ISBLANK(O74),ISBLANK(R74),ISBLANK(V74),ISBLANK(W74),ISBLANK(Y74),ISBLANK(AB74),ISBLANK(AD74),ISBLANK(AL74)),FALSE(),TRUE())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100" t="n">
        <f aca="false">IF(OR(ISBLANK(B75),ISBLANK(H75),ISBLANK(I75),ISBLANK(M75),ISBLANK(N75),ISBLANK(O75),ISBLANK(R75),ISBLANK(V75),ISBLANK(W75),ISBLANK(Y75),ISBLANK(AB75),ISBLANK(AD75),ISBLANK(AL75)),FALSE(),TRUE())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100" t="n">
        <f aca="false">IF(OR(ISBLANK(B76),ISBLANK(H76),ISBLANK(I76),ISBLANK(M76),ISBLANK(N76),ISBLANK(O76),ISBLANK(R76),ISBLANK(V76),ISBLANK(W76),ISBLANK(Y76),ISBLANK(AB76),ISBLANK(AD76),ISBLANK(AL76)),FALSE(),TRUE())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100" t="n">
        <f aca="false">IF(OR(ISBLANK(B77),ISBLANK(H77),ISBLANK(I77),ISBLANK(M77),ISBLANK(N77),ISBLANK(O77),ISBLANK(R77),ISBLANK(V77),ISBLANK(W77),ISBLANK(Y77),ISBLANK(AB77),ISBLANK(AD77),ISBLANK(AL77)),FALSE(),TRUE())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100" t="n">
        <f aca="false">IF(OR(ISBLANK(B78),ISBLANK(H78),ISBLANK(I78),ISBLANK(M78),ISBLANK(N78),ISBLANK(O78),ISBLANK(R78),ISBLANK(V78),ISBLANK(W78),ISBLANK(Y78),ISBLANK(AB78),ISBLANK(AD78),ISBLANK(AL78)),FALSE(),TRUE())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100" t="n">
        <f aca="false">IF(OR(ISBLANK(B79),ISBLANK(H79),ISBLANK(I79),ISBLANK(M79),ISBLANK(N79),ISBLANK(O79),ISBLANK(R79),ISBLANK(V79),ISBLANK(W79),ISBLANK(Y79),ISBLANK(AB79),ISBLANK(AD79),ISBLANK(AL79)),FALSE(),TRUE())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100" t="n">
        <f aca="false">IF(OR(ISBLANK(B80),ISBLANK(H80),ISBLANK(I80),ISBLANK(M80),ISBLANK(N80),ISBLANK(O80),ISBLANK(R80),ISBLANK(V80),ISBLANK(W80),ISBLANK(Y80),ISBLANK(AB80),ISBLANK(AD80),ISBLANK(AL80)),FALSE(),TRUE())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100" t="n">
        <f aca="false">IF(OR(ISBLANK(B81),ISBLANK(H81),ISBLANK(I81),ISBLANK(M81),ISBLANK(N81),ISBLANK(O81),ISBLANK(R81),ISBLANK(V81),ISBLANK(W81),ISBLANK(Y81),ISBLANK(AB81),ISBLANK(AD81),ISBLANK(AL81)),FALSE(),TRUE())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100" t="n">
        <f aca="false">IF(OR(ISBLANK(B82),ISBLANK(H82),ISBLANK(I82),ISBLANK(M82),ISBLANK(N82),ISBLANK(O82),ISBLANK(R82),ISBLANK(V82),ISBLANK(W82),ISBLANK(Y82),ISBLANK(AB82),ISBLANK(AD82),ISBLANK(AL82)),FALSE(),TRUE())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100" t="n">
        <f aca="false">IF(OR(ISBLANK(B83),ISBLANK(H83),ISBLANK(I83),ISBLANK(M83),ISBLANK(N83),ISBLANK(O83),ISBLANK(R83),ISBLANK(V83),ISBLANK(W83),ISBLANK(Y83),ISBLANK(AB83),ISBLANK(AD83),ISBLANK(AL83)),FALSE(),TRUE())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100" t="n">
        <f aca="false">IF(OR(ISBLANK(B84),ISBLANK(H84),ISBLANK(I84),ISBLANK(M84),ISBLANK(N84),ISBLANK(O84),ISBLANK(R84),ISBLANK(V84),ISBLANK(W84),ISBLANK(Y84),ISBLANK(AB84),ISBLANK(AD84),ISBLANK(AL84)),FALSE(),TRUE())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100" t="n">
        <f aca="false">IF(OR(ISBLANK(B85),ISBLANK(H85),ISBLANK(I85),ISBLANK(M85),ISBLANK(N85),ISBLANK(O85),ISBLANK(R85),ISBLANK(V85),ISBLANK(W85),ISBLANK(Y85),ISBLANK(AB85),ISBLANK(AD85),ISBLANK(AL85)),FALSE(),TRUE())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100" t="n">
        <f aca="false">IF(OR(ISBLANK(B86),ISBLANK(H86),ISBLANK(I86),ISBLANK(M86),ISBLANK(N86),ISBLANK(O86),ISBLANK(R86),ISBLANK(V86),ISBLANK(W86),ISBLANK(Y86),ISBLANK(AB86),ISBLANK(AD86),ISBLANK(AL86)),FALSE(),TRUE())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100" t="n">
        <f aca="false">IF(OR(ISBLANK(B87),ISBLANK(H87),ISBLANK(I87),ISBLANK(M87),ISBLANK(N87),ISBLANK(O87),ISBLANK(R87),ISBLANK(V87),ISBLANK(W87),ISBLANK(Y87),ISBLANK(AB87),ISBLANK(AD87),ISBLANK(AL87)),FALSE(),TRUE())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100" t="n">
        <f aca="false">IF(OR(ISBLANK(B88),ISBLANK(H88),ISBLANK(I88),ISBLANK(M88),ISBLANK(N88),ISBLANK(O88),ISBLANK(R88),ISBLANK(V88),ISBLANK(W88),ISBLANK(Y88),ISBLANK(AB88),ISBLANK(AD88),ISBLANK(AL88)),FALSE(),TRUE())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100" t="n">
        <f aca="false">IF(OR(ISBLANK(B89),ISBLANK(H89),ISBLANK(I89),ISBLANK(M89),ISBLANK(N89),ISBLANK(O89),ISBLANK(R89),ISBLANK(V89),ISBLANK(W89),ISBLANK(Y89),ISBLANK(AB89),ISBLANK(AD89),ISBLANK(AL89)),FALSE(),TRUE())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100" t="n">
        <f aca="false">IF(OR(ISBLANK(B90),ISBLANK(H90),ISBLANK(I90),ISBLANK(M90),ISBLANK(N90),ISBLANK(O90),ISBLANK(R90),ISBLANK(V90),ISBLANK(W90),ISBLANK(Y90),ISBLANK(AB90),ISBLANK(AD90),ISBLANK(AL90)),FALSE(),TRUE())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100" t="n">
        <f aca="false">IF(OR(ISBLANK(B91),ISBLANK(H91),ISBLANK(I91),ISBLANK(M91),ISBLANK(N91),ISBLANK(O91),ISBLANK(R91),ISBLANK(V91),ISBLANK(W91),ISBLANK(Y91),ISBLANK(AB91),ISBLANK(AD91),ISBLANK(AL91)),FALSE(),TRUE())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100" t="n">
        <f aca="false">IF(OR(ISBLANK(B92),ISBLANK(H92),ISBLANK(I92),ISBLANK(M92),ISBLANK(N92),ISBLANK(O92),ISBLANK(R92),ISBLANK(V92),ISBLANK(W92),ISBLANK(Y92),ISBLANK(AB92),ISBLANK(AD92),ISBLANK(AL92)),FALSE(),TRUE())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100" t="n">
        <f aca="false">IF(OR(ISBLANK(B93),ISBLANK(H93),ISBLANK(I93),ISBLANK(M93),ISBLANK(N93),ISBLANK(O93),ISBLANK(R93),ISBLANK(V93),ISBLANK(W93),ISBLANK(Y93),ISBLANK(AB93),ISBLANK(AD93),ISBLANK(AL93)),FALSE(),TRUE())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100" t="n">
        <f aca="false">IF(OR(ISBLANK(B94),ISBLANK(H94),ISBLANK(I94),ISBLANK(M94),ISBLANK(N94),ISBLANK(O94),ISBLANK(R94),ISBLANK(V94),ISBLANK(W94),ISBLANK(Y94),ISBLANK(AB94),ISBLANK(AD94),ISBLANK(AL94)),FALSE(),TRUE())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100" t="n">
        <f aca="false">IF(OR(ISBLANK(B95),ISBLANK(H95),ISBLANK(I95),ISBLANK(M95),ISBLANK(N95),ISBLANK(O95),ISBLANK(R95),ISBLANK(V95),ISBLANK(W95),ISBLANK(Y95),ISBLANK(AB95),ISBLANK(AD95),ISBLANK(AL95)),FALSE(),TRUE())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100" t="n">
        <f aca="false">IF(OR(ISBLANK(B96),ISBLANK(H96),ISBLANK(I96),ISBLANK(M96),ISBLANK(N96),ISBLANK(O96),ISBLANK(R96),ISBLANK(V96),ISBLANK(W96),ISBLANK(Y96),ISBLANK(AB96),ISBLANK(AD96),ISBLANK(AL96)),FALSE(),TRUE())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100" t="n">
        <f aca="false">IF(OR(ISBLANK(B97),ISBLANK(H97),ISBLANK(I97),ISBLANK(M97),ISBLANK(N97),ISBLANK(O97),ISBLANK(R97),ISBLANK(V97),ISBLANK(W97),ISBLANK(Y97),ISBLANK(AB97),ISBLANK(AD97),ISBLANK(AL97)),FALSE(),TRUE())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100" t="n">
        <f aca="false">IF(OR(ISBLANK(B98),ISBLANK(H98),ISBLANK(I98),ISBLANK(M98),ISBLANK(N98),ISBLANK(O98),ISBLANK(R98),ISBLANK(V98),ISBLANK(W98),ISBLANK(Y98),ISBLANK(AB98),ISBLANK(AD98),ISBLANK(AL98)),FALSE(),TRUE())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100" t="n">
        <f aca="false">IF(OR(ISBLANK(B99),ISBLANK(H99),ISBLANK(I99),ISBLANK(M99),ISBLANK(N99),ISBLANK(O99),ISBLANK(R99),ISBLANK(V99),ISBLANK(W99),ISBLANK(Y99),ISBLANK(AB99),ISBLANK(AD99),ISBLANK(AL99)),FALSE(),TRUE())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00" t="n">
        <f aca="false">IF(OR(ISBLANK(B100),ISBLANK(H100),ISBLANK(I100),ISBLANK(M100),ISBLANK(N100),ISBLANK(O100),ISBLANK(R100),ISBLANK(V100),ISBLANK(W100),ISBLANK(Y100),ISBLANK(AB100),ISBLANK(AD100),ISBLANK(AL100)),FALSE(),TRUE())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00" t="n">
        <f aca="false">IF(OR(ISBLANK(B101),ISBLANK(H101),ISBLANK(I101),ISBLANK(M101),ISBLANK(N101),ISBLANK(O101),ISBLANK(R101),ISBLANK(V101),ISBLANK(W101),ISBLANK(Y101),ISBLANK(AB101),ISBLANK(AD101),ISBLANK(AL101)),FALSE(),TRUE())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00" t="n">
        <f aca="false">IF(OR(ISBLANK(B102),ISBLANK(H102),ISBLANK(I102),ISBLANK(M102),ISBLANK(N102),ISBLANK(O102),ISBLANK(R102),ISBLANK(V102),ISBLANK(W102),ISBLANK(Y102),ISBLANK(AB102),ISBLANK(AD102),ISBLANK(AL102)),FALSE(),TRUE())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00" t="n">
        <f aca="false">IF(OR(ISBLANK(B103),ISBLANK(H103),ISBLANK(I103),ISBLANK(M103),ISBLANK(N103),ISBLANK(O103),ISBLANK(R103),ISBLANK(V103),ISBLANK(W103),ISBLANK(Y103),ISBLANK(AB103),ISBLANK(AD103),ISBLANK(AL103)),FALSE(),TRUE())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00" t="n">
        <f aca="false">IF(OR(ISBLANK(B104),ISBLANK(H104),ISBLANK(I104),ISBLANK(M104),ISBLANK(N104),ISBLANK(O104),ISBLANK(R104),ISBLANK(V104),ISBLANK(W104),ISBLANK(Y104),ISBLANK(AB104),ISBLANK(AD104),ISBLANK(AL104)),FALSE(),TRUE())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00" t="n">
        <f aca="false">IF(OR(ISBLANK(B105),ISBLANK(H105),ISBLANK(I105),ISBLANK(M105),ISBLANK(N105),ISBLANK(O105),ISBLANK(R105),ISBLANK(V105),ISBLANK(W105),ISBLANK(Y105),ISBLANK(AB105),ISBLANK(AD105),ISBLANK(AL105)),FALSE(),TRUE())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00" t="n">
        <f aca="false">IF(OR(ISBLANK(B106),ISBLANK(H106),ISBLANK(I106),ISBLANK(M106),ISBLANK(N106),ISBLANK(O106),ISBLANK(R106),ISBLANK(V106),ISBLANK(W106),ISBLANK(Y106),ISBLANK(AB106),ISBLANK(AD106),ISBLANK(AL106)),FALSE(),TRUE())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00" t="n">
        <f aca="false">IF(OR(ISBLANK(B107),ISBLANK(H107),ISBLANK(I107),ISBLANK(M107),ISBLANK(N107),ISBLANK(O107),ISBLANK(R107),ISBLANK(V107),ISBLANK(W107),ISBLANK(Y107),ISBLANK(AB107),ISBLANK(AD107),ISBLANK(AL107)),FALSE(),TRUE())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00" t="n">
        <f aca="false">IF(OR(ISBLANK(B108),ISBLANK(H108),ISBLANK(I108),ISBLANK(M108),ISBLANK(N108),ISBLANK(O108),ISBLANK(R108),ISBLANK(V108),ISBLANK(W108),ISBLANK(Y108),ISBLANK(AB108),ISBLANK(AD108),ISBLANK(AL108)),FALSE(),TRUE())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00" t="n">
        <f aca="false">IF(OR(ISBLANK(B109),ISBLANK(H109),ISBLANK(I109),ISBLANK(M109),ISBLANK(N109),ISBLANK(O109),ISBLANK(R109),ISBLANK(V109),ISBLANK(W109),ISBLANK(Y109),ISBLANK(AB109),ISBLANK(AD109),ISBLANK(AL109)),FALSE(),TRUE())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00" t="n">
        <f aca="false">IF(OR(ISBLANK(B110),ISBLANK(H110),ISBLANK(I110),ISBLANK(M110),ISBLANK(N110),ISBLANK(O110),ISBLANK(R110),ISBLANK(V110),ISBLANK(W110),ISBLANK(Y110),ISBLANK(AB110),ISBLANK(AD110),ISBLANK(AL110)),FALSE(),TRUE())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00" t="n">
        <f aca="false">IF(OR(ISBLANK(B111),ISBLANK(H111),ISBLANK(I111),ISBLANK(M111),ISBLANK(N111),ISBLANK(O111),ISBLANK(R111),ISBLANK(V111),ISBLANK(W111),ISBLANK(Y111),ISBLANK(AB111),ISBLANK(AD111),ISBLANK(AL111)),FALSE(),TRUE())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00" t="n">
        <f aca="false">IF(OR(ISBLANK(B112),ISBLANK(H112),ISBLANK(I112),ISBLANK(M112),ISBLANK(N112),ISBLANK(O112),ISBLANK(R112),ISBLANK(V112),ISBLANK(W112),ISBLANK(Y112),ISBLANK(AB112),ISBLANK(AD112),ISBLANK(AL112)),FALSE(),TRUE())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00" t="n">
        <f aca="false">IF(OR(ISBLANK(B113),ISBLANK(H113),ISBLANK(I113),ISBLANK(M113),ISBLANK(N113),ISBLANK(O113),ISBLANK(R113),ISBLANK(V113),ISBLANK(W113),ISBLANK(Y113),ISBLANK(AB113),ISBLANK(AD113),ISBLANK(AL113)),FALSE(),TRUE())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00" t="n">
        <f aca="false">IF(OR(ISBLANK(B114),ISBLANK(H114),ISBLANK(I114),ISBLANK(M114),ISBLANK(N114),ISBLANK(O114),ISBLANK(R114),ISBLANK(V114),ISBLANK(W114),ISBLANK(Y114),ISBLANK(AB114),ISBLANK(AD114),ISBLANK(AL114)),FALSE(),TRUE())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00" t="n">
        <f aca="false">IF(OR(ISBLANK(B115),ISBLANK(H115),ISBLANK(I115),ISBLANK(M115),ISBLANK(N115),ISBLANK(O115),ISBLANK(R115),ISBLANK(V115),ISBLANK(W115),ISBLANK(Y115),ISBLANK(AB115),ISBLANK(AD115),ISBLANK(AL115)),FALSE(),TRUE())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00" t="n">
        <f aca="false">IF(OR(ISBLANK(B116),ISBLANK(H116),ISBLANK(I116),ISBLANK(M116),ISBLANK(N116),ISBLANK(O116),ISBLANK(R116),ISBLANK(V116),ISBLANK(W116),ISBLANK(Y116),ISBLANK(AB116),ISBLANK(AD116),ISBLANK(AL116)),FALSE(),TRUE())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00" t="n">
        <f aca="false">IF(OR(ISBLANK(B117),ISBLANK(H117),ISBLANK(I117),ISBLANK(M117),ISBLANK(N117),ISBLANK(O117),ISBLANK(R117),ISBLANK(V117),ISBLANK(W117),ISBLANK(Y117),ISBLANK(AB117),ISBLANK(AD117),ISBLANK(AL117)),FALSE(),TRUE())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00" t="n">
        <f aca="false">IF(OR(ISBLANK(B118),ISBLANK(H118),ISBLANK(I118),ISBLANK(M118),ISBLANK(N118),ISBLANK(O118),ISBLANK(R118),ISBLANK(V118),ISBLANK(W118),ISBLANK(Y118),ISBLANK(AB118),ISBLANK(AD118),ISBLANK(AL118)),FALSE(),TRUE())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00" t="n">
        <f aca="false">IF(OR(ISBLANK(B119),ISBLANK(H119),ISBLANK(I119),ISBLANK(M119),ISBLANK(N119),ISBLANK(O119),ISBLANK(R119),ISBLANK(V119),ISBLANK(W119),ISBLANK(Y119),ISBLANK(AB119),ISBLANK(AD119),ISBLANK(AL119)),FALSE(),TRUE())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00" t="n">
        <f aca="false">IF(OR(ISBLANK(B120),ISBLANK(H120),ISBLANK(I120),ISBLANK(M120),ISBLANK(N120),ISBLANK(O120),ISBLANK(R120),ISBLANK(V120),ISBLANK(W120),ISBLANK(Y120),ISBLANK(AB120),ISBLANK(AD120),ISBLANK(AL120)),FALSE(),TRUE())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00" t="n">
        <f aca="false">IF(OR(ISBLANK(B121),ISBLANK(H121),ISBLANK(I121),ISBLANK(M121),ISBLANK(N121),ISBLANK(O121),ISBLANK(R121),ISBLANK(V121),ISBLANK(W121),ISBLANK(Y121),ISBLANK(AB121),ISBLANK(AD121),ISBLANK(AL121)),FALSE(),TRUE())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00" t="n">
        <f aca="false">IF(OR(ISBLANK(B122),ISBLANK(H122),ISBLANK(I122),ISBLANK(M122),ISBLANK(N122),ISBLANK(O122),ISBLANK(R122),ISBLANK(V122),ISBLANK(W122),ISBLANK(Y122),ISBLANK(AB122),ISBLANK(AD122),ISBLANK(AL122)),FALSE(),TRUE())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00" t="n">
        <f aca="false">IF(OR(ISBLANK(B123),ISBLANK(H123),ISBLANK(I123),ISBLANK(M123),ISBLANK(N123),ISBLANK(O123),ISBLANK(R123),ISBLANK(V123),ISBLANK(W123),ISBLANK(Y123),ISBLANK(AB123),ISBLANK(AD123),ISBLANK(AL123)),FALSE(),TRUE())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00" t="n">
        <f aca="false">IF(OR(ISBLANK(B124),ISBLANK(H124),ISBLANK(I124),ISBLANK(M124),ISBLANK(N124),ISBLANK(O124),ISBLANK(R124),ISBLANK(V124),ISBLANK(W124),ISBLANK(Y124),ISBLANK(AB124),ISBLANK(AD124),ISBLANK(AL124)),FALSE(),TRUE())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00" t="n">
        <f aca="false">IF(OR(ISBLANK(B125),ISBLANK(H125),ISBLANK(I125),ISBLANK(M125),ISBLANK(N125),ISBLANK(O125),ISBLANK(R125),ISBLANK(V125),ISBLANK(W125),ISBLANK(Y125),ISBLANK(AB125),ISBLANK(AD125),ISBLANK(AL125)),FALSE(),TRUE())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00" t="n">
        <f aca="false">IF(OR(ISBLANK(B126),ISBLANK(H126),ISBLANK(I126),ISBLANK(M126),ISBLANK(N126),ISBLANK(O126),ISBLANK(R126),ISBLANK(V126),ISBLANK(W126),ISBLANK(Y126),ISBLANK(AB126),ISBLANK(AD126),ISBLANK(AL126)),FALSE(),TRUE())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00" t="n">
        <f aca="false">IF(OR(ISBLANK(B127),ISBLANK(H127),ISBLANK(I127),ISBLANK(M127),ISBLANK(N127),ISBLANK(O127),ISBLANK(R127),ISBLANK(V127),ISBLANK(W127),ISBLANK(Y127),ISBLANK(AB127),ISBLANK(AD127),ISBLANK(AL127)),FALSE(),TRUE())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00" t="n">
        <f aca="false">IF(OR(ISBLANK(B128),ISBLANK(H128),ISBLANK(I128),ISBLANK(M128),ISBLANK(N128),ISBLANK(O128),ISBLANK(R128),ISBLANK(V128),ISBLANK(W128),ISBLANK(Y128),ISBLANK(AB128),ISBLANK(AD128),ISBLANK(AL128)),FALSE(),TRUE())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00" t="n">
        <f aca="false">IF(OR(ISBLANK(B129),ISBLANK(H129),ISBLANK(I129),ISBLANK(M129),ISBLANK(N129),ISBLANK(O129),ISBLANK(R129),ISBLANK(V129),ISBLANK(W129),ISBLANK(Y129),ISBLANK(AB129),ISBLANK(AD129),ISBLANK(AL129)),FALSE(),TRUE())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00" t="n">
        <f aca="false">IF(OR(ISBLANK(B130),ISBLANK(H130),ISBLANK(I130),ISBLANK(M130),ISBLANK(N130),ISBLANK(O130),ISBLANK(R130),ISBLANK(V130),ISBLANK(W130),ISBLANK(Y130),ISBLANK(AB130),ISBLANK(AD130),ISBLANK(AL130)),FALSE(),TRUE())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00" t="n">
        <f aca="false">IF(OR(ISBLANK(B131),ISBLANK(H131),ISBLANK(I131),ISBLANK(M131),ISBLANK(N131),ISBLANK(O131),ISBLANK(R131),ISBLANK(V131),ISBLANK(W131),ISBLANK(Y131),ISBLANK(AB131),ISBLANK(AD131),ISBLANK(AL131)),FALSE(),TRUE())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00" t="n">
        <f aca="false">IF(OR(ISBLANK(B132),ISBLANK(H132),ISBLANK(I132),ISBLANK(M132),ISBLANK(N132),ISBLANK(O132),ISBLANK(R132),ISBLANK(V132),ISBLANK(W132),ISBLANK(Y132),ISBLANK(AB132),ISBLANK(AD132),ISBLANK(AL132)),FALSE(),TRUE())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00" t="n">
        <f aca="false">IF(OR(ISBLANK(B133),ISBLANK(H133),ISBLANK(I133),ISBLANK(M133),ISBLANK(N133),ISBLANK(O133),ISBLANK(R133),ISBLANK(V133),ISBLANK(W133),ISBLANK(Y133),ISBLANK(AB133),ISBLANK(AD133),ISBLANK(AL133)),FALSE(),TRUE())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00" t="n">
        <f aca="false">IF(OR(ISBLANK(B134),ISBLANK(H134),ISBLANK(I134),ISBLANK(M134),ISBLANK(N134),ISBLANK(O134),ISBLANK(R134),ISBLANK(V134),ISBLANK(W134),ISBLANK(Y134),ISBLANK(AB134),ISBLANK(AD134),ISBLANK(AL134)),FALSE(),TRUE())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00" t="n">
        <f aca="false">IF(OR(ISBLANK(B135),ISBLANK(H135),ISBLANK(I135),ISBLANK(M135),ISBLANK(N135),ISBLANK(O135),ISBLANK(R135),ISBLANK(V135),ISBLANK(W135),ISBLANK(Y135),ISBLANK(AB135),ISBLANK(AD135),ISBLANK(AL135)),FALSE(),TRUE())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00" t="n">
        <f aca="false">IF(OR(ISBLANK(B136),ISBLANK(H136),ISBLANK(I136),ISBLANK(M136),ISBLANK(N136),ISBLANK(O136),ISBLANK(R136),ISBLANK(V136),ISBLANK(W136),ISBLANK(Y136),ISBLANK(AB136),ISBLANK(AD136),ISBLANK(AL136)),FALSE(),TRUE())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00" t="n">
        <f aca="false">IF(OR(ISBLANK(B137),ISBLANK(H137),ISBLANK(I137),ISBLANK(M137),ISBLANK(N137),ISBLANK(O137),ISBLANK(R137),ISBLANK(V137),ISBLANK(W137),ISBLANK(Y137),ISBLANK(AB137),ISBLANK(AD137),ISBLANK(AL137)),FALSE(),TRUE())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00" t="n">
        <f aca="false">IF(OR(ISBLANK(B138),ISBLANK(H138),ISBLANK(I138),ISBLANK(M138),ISBLANK(N138),ISBLANK(O138),ISBLANK(R138),ISBLANK(V138),ISBLANK(W138),ISBLANK(Y138),ISBLANK(AB138),ISBLANK(AD138),ISBLANK(AL138)),FALSE(),TRUE())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00" t="n">
        <f aca="false">IF(OR(ISBLANK(B139),ISBLANK(H139),ISBLANK(I139),ISBLANK(M139),ISBLANK(N139),ISBLANK(O139),ISBLANK(R139),ISBLANK(V139),ISBLANK(W139),ISBLANK(Y139),ISBLANK(AB139),ISBLANK(AD139),ISBLANK(AL139)),FALSE(),TRUE())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00" t="n">
        <f aca="false">IF(OR(ISBLANK(B140),ISBLANK(H140),ISBLANK(I140),ISBLANK(M140),ISBLANK(N140),ISBLANK(O140),ISBLANK(R140),ISBLANK(V140),ISBLANK(W140),ISBLANK(Y140),ISBLANK(AB140),ISBLANK(AD140),ISBLANK(AL140)),FALSE(),TRUE())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00" t="n">
        <f aca="false">IF(OR(ISBLANK(B141),ISBLANK(H141),ISBLANK(I141),ISBLANK(M141),ISBLANK(N141),ISBLANK(O141),ISBLANK(R141),ISBLANK(V141),ISBLANK(W141),ISBLANK(Y141),ISBLANK(AB141),ISBLANK(AD141),ISBLANK(AL141)),FALSE(),TRUE())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00" t="n">
        <f aca="false">IF(OR(ISBLANK(B142),ISBLANK(H142),ISBLANK(I142),ISBLANK(M142),ISBLANK(N142),ISBLANK(O142),ISBLANK(R142),ISBLANK(V142),ISBLANK(W142),ISBLANK(Y142),ISBLANK(AB142),ISBLANK(AD142),ISBLANK(AL142)),FALSE(),TRUE())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00" t="n">
        <f aca="false">IF(OR(ISBLANK(B143),ISBLANK(H143),ISBLANK(I143),ISBLANK(M143),ISBLANK(N143),ISBLANK(O143),ISBLANK(R143),ISBLANK(V143),ISBLANK(W143),ISBLANK(Y143),ISBLANK(AB143),ISBLANK(AD143),ISBLANK(AL143)),FALSE(),TRUE())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00" t="n">
        <f aca="false">IF(OR(ISBLANK(B144),ISBLANK(H144),ISBLANK(I144),ISBLANK(M144),ISBLANK(N144),ISBLANK(O144),ISBLANK(R144),ISBLANK(V144),ISBLANK(W144),ISBLANK(Y144),ISBLANK(AB144),ISBLANK(AD144),ISBLANK(AL144)),FALSE(),TRUE())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00" t="n">
        <f aca="false">IF(OR(ISBLANK(B145),ISBLANK(H145),ISBLANK(I145),ISBLANK(M145),ISBLANK(N145),ISBLANK(O145),ISBLANK(R145),ISBLANK(V145),ISBLANK(W145),ISBLANK(Y145),ISBLANK(AB145),ISBLANK(AD145),ISBLANK(AL145)),FALSE(),TRUE())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00" t="n">
        <f aca="false">IF(OR(ISBLANK(B146),ISBLANK(H146),ISBLANK(I146),ISBLANK(M146),ISBLANK(N146),ISBLANK(O146),ISBLANK(R146),ISBLANK(V146),ISBLANK(W146),ISBLANK(Y146),ISBLANK(AB146),ISBLANK(AD146),ISBLANK(AL146)),FALSE(),TRUE())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00" t="n">
        <f aca="false">IF(OR(ISBLANK(B147),ISBLANK(H147),ISBLANK(I147),ISBLANK(M147),ISBLANK(N147),ISBLANK(O147),ISBLANK(R147),ISBLANK(V147),ISBLANK(W147),ISBLANK(Y147),ISBLANK(AB147),ISBLANK(AD147),ISBLANK(AL147)),FALSE(),TRUE())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00" t="n">
        <f aca="false">IF(OR(ISBLANK(B148),ISBLANK(H148),ISBLANK(I148),ISBLANK(M148),ISBLANK(N148),ISBLANK(O148),ISBLANK(R148),ISBLANK(V148),ISBLANK(W148),ISBLANK(Y148),ISBLANK(AB148),ISBLANK(AD148),ISBLANK(AL148)),FALSE(),TRUE())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00" t="n">
        <f aca="false">IF(OR(ISBLANK(B149),ISBLANK(H149),ISBLANK(I149),ISBLANK(M149),ISBLANK(N149),ISBLANK(O149),ISBLANK(R149),ISBLANK(V149),ISBLANK(W149),ISBLANK(Y149),ISBLANK(AB149),ISBLANK(AD149),ISBLANK(AL149)),FALSE(),TRUE())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00" t="n">
        <f aca="false">IF(OR(ISBLANK(B150),ISBLANK(H150),ISBLANK(I150),ISBLANK(M150),ISBLANK(N150),ISBLANK(O150),ISBLANK(R150),ISBLANK(V150),ISBLANK(W150),ISBLANK(Y150),ISBLANK(AB150),ISBLANK(AD150),ISBLANK(AL150)),FALSE(),TRUE())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00" t="n">
        <f aca="false">IF(OR(ISBLANK(B151),ISBLANK(H151),ISBLANK(I151),ISBLANK(M151),ISBLANK(N151),ISBLANK(O151),ISBLANK(R151),ISBLANK(V151),ISBLANK(W151),ISBLANK(Y151),ISBLANK(AB151),ISBLANK(AD151),ISBLANK(AL151)),FALSE(),TRUE())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00" t="n">
        <f aca="false">IF(OR(ISBLANK(B152),ISBLANK(H152),ISBLANK(I152),ISBLANK(M152),ISBLANK(N152),ISBLANK(O152),ISBLANK(R152),ISBLANK(V152),ISBLANK(W152),ISBLANK(Y152),ISBLANK(AB152),ISBLANK(AD152),ISBLANK(AL152)),FALSE(),TRUE())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00" t="n">
        <f aca="false">IF(OR(ISBLANK(B153),ISBLANK(H153),ISBLANK(I153),ISBLANK(M153),ISBLANK(N153),ISBLANK(O153),ISBLANK(R153),ISBLANK(V153),ISBLANK(W153),ISBLANK(Y153),ISBLANK(AB153),ISBLANK(AD153),ISBLANK(AL153)),FALSE(),TRUE())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00" t="n">
        <f aca="false">IF(OR(ISBLANK(B154),ISBLANK(H154),ISBLANK(I154),ISBLANK(M154),ISBLANK(N154),ISBLANK(O154),ISBLANK(R154),ISBLANK(V154),ISBLANK(W154),ISBLANK(Y154),ISBLANK(AB154),ISBLANK(AD154),ISBLANK(AL154)),FALSE(),TRUE())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00" t="n">
        <f aca="false">IF(OR(ISBLANK(B155),ISBLANK(H155),ISBLANK(I155),ISBLANK(M155),ISBLANK(N155),ISBLANK(O155),ISBLANK(R155),ISBLANK(V155),ISBLANK(W155),ISBLANK(Y155),ISBLANK(AB155),ISBLANK(AD155),ISBLANK(AL155)),FALSE(),TRUE())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00" t="n">
        <f aca="false">IF(OR(ISBLANK(B156),ISBLANK(H156),ISBLANK(I156),ISBLANK(M156),ISBLANK(N156),ISBLANK(O156),ISBLANK(R156),ISBLANK(V156),ISBLANK(W156),ISBLANK(Y156),ISBLANK(AB156),ISBLANK(AD156),ISBLANK(AL156)),FALSE(),TRUE())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00" t="n">
        <f aca="false">IF(OR(ISBLANK(B157),ISBLANK(H157),ISBLANK(I157),ISBLANK(M157),ISBLANK(N157),ISBLANK(O157),ISBLANK(R157),ISBLANK(V157),ISBLANK(W157),ISBLANK(Y157),ISBLANK(AB157),ISBLANK(AD157),ISBLANK(AL157)),FALSE(),TRUE())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00" t="n">
        <f aca="false">IF(OR(ISBLANK(B158),ISBLANK(H158),ISBLANK(I158),ISBLANK(M158),ISBLANK(N158),ISBLANK(O158),ISBLANK(R158),ISBLANK(V158),ISBLANK(W158),ISBLANK(Y158),ISBLANK(AB158),ISBLANK(AD158),ISBLANK(AL158)),FALSE(),TRUE())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00" t="n">
        <f aca="false">IF(OR(ISBLANK(B159),ISBLANK(H159),ISBLANK(I159),ISBLANK(M159),ISBLANK(N159),ISBLANK(O159),ISBLANK(R159),ISBLANK(V159),ISBLANK(W159),ISBLANK(Y159),ISBLANK(AB159),ISBLANK(AD159),ISBLANK(AL159)),FALSE(),TRUE())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00" t="n">
        <f aca="false">IF(OR(ISBLANK(B160),ISBLANK(H160),ISBLANK(I160),ISBLANK(M160),ISBLANK(N160),ISBLANK(O160),ISBLANK(R160),ISBLANK(V160),ISBLANK(W160),ISBLANK(Y160),ISBLANK(AB160),ISBLANK(AD160),ISBLANK(AL160)),FALSE(),TRUE())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00" t="n">
        <f aca="false">IF(OR(ISBLANK(B161),ISBLANK(H161),ISBLANK(I161),ISBLANK(M161),ISBLANK(N161),ISBLANK(O161),ISBLANK(R161),ISBLANK(V161),ISBLANK(W161),ISBLANK(Y161),ISBLANK(AB161),ISBLANK(AD161),ISBLANK(AL161)),FALSE(),TRUE())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00" t="n">
        <f aca="false">IF(OR(ISBLANK(B162),ISBLANK(H162),ISBLANK(I162),ISBLANK(M162),ISBLANK(N162),ISBLANK(O162),ISBLANK(R162),ISBLANK(V162),ISBLANK(W162),ISBLANK(Y162),ISBLANK(AB162),ISBLANK(AD162),ISBLANK(AL162)),FALSE(),TRUE())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00" t="n">
        <f aca="false">IF(OR(ISBLANK(B163),ISBLANK(H163),ISBLANK(I163),ISBLANK(M163),ISBLANK(N163),ISBLANK(O163),ISBLANK(R163),ISBLANK(V163),ISBLANK(W163),ISBLANK(Y163),ISBLANK(AB163),ISBLANK(AD163),ISBLANK(AL163)),FALSE(),TRUE())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00" t="n">
        <f aca="false">IF(OR(ISBLANK(B164),ISBLANK(H164),ISBLANK(I164),ISBLANK(M164),ISBLANK(N164),ISBLANK(O164),ISBLANK(R164),ISBLANK(V164),ISBLANK(W164),ISBLANK(Y164),ISBLANK(AB164),ISBLANK(AD164),ISBLANK(AL164)),FALSE(),TRUE())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00" t="n">
        <f aca="false">IF(OR(ISBLANK(B165),ISBLANK(H165),ISBLANK(I165),ISBLANK(M165),ISBLANK(N165),ISBLANK(O165),ISBLANK(R165),ISBLANK(V165),ISBLANK(W165),ISBLANK(Y165),ISBLANK(AB165),ISBLANK(AD165),ISBLANK(AL165)),FALSE(),TRUE())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00" t="n">
        <f aca="false">IF(OR(ISBLANK(B166),ISBLANK(H166),ISBLANK(I166),ISBLANK(M166),ISBLANK(N166),ISBLANK(O166),ISBLANK(R166),ISBLANK(V166),ISBLANK(W166),ISBLANK(Y166),ISBLANK(AB166),ISBLANK(AD166),ISBLANK(AL166)),FALSE(),TRUE())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00" t="n">
        <f aca="false">IF(OR(ISBLANK(B167),ISBLANK(H167),ISBLANK(I167),ISBLANK(M167),ISBLANK(N167),ISBLANK(O167),ISBLANK(R167),ISBLANK(V167),ISBLANK(W167),ISBLANK(Y167),ISBLANK(AB167),ISBLANK(AD167),ISBLANK(AL167)),FALSE(),TRUE())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00" t="n">
        <f aca="false">IF(OR(ISBLANK(B168),ISBLANK(H168),ISBLANK(I168),ISBLANK(M168),ISBLANK(N168),ISBLANK(O168),ISBLANK(R168),ISBLANK(V168),ISBLANK(W168),ISBLANK(Y168),ISBLANK(AB168),ISBLANK(AD168),ISBLANK(AL168)),FALSE(),TRUE())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00" t="n">
        <f aca="false">IF(OR(ISBLANK(B169),ISBLANK(H169),ISBLANK(I169),ISBLANK(M169),ISBLANK(N169),ISBLANK(O169),ISBLANK(R169),ISBLANK(V169),ISBLANK(W169),ISBLANK(Y169),ISBLANK(AB169),ISBLANK(AD169),ISBLANK(AL169)),FALSE(),TRUE())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00" t="n">
        <f aca="false">IF(OR(ISBLANK(B170),ISBLANK(H170),ISBLANK(I170),ISBLANK(M170),ISBLANK(N170),ISBLANK(O170),ISBLANK(R170),ISBLANK(V170),ISBLANK(W170),ISBLANK(Y170),ISBLANK(AB170),ISBLANK(AD170),ISBLANK(AL170)),FALSE(),TRUE())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00" t="n">
        <f aca="false">IF(OR(ISBLANK(B171),ISBLANK(H171),ISBLANK(I171),ISBLANK(M171),ISBLANK(N171),ISBLANK(O171),ISBLANK(R171),ISBLANK(V171),ISBLANK(W171),ISBLANK(Y171),ISBLANK(AB171),ISBLANK(AD171),ISBLANK(AL171)),FALSE(),TRUE())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00" t="n">
        <f aca="false">IF(OR(ISBLANK(B172),ISBLANK(H172),ISBLANK(I172),ISBLANK(M172),ISBLANK(N172),ISBLANK(O172),ISBLANK(R172),ISBLANK(V172),ISBLANK(W172),ISBLANK(Y172),ISBLANK(AB172),ISBLANK(AD172),ISBLANK(AL172)),FALSE(),TRUE())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00" t="n">
        <f aca="false">IF(OR(ISBLANK(B173),ISBLANK(H173),ISBLANK(I173),ISBLANK(M173),ISBLANK(N173),ISBLANK(O173),ISBLANK(R173),ISBLANK(V173),ISBLANK(W173),ISBLANK(Y173),ISBLANK(AB173),ISBLANK(AD173),ISBLANK(AL173)),FALSE(),TRUE())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00" t="n">
        <f aca="false">IF(OR(ISBLANK(B174),ISBLANK(H174),ISBLANK(I174),ISBLANK(M174),ISBLANK(N174),ISBLANK(O174),ISBLANK(R174),ISBLANK(V174),ISBLANK(W174),ISBLANK(Y174),ISBLANK(AB174),ISBLANK(AD174),ISBLANK(AL174)),FALSE(),TRUE())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00" t="n">
        <f aca="false">IF(OR(ISBLANK(B175),ISBLANK(H175),ISBLANK(I175),ISBLANK(M175),ISBLANK(N175),ISBLANK(O175),ISBLANK(R175),ISBLANK(V175),ISBLANK(W175),ISBLANK(Y175),ISBLANK(AB175),ISBLANK(AD175),ISBLANK(AL175)),FALSE(),TRUE())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00" t="n">
        <f aca="false">IF(OR(ISBLANK(B176),ISBLANK(H176),ISBLANK(I176),ISBLANK(M176),ISBLANK(N176),ISBLANK(O176),ISBLANK(R176),ISBLANK(V176),ISBLANK(W176),ISBLANK(Y176),ISBLANK(AB176),ISBLANK(AD176),ISBLANK(AL176)),FALSE(),TRUE())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00" t="n">
        <f aca="false">IF(OR(ISBLANK(B177),ISBLANK(H177),ISBLANK(I177),ISBLANK(M177),ISBLANK(N177),ISBLANK(O177),ISBLANK(R177),ISBLANK(V177),ISBLANK(W177),ISBLANK(Y177),ISBLANK(AB177),ISBLANK(AD177),ISBLANK(AL177)),FALSE(),TRUE())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00" t="n">
        <f aca="false">IF(OR(ISBLANK(B178),ISBLANK(H178),ISBLANK(I178),ISBLANK(M178),ISBLANK(N178),ISBLANK(O178),ISBLANK(R178),ISBLANK(V178),ISBLANK(W178),ISBLANK(Y178),ISBLANK(AB178),ISBLANK(AD178),ISBLANK(AL178)),FALSE(),TRUE())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00" t="n">
        <f aca="false">IF(OR(ISBLANK(B179),ISBLANK(H179),ISBLANK(I179),ISBLANK(M179),ISBLANK(N179),ISBLANK(O179),ISBLANK(R179),ISBLANK(V179),ISBLANK(W179),ISBLANK(Y179),ISBLANK(AB179),ISBLANK(AD179),ISBLANK(AL179)),FALSE(),TRUE())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00" t="n">
        <f aca="false">IF(OR(ISBLANK(B180),ISBLANK(H180),ISBLANK(I180),ISBLANK(M180),ISBLANK(N180),ISBLANK(O180),ISBLANK(R180),ISBLANK(V180),ISBLANK(W180),ISBLANK(Y180),ISBLANK(AB180),ISBLANK(AD180),ISBLANK(AL180)),FALSE(),TRUE())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00" t="n">
        <f aca="false">IF(OR(ISBLANK(B181),ISBLANK(H181),ISBLANK(I181),ISBLANK(M181),ISBLANK(N181),ISBLANK(O181),ISBLANK(R181),ISBLANK(V181),ISBLANK(W181),ISBLANK(Y181),ISBLANK(AB181),ISBLANK(AD181),ISBLANK(AL181)),FALSE(),TRUE())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00" t="n">
        <f aca="false">IF(OR(ISBLANK(B182),ISBLANK(H182),ISBLANK(I182),ISBLANK(M182),ISBLANK(N182),ISBLANK(O182),ISBLANK(R182),ISBLANK(V182),ISBLANK(W182),ISBLANK(Y182),ISBLANK(AB182),ISBLANK(AD182),ISBLANK(AL182)),FALSE(),TRUE())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00" t="n">
        <f aca="false">IF(OR(ISBLANK(B183),ISBLANK(H183),ISBLANK(I183),ISBLANK(M183),ISBLANK(N183),ISBLANK(O183),ISBLANK(R183),ISBLANK(V183),ISBLANK(W183),ISBLANK(Y183),ISBLANK(AB183),ISBLANK(AD183),ISBLANK(AL183)),FALSE(),TRUE())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00" t="n">
        <f aca="false">IF(OR(ISBLANK(B184),ISBLANK(H184),ISBLANK(I184),ISBLANK(M184),ISBLANK(N184),ISBLANK(O184),ISBLANK(R184),ISBLANK(V184),ISBLANK(W184),ISBLANK(Y184),ISBLANK(AB184),ISBLANK(AD184),ISBLANK(AL184)),FALSE(),TRUE())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00" t="n">
        <f aca="false">IF(OR(ISBLANK(B185),ISBLANK(H185),ISBLANK(I185),ISBLANK(M185),ISBLANK(N185),ISBLANK(O185),ISBLANK(R185),ISBLANK(V185),ISBLANK(W185),ISBLANK(Y185),ISBLANK(AB185),ISBLANK(AD185),ISBLANK(AL185)),FALSE(),TRUE())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00" t="n">
        <f aca="false">IF(OR(ISBLANK(B186),ISBLANK(H186),ISBLANK(I186),ISBLANK(M186),ISBLANK(N186),ISBLANK(O186),ISBLANK(R186),ISBLANK(V186),ISBLANK(W186),ISBLANK(Y186),ISBLANK(AB186),ISBLANK(AD186),ISBLANK(AL186)),FALSE(),TRUE())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00" t="n">
        <f aca="false">IF(OR(ISBLANK(B187),ISBLANK(H187),ISBLANK(I187),ISBLANK(M187),ISBLANK(N187),ISBLANK(O187),ISBLANK(R187),ISBLANK(V187),ISBLANK(W187),ISBLANK(Y187),ISBLANK(AB187),ISBLANK(AD187),ISBLANK(AL187)),FALSE(),TRUE())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00" t="n">
        <f aca="false">IF(OR(ISBLANK(B188),ISBLANK(H188),ISBLANK(I188),ISBLANK(M188),ISBLANK(N188),ISBLANK(O188),ISBLANK(R188),ISBLANK(V188),ISBLANK(W188),ISBLANK(Y188),ISBLANK(AB188),ISBLANK(AD188),ISBLANK(AL188)),FALSE(),TRUE())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00" t="n">
        <f aca="false">IF(OR(ISBLANK(B189),ISBLANK(H189),ISBLANK(I189),ISBLANK(M189),ISBLANK(N189),ISBLANK(O189),ISBLANK(R189),ISBLANK(V189),ISBLANK(W189),ISBLANK(Y189),ISBLANK(AB189),ISBLANK(AD189),ISBLANK(AL189)),FALSE(),TRUE())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00" t="n">
        <f aca="false">IF(OR(ISBLANK(B190),ISBLANK(H190),ISBLANK(I190),ISBLANK(M190),ISBLANK(N190),ISBLANK(O190),ISBLANK(R190),ISBLANK(V190),ISBLANK(W190),ISBLANK(Y190),ISBLANK(AB190),ISBLANK(AD190),ISBLANK(AL190)),FALSE(),TRUE())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00" t="n">
        <f aca="false">IF(OR(ISBLANK(B191),ISBLANK(H191),ISBLANK(I191),ISBLANK(M191),ISBLANK(N191),ISBLANK(O191),ISBLANK(R191),ISBLANK(V191),ISBLANK(W191),ISBLANK(Y191),ISBLANK(AB191),ISBLANK(AD191),ISBLANK(AL191)),FALSE(),TRUE())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00" t="n">
        <f aca="false">IF(OR(ISBLANK(B192),ISBLANK(H192),ISBLANK(I192),ISBLANK(M192),ISBLANK(N192),ISBLANK(O192),ISBLANK(R192),ISBLANK(V192),ISBLANK(W192),ISBLANK(Y192),ISBLANK(AB192),ISBLANK(AD192),ISBLANK(AL192)),FALSE(),TRUE())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00" t="n">
        <f aca="false">IF(OR(ISBLANK(B193),ISBLANK(H193),ISBLANK(I193),ISBLANK(M193),ISBLANK(N193),ISBLANK(O193),ISBLANK(R193),ISBLANK(V193),ISBLANK(W193),ISBLANK(Y193),ISBLANK(AB193),ISBLANK(AD193),ISBLANK(AL193)),FALSE(),TRUE())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00" t="n">
        <f aca="false">IF(OR(ISBLANK(B194),ISBLANK(H194),ISBLANK(I194),ISBLANK(M194),ISBLANK(N194),ISBLANK(O194),ISBLANK(R194),ISBLANK(V194),ISBLANK(W194),ISBLANK(Y194),ISBLANK(AB194),ISBLANK(AD194),ISBLANK(AL194)),FALSE(),TRUE())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00" t="n">
        <f aca="false">IF(OR(ISBLANK(B195),ISBLANK(H195),ISBLANK(I195),ISBLANK(M195),ISBLANK(N195),ISBLANK(O195),ISBLANK(R195),ISBLANK(V195),ISBLANK(W195),ISBLANK(Y195),ISBLANK(AB195),ISBLANK(AD195),ISBLANK(AL195)),FALSE(),TRUE())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00" t="n">
        <f aca="false">IF(OR(ISBLANK(B196),ISBLANK(H196),ISBLANK(I196),ISBLANK(M196),ISBLANK(N196),ISBLANK(O196),ISBLANK(R196),ISBLANK(V196),ISBLANK(W196),ISBLANK(Y196),ISBLANK(AB196),ISBLANK(AD196),ISBLANK(AL196)),FALSE(),TRUE())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00" t="n">
        <f aca="false">IF(OR(ISBLANK(B197),ISBLANK(H197),ISBLANK(I197),ISBLANK(M197),ISBLANK(N197),ISBLANK(O197),ISBLANK(R197),ISBLANK(V197),ISBLANK(W197),ISBLANK(Y197),ISBLANK(AB197),ISBLANK(AD197),ISBLANK(AL197)),FALSE(),TRUE())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00" t="n">
        <f aca="false">IF(OR(ISBLANK(B198),ISBLANK(H198),ISBLANK(I198),ISBLANK(M198),ISBLANK(N198),ISBLANK(O198),ISBLANK(R198),ISBLANK(V198),ISBLANK(W198),ISBLANK(Y198),ISBLANK(AB198),ISBLANK(AD198),ISBLANK(AL198)),FALSE(),TRUE())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00" t="n">
        <f aca="false">IF(OR(ISBLANK(B199),ISBLANK(H199),ISBLANK(I199),ISBLANK(M199),ISBLANK(N199),ISBLANK(O199),ISBLANK(R199),ISBLANK(V199),ISBLANK(W199),ISBLANK(Y199),ISBLANK(AB199),ISBLANK(AD199),ISBLANK(AL199)),FALSE(),TRUE())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00" t="n">
        <f aca="false">IF(OR(ISBLANK(B200),ISBLANK(H200),ISBLANK(I200),ISBLANK(M200),ISBLANK(N200),ISBLANK(O200),ISBLANK(R200),ISBLANK(V200),ISBLANK(W200),ISBLANK(Y200),ISBLANK(AB200),ISBLANK(AD200),ISBLANK(AL200)),FALSE(),TRUE())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00" t="n">
        <f aca="false">IF(OR(ISBLANK(B201),ISBLANK(H201),ISBLANK(I201),ISBLANK(M201),ISBLANK(N201),ISBLANK(O201),ISBLANK(R201),ISBLANK(V201),ISBLANK(W201),ISBLANK(Y201),ISBLANK(AB201),ISBLANK(AD201),ISBLANK(AL201)),FALSE(),TRUE())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00" t="n">
        <f aca="false">IF(OR(ISBLANK(B202),ISBLANK(H202),ISBLANK(I202),ISBLANK(M202),ISBLANK(N202),ISBLANK(O202),ISBLANK(R202),ISBLANK(V202),ISBLANK(W202),ISBLANK(Y202),ISBLANK(AB202),ISBLANK(AD202),ISBLANK(AL202)),FALSE(),TRUE())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00" t="n">
        <f aca="false">IF(OR(ISBLANK(B203),ISBLANK(H203),ISBLANK(I203),ISBLANK(M203),ISBLANK(N203),ISBLANK(O203),ISBLANK(R203),ISBLANK(V203),ISBLANK(W203),ISBLANK(Y203),ISBLANK(AB203),ISBLANK(AD203),ISBLANK(AL203)),FALSE(),TRUE())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00" t="n">
        <f aca="false">IF(OR(ISBLANK(B204),ISBLANK(H204),ISBLANK(I204),ISBLANK(M204),ISBLANK(N204),ISBLANK(O204),ISBLANK(R204),ISBLANK(V204),ISBLANK(W204),ISBLANK(Y204),ISBLANK(AB204),ISBLANK(AD204),ISBLANK(AL204)),FALSE(),TRUE())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00" t="n">
        <f aca="false">IF(OR(ISBLANK(B205),ISBLANK(H205),ISBLANK(I205),ISBLANK(M205),ISBLANK(N205),ISBLANK(O205),ISBLANK(R205),ISBLANK(V205),ISBLANK(W205),ISBLANK(Y205),ISBLANK(AB205),ISBLANK(AD205),ISBLANK(AL205)),FALSE(),TRUE())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00" t="n">
        <f aca="false">IF(OR(ISBLANK(B206),ISBLANK(H206),ISBLANK(I206),ISBLANK(M206),ISBLANK(N206),ISBLANK(O206),ISBLANK(R206),ISBLANK(V206),ISBLANK(W206),ISBLANK(Y206),ISBLANK(AB206),ISBLANK(AD206),ISBLANK(AL206)),FALSE(),TRUE())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00" t="n">
        <f aca="false">IF(OR(ISBLANK(B207),ISBLANK(H207),ISBLANK(I207),ISBLANK(M207),ISBLANK(N207),ISBLANK(O207),ISBLANK(R207),ISBLANK(V207),ISBLANK(W207),ISBLANK(Y207),ISBLANK(AB207),ISBLANK(AD207),ISBLANK(AL207)),FALSE(),TRUE())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00" t="n">
        <f aca="false">IF(OR(ISBLANK(B208),ISBLANK(H208),ISBLANK(I208),ISBLANK(M208),ISBLANK(N208),ISBLANK(O208),ISBLANK(R208),ISBLANK(V208),ISBLANK(W208),ISBLANK(Y208),ISBLANK(AB208),ISBLANK(AD208),ISBLANK(AL208)),FALSE(),TRUE())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00" t="n">
        <f aca="false">IF(OR(ISBLANK(B209),ISBLANK(H209),ISBLANK(I209),ISBLANK(M209),ISBLANK(N209),ISBLANK(O209),ISBLANK(R209),ISBLANK(V209),ISBLANK(W209),ISBLANK(Y209),ISBLANK(AB209),ISBLANK(AD209),ISBLANK(AL209)),FALSE(),TRUE())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00" t="n">
        <f aca="false">IF(OR(ISBLANK(B210),ISBLANK(H210),ISBLANK(I210),ISBLANK(M210),ISBLANK(N210),ISBLANK(O210),ISBLANK(R210),ISBLANK(V210),ISBLANK(W210),ISBLANK(Y210),ISBLANK(AB210),ISBLANK(AD210),ISBLANK(AL210)),FALSE(),TRUE())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00" t="n">
        <f aca="false">IF(OR(ISBLANK(B211),ISBLANK(H211),ISBLANK(I211),ISBLANK(M211),ISBLANK(N211),ISBLANK(O211),ISBLANK(R211),ISBLANK(V211),ISBLANK(W211),ISBLANK(Y211),ISBLANK(AB211),ISBLANK(AD211),ISBLANK(AL211)),FALSE(),TRUE())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00" t="n">
        <f aca="false">IF(OR(ISBLANK(B212),ISBLANK(H212),ISBLANK(I212),ISBLANK(M212),ISBLANK(N212),ISBLANK(O212),ISBLANK(R212),ISBLANK(V212),ISBLANK(W212),ISBLANK(Y212),ISBLANK(AB212),ISBLANK(AD212),ISBLANK(AL212)),FALSE(),TRUE())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00" t="n">
        <f aca="false">IF(OR(ISBLANK(B213),ISBLANK(H213),ISBLANK(I213),ISBLANK(M213),ISBLANK(N213),ISBLANK(O213),ISBLANK(R213),ISBLANK(V213),ISBLANK(W213),ISBLANK(Y213),ISBLANK(AB213),ISBLANK(AD213),ISBLANK(AL213)),FALSE(),TRUE())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00" t="n">
        <f aca="false">IF(OR(ISBLANK(B214),ISBLANK(H214),ISBLANK(I214),ISBLANK(M214),ISBLANK(N214),ISBLANK(O214),ISBLANK(R214),ISBLANK(V214),ISBLANK(W214),ISBLANK(Y214),ISBLANK(AB214),ISBLANK(AD214),ISBLANK(AL214)),FALSE(),TRUE())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00" t="n">
        <f aca="false">IF(OR(ISBLANK(B215),ISBLANK(H215),ISBLANK(I215),ISBLANK(M215),ISBLANK(N215),ISBLANK(O215),ISBLANK(R215),ISBLANK(V215),ISBLANK(W215),ISBLANK(Y215),ISBLANK(AB215),ISBLANK(AD215),ISBLANK(AL215)),FALSE(),TRUE())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00" t="n">
        <f aca="false">IF(OR(ISBLANK(B216),ISBLANK(H216),ISBLANK(I216),ISBLANK(M216),ISBLANK(N216),ISBLANK(O216),ISBLANK(R216),ISBLANK(V216),ISBLANK(W216),ISBLANK(Y216),ISBLANK(AB216),ISBLANK(AD216),ISBLANK(AL216)),FALSE(),TRUE())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00" t="n">
        <f aca="false">IF(OR(ISBLANK(B217),ISBLANK(H217),ISBLANK(I217),ISBLANK(M217),ISBLANK(N217),ISBLANK(O217),ISBLANK(R217),ISBLANK(V217),ISBLANK(W217),ISBLANK(Y217),ISBLANK(AB217),ISBLANK(AD217),ISBLANK(AL217)),FALSE(),TRUE())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00" t="n">
        <f aca="false">IF(OR(ISBLANK(B218),ISBLANK(H218),ISBLANK(I218),ISBLANK(M218),ISBLANK(N218),ISBLANK(O218),ISBLANK(R218),ISBLANK(V218),ISBLANK(W218),ISBLANK(Y218),ISBLANK(AB218),ISBLANK(AD218),ISBLANK(AL218)),FALSE(),TRUE())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00" t="n">
        <f aca="false">IF(OR(ISBLANK(B219),ISBLANK(H219),ISBLANK(I219),ISBLANK(M219),ISBLANK(N219),ISBLANK(O219),ISBLANK(R219),ISBLANK(V219),ISBLANK(W219),ISBLANK(Y219),ISBLANK(AB219),ISBLANK(AD219),ISBLANK(AL219)),FALSE(),TRUE())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00" t="n">
        <f aca="false">IF(OR(ISBLANK(B220),ISBLANK(H220),ISBLANK(I220),ISBLANK(M220),ISBLANK(N220),ISBLANK(O220),ISBLANK(R220),ISBLANK(V220),ISBLANK(W220),ISBLANK(Y220),ISBLANK(AB220),ISBLANK(AD220),ISBLANK(AL220)),FALSE(),TRUE())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00" t="n">
        <f aca="false">IF(OR(ISBLANK(B221),ISBLANK(H221),ISBLANK(I221),ISBLANK(M221),ISBLANK(N221),ISBLANK(O221),ISBLANK(R221),ISBLANK(V221),ISBLANK(W221),ISBLANK(Y221),ISBLANK(AB221),ISBLANK(AD221),ISBLANK(AL221)),FALSE(),TRUE())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00" t="n">
        <f aca="false">IF(OR(ISBLANK(B222),ISBLANK(H222),ISBLANK(I222),ISBLANK(M222),ISBLANK(N222),ISBLANK(O222),ISBLANK(R222),ISBLANK(V222),ISBLANK(W222),ISBLANK(Y222),ISBLANK(AB222),ISBLANK(AD222),ISBLANK(AL222)),FALSE(),TRUE())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00" t="n">
        <f aca="false">IF(OR(ISBLANK(B223),ISBLANK(H223),ISBLANK(I223),ISBLANK(M223),ISBLANK(N223),ISBLANK(O223),ISBLANK(R223),ISBLANK(V223),ISBLANK(W223),ISBLANK(Y223),ISBLANK(AB223),ISBLANK(AD223),ISBLANK(AL223)),FALSE(),TRUE())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00" t="n">
        <f aca="false">IF(OR(ISBLANK(B224),ISBLANK(H224),ISBLANK(I224),ISBLANK(M224),ISBLANK(N224),ISBLANK(O224),ISBLANK(R224),ISBLANK(V224),ISBLANK(W224),ISBLANK(Y224),ISBLANK(AB224),ISBLANK(AD224),ISBLANK(AL224)),FALSE(),TRUE())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00" t="n">
        <f aca="false">IF(OR(ISBLANK(B225),ISBLANK(H225),ISBLANK(I225),ISBLANK(M225),ISBLANK(N225),ISBLANK(O225),ISBLANK(R225),ISBLANK(V225),ISBLANK(W225),ISBLANK(Y225),ISBLANK(AB225),ISBLANK(AD225),ISBLANK(AL225)),FALSE(),TRUE())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00" t="n">
        <f aca="false">IF(OR(ISBLANK(B226),ISBLANK(H226),ISBLANK(I226),ISBLANK(M226),ISBLANK(N226),ISBLANK(O226),ISBLANK(R226),ISBLANK(V226),ISBLANK(W226),ISBLANK(Y226),ISBLANK(AB226),ISBLANK(AD226),ISBLANK(AL226)),FALSE(),TRUE())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00" t="n">
        <f aca="false">IF(OR(ISBLANK(B227),ISBLANK(H227),ISBLANK(I227),ISBLANK(M227),ISBLANK(N227),ISBLANK(O227),ISBLANK(R227),ISBLANK(V227),ISBLANK(W227),ISBLANK(Y227),ISBLANK(AB227),ISBLANK(AD227),ISBLANK(AL227)),FALSE(),TRUE())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00" t="n">
        <f aca="false">IF(OR(ISBLANK(B228),ISBLANK(H228),ISBLANK(I228),ISBLANK(M228),ISBLANK(N228),ISBLANK(O228),ISBLANK(R228),ISBLANK(V228),ISBLANK(W228),ISBLANK(Y228),ISBLANK(AB228),ISBLANK(AD228),ISBLANK(AL228)),FALSE(),TRUE())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00" t="n">
        <f aca="false">IF(OR(ISBLANK(B229),ISBLANK(H229),ISBLANK(I229),ISBLANK(M229),ISBLANK(N229),ISBLANK(O229),ISBLANK(R229),ISBLANK(V229),ISBLANK(W229),ISBLANK(Y229),ISBLANK(AB229),ISBLANK(AD229),ISBLANK(AL229)),FALSE(),TRUE())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00" t="n">
        <f aca="false">IF(OR(ISBLANK(B230),ISBLANK(H230),ISBLANK(I230),ISBLANK(M230),ISBLANK(N230),ISBLANK(O230),ISBLANK(R230),ISBLANK(V230),ISBLANK(W230),ISBLANK(Y230),ISBLANK(AB230),ISBLANK(AD230),ISBLANK(AL230)),FALSE(),TRUE())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00" t="n">
        <f aca="false">IF(OR(ISBLANK(B231),ISBLANK(H231),ISBLANK(I231),ISBLANK(M231),ISBLANK(N231),ISBLANK(O231),ISBLANK(R231),ISBLANK(V231),ISBLANK(W231),ISBLANK(Y231),ISBLANK(AB231),ISBLANK(AD231),ISBLANK(AL231)),FALSE(),TRUE())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00" t="n">
        <f aca="false">IF(OR(ISBLANK(B232),ISBLANK(H232),ISBLANK(I232),ISBLANK(M232),ISBLANK(N232),ISBLANK(O232),ISBLANK(R232),ISBLANK(V232),ISBLANK(W232),ISBLANK(Y232),ISBLANK(AB232),ISBLANK(AD232),ISBLANK(AL232)),FALSE(),TRUE())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00" t="n">
        <f aca="false">IF(OR(ISBLANK(B233),ISBLANK(H233),ISBLANK(I233),ISBLANK(M233),ISBLANK(N233),ISBLANK(O233),ISBLANK(R233),ISBLANK(V233),ISBLANK(W233),ISBLANK(Y233),ISBLANK(AB233),ISBLANK(AD233),ISBLANK(AL233)),FALSE(),TRUE())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00" t="n">
        <f aca="false">IF(OR(ISBLANK(B234),ISBLANK(H234),ISBLANK(I234),ISBLANK(M234),ISBLANK(N234),ISBLANK(O234),ISBLANK(R234),ISBLANK(V234),ISBLANK(W234),ISBLANK(Y234),ISBLANK(AB234),ISBLANK(AD234),ISBLANK(AL234)),FALSE(),TRUE())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00" t="n">
        <f aca="false">IF(OR(ISBLANK(B235),ISBLANK(H235),ISBLANK(I235),ISBLANK(M235),ISBLANK(N235),ISBLANK(O235),ISBLANK(R235),ISBLANK(V235),ISBLANK(W235),ISBLANK(Y235),ISBLANK(AB235),ISBLANK(AD235),ISBLANK(AL235)),FALSE(),TRUE())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00" t="n">
        <f aca="false">IF(OR(ISBLANK(B236),ISBLANK(H236),ISBLANK(I236),ISBLANK(M236),ISBLANK(N236),ISBLANK(O236),ISBLANK(R236),ISBLANK(V236),ISBLANK(W236),ISBLANK(Y236),ISBLANK(AB236),ISBLANK(AD236),ISBLANK(AL236)),FALSE(),TRUE())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00" t="n">
        <f aca="false">IF(OR(ISBLANK(B237),ISBLANK(H237),ISBLANK(I237),ISBLANK(M237),ISBLANK(N237),ISBLANK(O237),ISBLANK(R237),ISBLANK(V237),ISBLANK(W237),ISBLANK(Y237),ISBLANK(AB237),ISBLANK(AD237),ISBLANK(AL237)),FALSE(),TRUE())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00" t="n">
        <f aca="false">IF(OR(ISBLANK(B238),ISBLANK(H238),ISBLANK(I238),ISBLANK(M238),ISBLANK(N238),ISBLANK(O238),ISBLANK(R238),ISBLANK(V238),ISBLANK(W238),ISBLANK(Y238),ISBLANK(AB238),ISBLANK(AD238),ISBLANK(AL238)),FALSE(),TRUE())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00" t="n">
        <f aca="false">IF(OR(ISBLANK(B239),ISBLANK(H239),ISBLANK(I239),ISBLANK(M239),ISBLANK(N239),ISBLANK(O239),ISBLANK(R239),ISBLANK(V239),ISBLANK(W239),ISBLANK(Y239),ISBLANK(AB239),ISBLANK(AD239),ISBLANK(AL239)),FALSE(),TRUE())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00" t="n">
        <f aca="false">IF(OR(ISBLANK(B240),ISBLANK(H240),ISBLANK(I240),ISBLANK(M240),ISBLANK(N240),ISBLANK(O240),ISBLANK(R240),ISBLANK(V240),ISBLANK(W240),ISBLANK(Y240),ISBLANK(AB240),ISBLANK(AD240),ISBLANK(AL240)),FALSE(),TRUE())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00" t="n">
        <f aca="false">IF(OR(ISBLANK(B241),ISBLANK(H241),ISBLANK(I241),ISBLANK(M241),ISBLANK(N241),ISBLANK(O241),ISBLANK(R241),ISBLANK(V241),ISBLANK(W241),ISBLANK(Y241),ISBLANK(AB241),ISBLANK(AD241),ISBLANK(AL241)),FALSE(),TRUE())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00" t="n">
        <f aca="false">IF(OR(ISBLANK(B242),ISBLANK(H242),ISBLANK(I242),ISBLANK(M242),ISBLANK(N242),ISBLANK(O242),ISBLANK(R242),ISBLANK(V242),ISBLANK(W242),ISBLANK(Y242),ISBLANK(AB242),ISBLANK(AD242),ISBLANK(AL242)),FALSE(),TRUE())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00" t="n">
        <f aca="false">IF(OR(ISBLANK(B243),ISBLANK(H243),ISBLANK(I243),ISBLANK(M243),ISBLANK(N243),ISBLANK(O243),ISBLANK(R243),ISBLANK(V243),ISBLANK(W243),ISBLANK(Y243),ISBLANK(AB243),ISBLANK(AD243),ISBLANK(AL243)),FALSE(),TRUE())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00" t="n">
        <f aca="false">IF(OR(ISBLANK(B244),ISBLANK(H244),ISBLANK(I244),ISBLANK(M244),ISBLANK(N244),ISBLANK(O244),ISBLANK(R244),ISBLANK(V244),ISBLANK(W244),ISBLANK(Y244),ISBLANK(AB244),ISBLANK(AD244),ISBLANK(AL244)),FALSE(),TRUE())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00" t="n">
        <f aca="false">IF(OR(ISBLANK(B245),ISBLANK(H245),ISBLANK(I245),ISBLANK(M245),ISBLANK(N245),ISBLANK(O245),ISBLANK(R245),ISBLANK(V245),ISBLANK(W245),ISBLANK(Y245),ISBLANK(AB245),ISBLANK(AD245),ISBLANK(AL245)),FALSE(),TRUE())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00" t="n">
        <f aca="false">IF(OR(ISBLANK(B246),ISBLANK(H246),ISBLANK(I246),ISBLANK(M246),ISBLANK(N246),ISBLANK(O246),ISBLANK(R246),ISBLANK(V246),ISBLANK(W246),ISBLANK(Y246),ISBLANK(AB246),ISBLANK(AD246),ISBLANK(AL246)),FALSE(),TRUE())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00" t="n">
        <f aca="false">IF(OR(ISBLANK(B247),ISBLANK(H247),ISBLANK(I247),ISBLANK(M247),ISBLANK(N247),ISBLANK(O247),ISBLANK(R247),ISBLANK(V247),ISBLANK(W247),ISBLANK(Y247),ISBLANK(AB247),ISBLANK(AD247),ISBLANK(AL247)),FALSE(),TRUE())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00" t="n">
        <f aca="false">IF(OR(ISBLANK(B248),ISBLANK(H248),ISBLANK(I248),ISBLANK(M248),ISBLANK(N248),ISBLANK(O248),ISBLANK(R248),ISBLANK(V248),ISBLANK(W248),ISBLANK(Y248),ISBLANK(AB248),ISBLANK(AD248),ISBLANK(AL248)),FALSE(),TRUE())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00" t="n">
        <f aca="false">IF(OR(ISBLANK(B249),ISBLANK(H249),ISBLANK(I249),ISBLANK(M249),ISBLANK(N249),ISBLANK(O249),ISBLANK(R249),ISBLANK(V249),ISBLANK(W249),ISBLANK(Y249),ISBLANK(AB249),ISBLANK(AD249),ISBLANK(AL249)),FALSE(),TRUE())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00" t="n">
        <f aca="false">IF(OR(ISBLANK(B250),ISBLANK(H250),ISBLANK(I250),ISBLANK(M250),ISBLANK(N250),ISBLANK(O250),ISBLANK(R250),ISBLANK(V250),ISBLANK(W250),ISBLANK(Y250),ISBLANK(AB250),ISBLANK(AD250),ISBLANK(AL250)),FALSE(),TRUE())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00" t="n">
        <f aca="false">IF(OR(ISBLANK(B251),ISBLANK(H251),ISBLANK(I251),ISBLANK(M251),ISBLANK(N251),ISBLANK(O251),ISBLANK(R251),ISBLANK(V251),ISBLANK(W251),ISBLANK(Y251),ISBLANK(AB251),ISBLANK(AD251),ISBLANK(AL251)),FALSE(),TRUE())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00" t="n">
        <f aca="false">IF(OR(ISBLANK(B252),ISBLANK(H252),ISBLANK(I252),ISBLANK(M252),ISBLANK(N252),ISBLANK(O252),ISBLANK(R252),ISBLANK(V252),ISBLANK(W252),ISBLANK(Y252),ISBLANK(AB252),ISBLANK(AD252),ISBLANK(AL252)),FALSE(),TRUE())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00" t="n">
        <f aca="false">IF(OR(ISBLANK(B253),ISBLANK(H253),ISBLANK(I253),ISBLANK(M253),ISBLANK(N253),ISBLANK(O253),ISBLANK(R253),ISBLANK(V253),ISBLANK(W253),ISBLANK(Y253),ISBLANK(AB253),ISBLANK(AD253),ISBLANK(AL253)),FALSE(),TRUE())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00" t="n">
        <f aca="false">IF(OR(ISBLANK(B254),ISBLANK(H254),ISBLANK(I254),ISBLANK(M254),ISBLANK(N254),ISBLANK(O254),ISBLANK(R254),ISBLANK(V254),ISBLANK(W254),ISBLANK(Y254),ISBLANK(AB254),ISBLANK(AD254),ISBLANK(AL254)),FALSE(),TRUE())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00" t="n">
        <f aca="false">IF(OR(ISBLANK(B255),ISBLANK(H255),ISBLANK(I255),ISBLANK(M255),ISBLANK(N255),ISBLANK(O255),ISBLANK(R255),ISBLANK(V255),ISBLANK(W255),ISBLANK(Y255),ISBLANK(AB255),ISBLANK(AD255),ISBLANK(AL255)),FALSE(),TRUE())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00" t="n">
        <f aca="false">IF(OR(ISBLANK(B256),ISBLANK(H256),ISBLANK(I256),ISBLANK(M256),ISBLANK(N256),ISBLANK(O256),ISBLANK(R256),ISBLANK(V256),ISBLANK(W256),ISBLANK(Y256),ISBLANK(AB256),ISBLANK(AD256),ISBLANK(AL256)),FALSE(),TRUE())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00" t="n">
        <f aca="false">IF(OR(ISBLANK(B257),ISBLANK(H257),ISBLANK(I257),ISBLANK(M257),ISBLANK(N257),ISBLANK(O257),ISBLANK(R257),ISBLANK(V257),ISBLANK(W257),ISBLANK(Y257),ISBLANK(AB257),ISBLANK(AD257),ISBLANK(AL257)),FALSE(),TRUE())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00" t="n">
        <f aca="false">IF(OR(ISBLANK(B258),ISBLANK(H258),ISBLANK(I258),ISBLANK(M258),ISBLANK(N258),ISBLANK(O258),ISBLANK(R258),ISBLANK(V258),ISBLANK(W258),ISBLANK(Y258),ISBLANK(AB258),ISBLANK(AD258),ISBLANK(AL258)),FALSE(),TRUE())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00" t="n">
        <f aca="false">IF(OR(ISBLANK(B259),ISBLANK(H259),ISBLANK(I259),ISBLANK(M259),ISBLANK(N259),ISBLANK(O259),ISBLANK(R259),ISBLANK(V259),ISBLANK(W259),ISBLANK(Y259),ISBLANK(AB259),ISBLANK(AD259),ISBLANK(AL259)),FALSE(),TRUE())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00" t="n">
        <f aca="false">IF(OR(ISBLANK(B260),ISBLANK(H260),ISBLANK(I260),ISBLANK(M260),ISBLANK(N260),ISBLANK(O260),ISBLANK(R260),ISBLANK(V260),ISBLANK(W260),ISBLANK(Y260),ISBLANK(AB260),ISBLANK(AD260),ISBLANK(AL260)),FALSE(),TRUE())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00" t="n">
        <f aca="false">IF(OR(ISBLANK(B261),ISBLANK(H261),ISBLANK(I261),ISBLANK(M261),ISBLANK(N261),ISBLANK(O261),ISBLANK(R261),ISBLANK(V261),ISBLANK(W261),ISBLANK(Y261),ISBLANK(AB261),ISBLANK(AD261),ISBLANK(AL261)),FALSE(),TRUE())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00" t="n">
        <f aca="false">IF(OR(ISBLANK(B262),ISBLANK(H262),ISBLANK(I262),ISBLANK(M262),ISBLANK(N262),ISBLANK(O262),ISBLANK(R262),ISBLANK(V262),ISBLANK(W262),ISBLANK(Y262),ISBLANK(AB262),ISBLANK(AD262),ISBLANK(AL262)),FALSE(),TRUE())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00" t="n">
        <f aca="false">IF(OR(ISBLANK(B263),ISBLANK(H263),ISBLANK(I263),ISBLANK(M263),ISBLANK(N263),ISBLANK(O263),ISBLANK(R263),ISBLANK(V263),ISBLANK(W263),ISBLANK(Y263),ISBLANK(AB263),ISBLANK(AD263),ISBLANK(AL263)),FALSE(),TRUE())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00" t="n">
        <f aca="false">IF(OR(ISBLANK(B264),ISBLANK(H264),ISBLANK(I264),ISBLANK(M264),ISBLANK(N264),ISBLANK(O264),ISBLANK(R264),ISBLANK(V264),ISBLANK(W264),ISBLANK(Y264),ISBLANK(AB264),ISBLANK(AD264),ISBLANK(AL264)),FALSE(),TRUE())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00" t="n">
        <f aca="false">IF(OR(ISBLANK(B265),ISBLANK(H265),ISBLANK(I265),ISBLANK(M265),ISBLANK(N265),ISBLANK(O265),ISBLANK(R265),ISBLANK(V265),ISBLANK(W265),ISBLANK(Y265),ISBLANK(AB265),ISBLANK(AD265),ISBLANK(AL265)),FALSE(),TRUE())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00" t="n">
        <f aca="false">IF(OR(ISBLANK(B266),ISBLANK(H266),ISBLANK(I266),ISBLANK(M266),ISBLANK(N266),ISBLANK(O266),ISBLANK(R266),ISBLANK(V266),ISBLANK(W266),ISBLANK(Y266),ISBLANK(AB266),ISBLANK(AD266),ISBLANK(AL266)),FALSE(),TRUE())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00" t="n">
        <f aca="false">IF(OR(ISBLANK(B267),ISBLANK(H267),ISBLANK(I267),ISBLANK(M267),ISBLANK(N267),ISBLANK(O267),ISBLANK(R267),ISBLANK(V267),ISBLANK(W267),ISBLANK(Y267),ISBLANK(AB267),ISBLANK(AD267),ISBLANK(AL267)),FALSE(),TRUE())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00" t="n">
        <f aca="false">IF(OR(ISBLANK(B268),ISBLANK(H268),ISBLANK(I268),ISBLANK(M268),ISBLANK(N268),ISBLANK(O268),ISBLANK(R268),ISBLANK(V268),ISBLANK(W268),ISBLANK(Y268),ISBLANK(AB268),ISBLANK(AD268),ISBLANK(AL268)),FALSE(),TRUE())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00" t="n">
        <f aca="false">IF(OR(ISBLANK(B269),ISBLANK(H269),ISBLANK(I269),ISBLANK(M269),ISBLANK(N269),ISBLANK(O269),ISBLANK(R269),ISBLANK(V269),ISBLANK(W269),ISBLANK(Y269),ISBLANK(AB269),ISBLANK(AD269),ISBLANK(AL269)),FALSE(),TRUE())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00" t="n">
        <f aca="false">IF(OR(ISBLANK(B270),ISBLANK(H270),ISBLANK(I270),ISBLANK(M270),ISBLANK(N270),ISBLANK(O270),ISBLANK(R270),ISBLANK(V270),ISBLANK(W270),ISBLANK(Y270),ISBLANK(AB270),ISBLANK(AD270),ISBLANK(AL270)),FALSE(),TRUE())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00" t="n">
        <f aca="false">IF(OR(ISBLANK(B271),ISBLANK(H271),ISBLANK(I271),ISBLANK(M271),ISBLANK(N271),ISBLANK(O271),ISBLANK(R271),ISBLANK(V271),ISBLANK(W271),ISBLANK(Y271),ISBLANK(AB271),ISBLANK(AD271),ISBLANK(AL271)),FALSE(),TRUE())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00" t="n">
        <f aca="false">IF(OR(ISBLANK(B272),ISBLANK(H272),ISBLANK(I272),ISBLANK(M272),ISBLANK(N272),ISBLANK(O272),ISBLANK(R272),ISBLANK(V272),ISBLANK(W272),ISBLANK(Y272),ISBLANK(AB272),ISBLANK(AD272),ISBLANK(AL272)),FALSE(),TRUE())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00" t="n">
        <f aca="false">IF(OR(ISBLANK(B273),ISBLANK(H273),ISBLANK(I273),ISBLANK(M273),ISBLANK(N273),ISBLANK(O273),ISBLANK(R273),ISBLANK(V273),ISBLANK(W273),ISBLANK(Y273),ISBLANK(AB273),ISBLANK(AD273),ISBLANK(AL273)),FALSE(),TRUE())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00" t="n">
        <f aca="false">IF(OR(ISBLANK(B274),ISBLANK(H274),ISBLANK(I274),ISBLANK(M274),ISBLANK(N274),ISBLANK(O274),ISBLANK(R274),ISBLANK(V274),ISBLANK(W274),ISBLANK(Y274),ISBLANK(AB274),ISBLANK(AD274),ISBLANK(AL274)),FALSE(),TRUE())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00" t="n">
        <f aca="false">IF(OR(ISBLANK(B275),ISBLANK(H275),ISBLANK(I275),ISBLANK(M275),ISBLANK(N275),ISBLANK(O275),ISBLANK(R275),ISBLANK(V275),ISBLANK(W275),ISBLANK(Y275),ISBLANK(AB275),ISBLANK(AD275),ISBLANK(AL275)),FALSE(),TRUE())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00" t="n">
        <f aca="false">IF(OR(ISBLANK(B276),ISBLANK(H276),ISBLANK(I276),ISBLANK(M276),ISBLANK(N276),ISBLANK(O276),ISBLANK(R276),ISBLANK(V276),ISBLANK(W276),ISBLANK(Y276),ISBLANK(AB276),ISBLANK(AD276),ISBLANK(AL276)),FALSE(),TRUE())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00" t="n">
        <f aca="false">IF(OR(ISBLANK(B277),ISBLANK(H277),ISBLANK(I277),ISBLANK(M277),ISBLANK(N277),ISBLANK(O277),ISBLANK(R277),ISBLANK(V277),ISBLANK(W277),ISBLANK(Y277),ISBLANK(AB277),ISBLANK(AD277),ISBLANK(AL277)),FALSE(),TRUE())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00" t="n">
        <f aca="false">IF(OR(ISBLANK(B278),ISBLANK(H278),ISBLANK(I278),ISBLANK(M278),ISBLANK(N278),ISBLANK(O278),ISBLANK(R278),ISBLANK(V278),ISBLANK(W278),ISBLANK(Y278),ISBLANK(AB278),ISBLANK(AD278),ISBLANK(AL278)),FALSE(),TRUE())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00" t="n">
        <f aca="false">IF(OR(ISBLANK(B279),ISBLANK(H279),ISBLANK(I279),ISBLANK(M279),ISBLANK(N279),ISBLANK(O279),ISBLANK(R279),ISBLANK(V279),ISBLANK(W279),ISBLANK(Y279),ISBLANK(AB279),ISBLANK(AD279),ISBLANK(AL279)),FALSE(),TRUE())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00" t="n">
        <f aca="false">IF(OR(ISBLANK(B280),ISBLANK(H280),ISBLANK(I280),ISBLANK(M280),ISBLANK(N280),ISBLANK(O280),ISBLANK(R280),ISBLANK(V280),ISBLANK(W280),ISBLANK(Y280),ISBLANK(AB280),ISBLANK(AD280),ISBLANK(AL280)),FALSE(),TRUE())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00" t="n">
        <f aca="false">IF(OR(ISBLANK(B281),ISBLANK(H281),ISBLANK(I281),ISBLANK(M281),ISBLANK(N281),ISBLANK(O281),ISBLANK(R281),ISBLANK(V281),ISBLANK(W281),ISBLANK(Y281),ISBLANK(AB281),ISBLANK(AD281),ISBLANK(AL281)),FALSE(),TRUE())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00" t="n">
        <f aca="false">IF(OR(ISBLANK(B282),ISBLANK(H282),ISBLANK(I282),ISBLANK(M282),ISBLANK(N282),ISBLANK(O282),ISBLANK(R282),ISBLANK(V282),ISBLANK(W282),ISBLANK(Y282),ISBLANK(AB282),ISBLANK(AD282),ISBLANK(AL282)),FALSE(),TRUE())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00" t="n">
        <f aca="false">IF(OR(ISBLANK(B283),ISBLANK(H283),ISBLANK(I283),ISBLANK(M283),ISBLANK(N283),ISBLANK(O283),ISBLANK(R283),ISBLANK(V283),ISBLANK(W283),ISBLANK(Y283),ISBLANK(AB283),ISBLANK(AD283),ISBLANK(AL283)),FALSE(),TRUE())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00" t="n">
        <f aca="false">IF(OR(ISBLANK(B284),ISBLANK(H284),ISBLANK(I284),ISBLANK(M284),ISBLANK(N284),ISBLANK(O284),ISBLANK(R284),ISBLANK(V284),ISBLANK(W284),ISBLANK(Y284),ISBLANK(AB284),ISBLANK(AD284),ISBLANK(AL284)),FALSE(),TRUE())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00" t="n">
        <f aca="false">IF(OR(ISBLANK(B285),ISBLANK(H285),ISBLANK(I285),ISBLANK(M285),ISBLANK(N285),ISBLANK(O285),ISBLANK(R285),ISBLANK(V285),ISBLANK(W285),ISBLANK(Y285),ISBLANK(AB285),ISBLANK(AD285),ISBLANK(AL285)),FALSE(),TRUE())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00" t="n">
        <f aca="false">IF(OR(ISBLANK(B286),ISBLANK(H286),ISBLANK(I286),ISBLANK(M286),ISBLANK(N286),ISBLANK(O286),ISBLANK(R286),ISBLANK(V286),ISBLANK(W286),ISBLANK(Y286),ISBLANK(AB286),ISBLANK(AD286),ISBLANK(AL286)),FALSE(),TRUE())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00" t="n">
        <f aca="false">IF(OR(ISBLANK(B287),ISBLANK(H287),ISBLANK(I287),ISBLANK(M287),ISBLANK(N287),ISBLANK(O287),ISBLANK(R287),ISBLANK(V287),ISBLANK(W287),ISBLANK(Y287),ISBLANK(AB287),ISBLANK(AD287),ISBLANK(AL287)),FALSE(),TRUE())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00" t="n">
        <f aca="false">IF(OR(ISBLANK(B288),ISBLANK(H288),ISBLANK(I288),ISBLANK(M288),ISBLANK(N288),ISBLANK(O288),ISBLANK(R288),ISBLANK(V288),ISBLANK(W288),ISBLANK(Y288),ISBLANK(AB288),ISBLANK(AD288),ISBLANK(AL288)),FALSE(),TRUE())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00" t="n">
        <f aca="false">IF(OR(ISBLANK(B289),ISBLANK(H289),ISBLANK(I289),ISBLANK(M289),ISBLANK(N289),ISBLANK(O289),ISBLANK(R289),ISBLANK(V289),ISBLANK(W289),ISBLANK(Y289),ISBLANK(AB289),ISBLANK(AD289),ISBLANK(AL289)),FALSE(),TRUE())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00" t="n">
        <f aca="false">IF(OR(ISBLANK(B290),ISBLANK(H290),ISBLANK(I290),ISBLANK(M290),ISBLANK(N290),ISBLANK(O290),ISBLANK(R290),ISBLANK(V290),ISBLANK(W290),ISBLANK(Y290),ISBLANK(AB290),ISBLANK(AD290),ISBLANK(AL290)),FALSE(),TRUE())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00" t="n">
        <f aca="false">IF(OR(ISBLANK(B291),ISBLANK(H291),ISBLANK(I291),ISBLANK(M291),ISBLANK(N291),ISBLANK(O291),ISBLANK(R291),ISBLANK(V291),ISBLANK(W291),ISBLANK(Y291),ISBLANK(AB291),ISBLANK(AD291),ISBLANK(AL291)),FALSE(),TRUE())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00" t="n">
        <f aca="false">IF(OR(ISBLANK(B292),ISBLANK(H292),ISBLANK(I292),ISBLANK(M292),ISBLANK(N292),ISBLANK(O292),ISBLANK(R292),ISBLANK(V292),ISBLANK(W292),ISBLANK(Y292),ISBLANK(AB292),ISBLANK(AD292),ISBLANK(AL292)),FALSE(),TRUE())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00" t="n">
        <f aca="false">IF(OR(ISBLANK(B293),ISBLANK(H293),ISBLANK(I293),ISBLANK(M293),ISBLANK(N293),ISBLANK(O293),ISBLANK(R293),ISBLANK(V293),ISBLANK(W293),ISBLANK(Y293),ISBLANK(AB293),ISBLANK(AD293),ISBLANK(AL293)),FALSE(),TRUE())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00" t="n">
        <f aca="false">IF(OR(ISBLANK(B294),ISBLANK(H294),ISBLANK(I294),ISBLANK(M294),ISBLANK(N294),ISBLANK(O294),ISBLANK(R294),ISBLANK(V294),ISBLANK(W294),ISBLANK(Y294),ISBLANK(AB294),ISBLANK(AD294),ISBLANK(AL294)),FALSE(),TRUE())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00" t="n">
        <f aca="false">IF(OR(ISBLANK(B295),ISBLANK(H295),ISBLANK(I295),ISBLANK(M295),ISBLANK(N295),ISBLANK(O295),ISBLANK(R295),ISBLANK(V295),ISBLANK(W295),ISBLANK(Y295),ISBLANK(AB295),ISBLANK(AD295),ISBLANK(AL295)),FALSE(),TRUE())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00" t="n">
        <f aca="false">IF(OR(ISBLANK(B296),ISBLANK(H296),ISBLANK(I296),ISBLANK(M296),ISBLANK(N296),ISBLANK(O296),ISBLANK(R296),ISBLANK(V296),ISBLANK(W296),ISBLANK(Y296),ISBLANK(AB296),ISBLANK(AD296),ISBLANK(AL296)),FALSE(),TRUE())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00" t="n">
        <f aca="false">IF(OR(ISBLANK(B297),ISBLANK(H297),ISBLANK(I297),ISBLANK(M297),ISBLANK(N297),ISBLANK(O297),ISBLANK(R297),ISBLANK(V297),ISBLANK(W297),ISBLANK(Y297),ISBLANK(AB297),ISBLANK(AD297),ISBLANK(AL297)),FALSE(),TRUE())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00" t="n">
        <f aca="false">IF(OR(ISBLANK(B298),ISBLANK(H298),ISBLANK(I298),ISBLANK(M298),ISBLANK(N298),ISBLANK(O298),ISBLANK(R298),ISBLANK(V298),ISBLANK(W298),ISBLANK(Y298),ISBLANK(AB298),ISBLANK(AD298),ISBLANK(AL298)),FALSE(),TRUE())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/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/>
      <c r="AN299" s="86"/>
      <c r="AO299" s="86"/>
      <c r="AP299" s="132"/>
      <c r="AS299" s="88"/>
    </row>
    <row r="300" customFormat="false" ht="12.75" hidden="false" customHeight="true" outlineLevel="0" collapsed="false">
      <c r="B300" s="122"/>
      <c r="C300" s="123"/>
      <c r="D300" s="124"/>
      <c r="E300" s="82"/>
      <c r="F300" s="125"/>
      <c r="G300" s="126"/>
      <c r="H300" s="127"/>
      <c r="I300" s="128"/>
      <c r="J300" s="128"/>
      <c r="K300" s="128"/>
      <c r="L300" s="128"/>
      <c r="M300" s="129"/>
      <c r="N300" s="129"/>
      <c r="O300" s="130"/>
      <c r="P300" s="130"/>
      <c r="Q300" s="130"/>
      <c r="R300" s="130"/>
      <c r="S300" s="130"/>
      <c r="T300" s="130"/>
      <c r="U300" s="130"/>
      <c r="V300" s="130"/>
      <c r="W300" s="129"/>
      <c r="X300" s="130"/>
      <c r="Y300" s="131"/>
      <c r="Z300" s="131"/>
      <c r="AA300" s="86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86"/>
      <c r="AN300" s="86"/>
      <c r="AO300" s="86"/>
      <c r="AP300" s="132"/>
      <c r="AS300" s="88"/>
    </row>
    <row r="301" customFormat="false" ht="12.75" hidden="false" customHeight="true" outlineLevel="0" collapsed="false">
      <c r="B301" s="122"/>
      <c r="C301" s="123"/>
      <c r="D301" s="124"/>
      <c r="E301" s="82"/>
      <c r="F301" s="125"/>
      <c r="G301" s="126"/>
      <c r="H301" s="127"/>
      <c r="I301" s="128"/>
      <c r="J301" s="128"/>
      <c r="K301" s="128"/>
      <c r="L301" s="128"/>
      <c r="M301" s="129"/>
      <c r="N301" s="129"/>
      <c r="O301" s="130"/>
      <c r="P301" s="130"/>
      <c r="Q301" s="130"/>
      <c r="R301" s="130"/>
      <c r="S301" s="130"/>
      <c r="T301" s="130"/>
      <c r="U301" s="130"/>
      <c r="V301" s="130"/>
      <c r="W301" s="129"/>
      <c r="X301" s="130"/>
      <c r="Y301" s="131"/>
      <c r="Z301" s="131"/>
      <c r="AA301" s="86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86"/>
      <c r="AN301" s="86"/>
      <c r="AO301" s="86"/>
      <c r="AP301" s="132"/>
      <c r="AS301" s="88"/>
    </row>
    <row r="302" customFormat="false" ht="12.75" hidden="false" customHeight="true" outlineLevel="0" collapsed="false">
      <c r="B302" s="122"/>
      <c r="C302" s="123"/>
      <c r="D302" s="124"/>
      <c r="E302" s="82"/>
      <c r="F302" s="125"/>
      <c r="G302" s="126"/>
      <c r="H302" s="127"/>
      <c r="I302" s="128"/>
      <c r="J302" s="128"/>
      <c r="K302" s="128"/>
      <c r="L302" s="128"/>
      <c r="M302" s="129"/>
      <c r="N302" s="129"/>
      <c r="O302" s="130"/>
      <c r="P302" s="130"/>
      <c r="Q302" s="130"/>
      <c r="R302" s="130"/>
      <c r="S302" s="130"/>
      <c r="T302" s="130"/>
      <c r="U302" s="130"/>
      <c r="V302" s="130"/>
      <c r="W302" s="129"/>
      <c r="X302" s="130"/>
      <c r="Y302" s="131"/>
      <c r="Z302" s="131"/>
      <c r="AA302" s="86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  <c r="AM302" s="86"/>
      <c r="AN302" s="86"/>
      <c r="AO302" s="86"/>
      <c r="AP302" s="132"/>
      <c r="AS302" s="88"/>
    </row>
    <row r="303" customFormat="false" ht="12.75" hidden="false" customHeight="true" outlineLevel="0" collapsed="false">
      <c r="B303" s="122"/>
      <c r="C303" s="123"/>
      <c r="D303" s="124"/>
      <c r="E303" s="82"/>
      <c r="F303" s="125"/>
      <c r="G303" s="126"/>
      <c r="H303" s="127"/>
      <c r="I303" s="128"/>
      <c r="J303" s="128"/>
      <c r="K303" s="128"/>
      <c r="L303" s="128"/>
      <c r="M303" s="129"/>
      <c r="N303" s="129"/>
      <c r="O303" s="130"/>
      <c r="P303" s="130"/>
      <c r="Q303" s="130"/>
      <c r="R303" s="130"/>
      <c r="S303" s="130"/>
      <c r="T303" s="130"/>
      <c r="U303" s="130"/>
      <c r="V303" s="130"/>
      <c r="W303" s="129"/>
      <c r="X303" s="130"/>
      <c r="Y303" s="131"/>
      <c r="Z303" s="131"/>
      <c r="AA303" s="86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  <c r="AM303" s="86"/>
      <c r="AN303" s="86"/>
      <c r="AO303" s="86"/>
      <c r="AP303" s="132"/>
      <c r="AS303" s="88"/>
    </row>
    <row r="304" customFormat="false" ht="12.75" hidden="false" customHeight="true" outlineLevel="0" collapsed="false">
      <c r="B304" s="122"/>
      <c r="C304" s="123"/>
      <c r="D304" s="124"/>
      <c r="E304" s="82"/>
      <c r="F304" s="125"/>
      <c r="G304" s="126"/>
      <c r="H304" s="127"/>
      <c r="I304" s="128"/>
      <c r="J304" s="128"/>
      <c r="K304" s="128"/>
      <c r="L304" s="128"/>
      <c r="M304" s="129"/>
      <c r="N304" s="129"/>
      <c r="O304" s="130"/>
      <c r="P304" s="130"/>
      <c r="Q304" s="130"/>
      <c r="R304" s="130"/>
      <c r="S304" s="130"/>
      <c r="T304" s="130"/>
      <c r="U304" s="130"/>
      <c r="V304" s="130"/>
      <c r="W304" s="129"/>
      <c r="X304" s="130"/>
      <c r="Y304" s="131"/>
      <c r="Z304" s="131"/>
      <c r="AA304" s="86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  <c r="AM304" s="86"/>
      <c r="AN304" s="86"/>
      <c r="AO304" s="86"/>
      <c r="AP304" s="132"/>
      <c r="AS304" s="88"/>
    </row>
    <row r="305" customFormat="false" ht="12.75" hidden="false" customHeight="true" outlineLevel="0" collapsed="false">
      <c r="B305" s="122"/>
      <c r="C305" s="123"/>
      <c r="D305" s="124"/>
      <c r="E305" s="82"/>
      <c r="F305" s="125"/>
      <c r="G305" s="126"/>
      <c r="H305" s="127"/>
      <c r="I305" s="128"/>
      <c r="J305" s="128"/>
      <c r="K305" s="128"/>
      <c r="L305" s="128"/>
      <c r="M305" s="129"/>
      <c r="N305" s="129"/>
      <c r="O305" s="130"/>
      <c r="P305" s="130"/>
      <c r="Q305" s="130"/>
      <c r="R305" s="130"/>
      <c r="S305" s="130"/>
      <c r="T305" s="130"/>
      <c r="U305" s="130"/>
      <c r="V305" s="130"/>
      <c r="W305" s="129"/>
      <c r="X305" s="130"/>
      <c r="Y305" s="131"/>
      <c r="Z305" s="131"/>
      <c r="AA305" s="86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86"/>
      <c r="AN305" s="86"/>
      <c r="AO305" s="86"/>
      <c r="AP305" s="132"/>
      <c r="AS305" s="88"/>
    </row>
    <row r="306" customFormat="false" ht="12.75" hidden="false" customHeight="true" outlineLevel="0" collapsed="false">
      <c r="B306" s="122"/>
      <c r="C306" s="123"/>
      <c r="D306" s="124"/>
      <c r="E306" s="82"/>
      <c r="F306" s="125"/>
      <c r="G306" s="126"/>
      <c r="H306" s="127"/>
      <c r="I306" s="128"/>
      <c r="J306" s="128"/>
      <c r="K306" s="128"/>
      <c r="L306" s="128"/>
      <c r="M306" s="129"/>
      <c r="N306" s="129"/>
      <c r="O306" s="130"/>
      <c r="P306" s="130"/>
      <c r="Q306" s="130"/>
      <c r="R306" s="130"/>
      <c r="S306" s="130"/>
      <c r="T306" s="130"/>
      <c r="U306" s="130"/>
      <c r="V306" s="130"/>
      <c r="W306" s="129"/>
      <c r="X306" s="130"/>
      <c r="Y306" s="131"/>
      <c r="Z306" s="131"/>
      <c r="AA306" s="86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86"/>
      <c r="AN306" s="86"/>
      <c r="AO306" s="86"/>
      <c r="AP306" s="132"/>
      <c r="AS306" s="88"/>
    </row>
    <row r="307" customFormat="false" ht="12.75" hidden="false" customHeight="true" outlineLevel="0" collapsed="false">
      <c r="B307" s="122"/>
      <c r="C307" s="123"/>
      <c r="D307" s="124"/>
      <c r="E307" s="82"/>
      <c r="F307" s="125"/>
      <c r="G307" s="126"/>
      <c r="H307" s="127"/>
      <c r="I307" s="128"/>
      <c r="J307" s="128"/>
      <c r="K307" s="128"/>
      <c r="L307" s="128"/>
      <c r="M307" s="129"/>
      <c r="N307" s="129"/>
      <c r="O307" s="130"/>
      <c r="P307" s="130"/>
      <c r="Q307" s="130"/>
      <c r="R307" s="130"/>
      <c r="S307" s="130"/>
      <c r="T307" s="130"/>
      <c r="U307" s="130"/>
      <c r="V307" s="130"/>
      <c r="W307" s="129"/>
      <c r="X307" s="130"/>
      <c r="Y307" s="131"/>
      <c r="Z307" s="131"/>
      <c r="AA307" s="86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  <c r="AL307" s="131"/>
      <c r="AM307" s="86"/>
      <c r="AN307" s="86"/>
      <c r="AO307" s="86"/>
      <c r="AP307" s="132"/>
      <c r="AS307" s="88"/>
    </row>
    <row r="308" customFormat="false" ht="12.75" hidden="false" customHeight="true" outlineLevel="0" collapsed="false">
      <c r="B308" s="122"/>
      <c r="C308" s="123"/>
      <c r="D308" s="124"/>
      <c r="E308" s="82"/>
      <c r="F308" s="125"/>
      <c r="G308" s="126"/>
      <c r="H308" s="127"/>
      <c r="I308" s="128"/>
      <c r="J308" s="128"/>
      <c r="K308" s="128"/>
      <c r="L308" s="128"/>
      <c r="M308" s="129"/>
      <c r="N308" s="129"/>
      <c r="O308" s="130"/>
      <c r="P308" s="130"/>
      <c r="Q308" s="130"/>
      <c r="R308" s="130"/>
      <c r="S308" s="130"/>
      <c r="T308" s="130"/>
      <c r="U308" s="130"/>
      <c r="V308" s="130"/>
      <c r="W308" s="129"/>
      <c r="X308" s="130"/>
      <c r="Y308" s="131"/>
      <c r="Z308" s="131"/>
      <c r="AA308" s="86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  <c r="AL308" s="131"/>
      <c r="AM308" s="86"/>
      <c r="AN308" s="86"/>
      <c r="AO308" s="86"/>
      <c r="AP308" s="132"/>
      <c r="AS308" s="88"/>
    </row>
    <row r="309" customFormat="false" ht="12.75" hidden="false" customHeight="true" outlineLevel="0" collapsed="false">
      <c r="B309" s="122"/>
      <c r="C309" s="123"/>
      <c r="D309" s="124"/>
      <c r="E309" s="82"/>
      <c r="F309" s="125"/>
      <c r="G309" s="126"/>
      <c r="H309" s="127"/>
      <c r="I309" s="128"/>
      <c r="J309" s="128"/>
      <c r="K309" s="128"/>
      <c r="L309" s="128"/>
      <c r="M309" s="129"/>
      <c r="N309" s="129"/>
      <c r="O309" s="130"/>
      <c r="P309" s="130"/>
      <c r="Q309" s="130"/>
      <c r="R309" s="130"/>
      <c r="S309" s="130"/>
      <c r="T309" s="130"/>
      <c r="U309" s="130"/>
      <c r="V309" s="130"/>
      <c r="W309" s="129"/>
      <c r="X309" s="130"/>
      <c r="Y309" s="131"/>
      <c r="Z309" s="131"/>
      <c r="AA309" s="86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86"/>
      <c r="AN309" s="86"/>
      <c r="AO309" s="86"/>
      <c r="AP309" s="132"/>
      <c r="AS309" s="88"/>
    </row>
    <row r="310" customFormat="false" ht="12.75" hidden="false" customHeight="true" outlineLevel="0" collapsed="false">
      <c r="B310" s="122"/>
      <c r="C310" s="123"/>
      <c r="D310" s="124"/>
      <c r="E310" s="82"/>
      <c r="F310" s="125"/>
      <c r="G310" s="126"/>
      <c r="H310" s="127"/>
      <c r="I310" s="128"/>
      <c r="J310" s="128"/>
      <c r="K310" s="128"/>
      <c r="L310" s="128"/>
      <c r="M310" s="129"/>
      <c r="N310" s="129"/>
      <c r="O310" s="130"/>
      <c r="P310" s="130"/>
      <c r="Q310" s="130"/>
      <c r="R310" s="130"/>
      <c r="S310" s="130"/>
      <c r="T310" s="130"/>
      <c r="U310" s="130"/>
      <c r="V310" s="130"/>
      <c r="W310" s="129"/>
      <c r="X310" s="130"/>
      <c r="Y310" s="131"/>
      <c r="Z310" s="131"/>
      <c r="AA310" s="86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86"/>
      <c r="AN310" s="86"/>
      <c r="AO310" s="86"/>
      <c r="AP310" s="132"/>
      <c r="AS310" s="88"/>
    </row>
    <row r="311" customFormat="false" ht="12.75" hidden="false" customHeight="true" outlineLevel="0" collapsed="false">
      <c r="B311" s="122"/>
      <c r="C311" s="123"/>
      <c r="D311" s="124"/>
      <c r="E311" s="82"/>
      <c r="F311" s="125"/>
      <c r="G311" s="126"/>
      <c r="H311" s="127"/>
      <c r="I311" s="128"/>
      <c r="J311" s="128"/>
      <c r="K311" s="128"/>
      <c r="L311" s="128"/>
      <c r="M311" s="129"/>
      <c r="N311" s="129"/>
      <c r="O311" s="130"/>
      <c r="P311" s="130"/>
      <c r="Q311" s="130"/>
      <c r="R311" s="130"/>
      <c r="S311" s="130"/>
      <c r="T311" s="130"/>
      <c r="U311" s="130"/>
      <c r="V311" s="130"/>
      <c r="W311" s="129"/>
      <c r="X311" s="130"/>
      <c r="Y311" s="131"/>
      <c r="Z311" s="131"/>
      <c r="AA311" s="86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86"/>
      <c r="AN311" s="86"/>
      <c r="AO311" s="86"/>
      <c r="AP311" s="132"/>
      <c r="AS311" s="88"/>
    </row>
    <row r="312" customFormat="false" ht="12.75" hidden="false" customHeight="true" outlineLevel="0" collapsed="false">
      <c r="B312" s="122"/>
      <c r="C312" s="123"/>
      <c r="D312" s="124"/>
      <c r="E312" s="82"/>
      <c r="F312" s="125"/>
      <c r="G312" s="126"/>
      <c r="H312" s="127"/>
      <c r="I312" s="128"/>
      <c r="J312" s="128"/>
      <c r="K312" s="128"/>
      <c r="L312" s="128"/>
      <c r="M312" s="129"/>
      <c r="N312" s="129"/>
      <c r="O312" s="130"/>
      <c r="P312" s="130"/>
      <c r="Q312" s="130"/>
      <c r="R312" s="130"/>
      <c r="S312" s="130"/>
      <c r="T312" s="130"/>
      <c r="U312" s="130"/>
      <c r="V312" s="130"/>
      <c r="W312" s="129"/>
      <c r="X312" s="130"/>
      <c r="Y312" s="131"/>
      <c r="Z312" s="131"/>
      <c r="AA312" s="86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86"/>
      <c r="AN312" s="86"/>
      <c r="AO312" s="86"/>
      <c r="AP312" s="132"/>
      <c r="AS312" s="88"/>
    </row>
    <row r="313" customFormat="false" ht="12.75" hidden="false" customHeight="true" outlineLevel="0" collapsed="false">
      <c r="B313" s="122"/>
      <c r="C313" s="123"/>
      <c r="D313" s="124"/>
      <c r="E313" s="82"/>
      <c r="F313" s="125"/>
      <c r="G313" s="126"/>
      <c r="H313" s="127"/>
      <c r="I313" s="128"/>
      <c r="J313" s="128"/>
      <c r="K313" s="128"/>
      <c r="L313" s="128"/>
      <c r="M313" s="129"/>
      <c r="N313" s="129"/>
      <c r="O313" s="130"/>
      <c r="P313" s="130"/>
      <c r="Q313" s="130"/>
      <c r="R313" s="130"/>
      <c r="S313" s="130"/>
      <c r="T313" s="130"/>
      <c r="U313" s="130"/>
      <c r="V313" s="130"/>
      <c r="W313" s="129"/>
      <c r="X313" s="130"/>
      <c r="Y313" s="131"/>
      <c r="Z313" s="131"/>
      <c r="AA313" s="86"/>
      <c r="AB313" s="131"/>
      <c r="AC313" s="131"/>
      <c r="AD313" s="131"/>
      <c r="AE313" s="131"/>
      <c r="AF313" s="131"/>
      <c r="AG313" s="131"/>
      <c r="AH313" s="131"/>
      <c r="AI313" s="131"/>
      <c r="AJ313" s="131"/>
      <c r="AK313" s="131"/>
      <c r="AL313" s="131"/>
      <c r="AM313" s="86"/>
      <c r="AN313" s="86"/>
      <c r="AO313" s="86"/>
      <c r="AP313" s="132"/>
      <c r="AS313" s="88"/>
    </row>
    <row r="314" customFormat="false" ht="12.75" hidden="false" customHeight="true" outlineLevel="0" collapsed="false">
      <c r="B314" s="122"/>
      <c r="C314" s="123"/>
      <c r="D314" s="124"/>
      <c r="E314" s="82"/>
      <c r="F314" s="125"/>
      <c r="G314" s="126"/>
      <c r="H314" s="127"/>
      <c r="I314" s="128"/>
      <c r="J314" s="128"/>
      <c r="K314" s="128"/>
      <c r="L314" s="128"/>
      <c r="M314" s="129"/>
      <c r="N314" s="129"/>
      <c r="O314" s="130"/>
      <c r="P314" s="130"/>
      <c r="Q314" s="130"/>
      <c r="R314" s="130"/>
      <c r="S314" s="130"/>
      <c r="T314" s="130"/>
      <c r="U314" s="130"/>
      <c r="V314" s="130"/>
      <c r="W314" s="129"/>
      <c r="X314" s="130"/>
      <c r="Y314" s="131"/>
      <c r="Z314" s="131"/>
      <c r="AA314" s="86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86"/>
      <c r="AN314" s="86"/>
      <c r="AO314" s="86"/>
      <c r="AP314" s="132"/>
      <c r="AS314" s="88"/>
    </row>
    <row r="315" customFormat="false" ht="12.75" hidden="false" customHeight="true" outlineLevel="0" collapsed="false">
      <c r="B315" s="122"/>
      <c r="C315" s="123"/>
      <c r="D315" s="124"/>
      <c r="E315" s="82"/>
      <c r="F315" s="125"/>
      <c r="G315" s="126"/>
      <c r="H315" s="127"/>
      <c r="I315" s="128"/>
      <c r="J315" s="128"/>
      <c r="K315" s="128"/>
      <c r="L315" s="128"/>
      <c r="M315" s="129"/>
      <c r="N315" s="129"/>
      <c r="O315" s="130"/>
      <c r="P315" s="130"/>
      <c r="Q315" s="130"/>
      <c r="R315" s="130"/>
      <c r="S315" s="130"/>
      <c r="T315" s="130"/>
      <c r="U315" s="130"/>
      <c r="V315" s="130"/>
      <c r="W315" s="129"/>
      <c r="X315" s="130"/>
      <c r="Y315" s="131"/>
      <c r="Z315" s="131"/>
      <c r="AA315" s="86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86"/>
      <c r="AN315" s="86"/>
      <c r="AO315" s="86"/>
      <c r="AP315" s="132"/>
      <c r="AS315" s="88"/>
    </row>
    <row r="316" customFormat="false" ht="12.75" hidden="false" customHeight="true" outlineLevel="0" collapsed="false">
      <c r="B316" s="122"/>
      <c r="C316" s="123"/>
      <c r="D316" s="124"/>
      <c r="E316" s="82"/>
      <c r="F316" s="125"/>
      <c r="G316" s="126"/>
      <c r="H316" s="127"/>
      <c r="I316" s="128"/>
      <c r="J316" s="128"/>
      <c r="K316" s="128"/>
      <c r="L316" s="128"/>
      <c r="M316" s="129"/>
      <c r="N316" s="129"/>
      <c r="O316" s="130"/>
      <c r="P316" s="130"/>
      <c r="Q316" s="130"/>
      <c r="R316" s="130"/>
      <c r="S316" s="130"/>
      <c r="T316" s="130"/>
      <c r="U316" s="130"/>
      <c r="V316" s="130"/>
      <c r="W316" s="129"/>
      <c r="X316" s="130"/>
      <c r="Y316" s="131"/>
      <c r="Z316" s="131"/>
      <c r="AA316" s="86"/>
      <c r="AB316" s="131"/>
      <c r="AC316" s="131"/>
      <c r="AD316" s="131"/>
      <c r="AE316" s="131"/>
      <c r="AF316" s="131"/>
      <c r="AG316" s="131"/>
      <c r="AH316" s="131"/>
      <c r="AI316" s="131"/>
      <c r="AJ316" s="131"/>
      <c r="AK316" s="131"/>
      <c r="AL316" s="131"/>
      <c r="AM316" s="86"/>
      <c r="AN316" s="86"/>
      <c r="AO316" s="86"/>
      <c r="AP316" s="132"/>
      <c r="AS316" s="88"/>
    </row>
    <row r="317" customFormat="false" ht="12.75" hidden="false" customHeight="true" outlineLevel="0" collapsed="false">
      <c r="B317" s="122"/>
      <c r="C317" s="123"/>
      <c r="D317" s="124"/>
      <c r="E317" s="82"/>
      <c r="F317" s="125"/>
      <c r="G317" s="126"/>
      <c r="H317" s="127"/>
      <c r="I317" s="128"/>
      <c r="J317" s="128"/>
      <c r="K317" s="128"/>
      <c r="L317" s="128"/>
      <c r="M317" s="129"/>
      <c r="N317" s="129"/>
      <c r="O317" s="130"/>
      <c r="P317" s="130"/>
      <c r="Q317" s="130"/>
      <c r="R317" s="130"/>
      <c r="S317" s="130"/>
      <c r="T317" s="130"/>
      <c r="U317" s="130"/>
      <c r="V317" s="130"/>
      <c r="W317" s="129"/>
      <c r="X317" s="130"/>
      <c r="Y317" s="131"/>
      <c r="Z317" s="131"/>
      <c r="AA317" s="86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/>
      <c r="AM317" s="86"/>
      <c r="AN317" s="86"/>
      <c r="AO317" s="86"/>
      <c r="AP317" s="132"/>
      <c r="AS317" s="88"/>
    </row>
    <row r="318" customFormat="false" ht="12.75" hidden="false" customHeight="true" outlineLevel="0" collapsed="false">
      <c r="B318" s="122"/>
      <c r="C318" s="123"/>
      <c r="D318" s="124"/>
      <c r="E318" s="82"/>
      <c r="F318" s="125"/>
      <c r="G318" s="126"/>
      <c r="H318" s="127"/>
      <c r="I318" s="128"/>
      <c r="J318" s="128"/>
      <c r="K318" s="128"/>
      <c r="L318" s="128"/>
      <c r="M318" s="129"/>
      <c r="N318" s="129"/>
      <c r="O318" s="130"/>
      <c r="P318" s="130"/>
      <c r="Q318" s="130"/>
      <c r="R318" s="130"/>
      <c r="S318" s="130"/>
      <c r="T318" s="130"/>
      <c r="U318" s="130"/>
      <c r="V318" s="130"/>
      <c r="W318" s="129"/>
      <c r="X318" s="130"/>
      <c r="Y318" s="131"/>
      <c r="Z318" s="131"/>
      <c r="AA318" s="86"/>
      <c r="AB318" s="131"/>
      <c r="AC318" s="131"/>
      <c r="AD318" s="131"/>
      <c r="AE318" s="131"/>
      <c r="AF318" s="131"/>
      <c r="AG318" s="131"/>
      <c r="AH318" s="131"/>
      <c r="AI318" s="131"/>
      <c r="AJ318" s="131"/>
      <c r="AK318" s="131"/>
      <c r="AL318" s="131"/>
      <c r="AM318" s="86"/>
      <c r="AN318" s="86"/>
      <c r="AO318" s="86"/>
      <c r="AP318" s="132"/>
      <c r="AS318" s="88"/>
    </row>
    <row r="319" customFormat="false" ht="12.75" hidden="false" customHeight="true" outlineLevel="0" collapsed="false">
      <c r="B319" s="122"/>
      <c r="C319" s="123"/>
      <c r="D319" s="124"/>
      <c r="E319" s="82"/>
      <c r="F319" s="125"/>
      <c r="G319" s="126"/>
      <c r="H319" s="127"/>
      <c r="I319" s="128"/>
      <c r="J319" s="128"/>
      <c r="K319" s="128"/>
      <c r="L319" s="128"/>
      <c r="M319" s="129"/>
      <c r="N319" s="129"/>
      <c r="O319" s="130"/>
      <c r="P319" s="130"/>
      <c r="Q319" s="130"/>
      <c r="R319" s="130"/>
      <c r="S319" s="130"/>
      <c r="T319" s="130"/>
      <c r="U319" s="130"/>
      <c r="V319" s="130"/>
      <c r="W319" s="129"/>
      <c r="X319" s="130"/>
      <c r="Y319" s="131"/>
      <c r="Z319" s="131"/>
      <c r="AA319" s="86"/>
      <c r="AB319" s="131"/>
      <c r="AC319" s="131"/>
      <c r="AD319" s="131"/>
      <c r="AE319" s="131"/>
      <c r="AF319" s="131"/>
      <c r="AG319" s="131"/>
      <c r="AH319" s="131"/>
      <c r="AI319" s="131"/>
      <c r="AJ319" s="131"/>
      <c r="AK319" s="131"/>
      <c r="AL319" s="131"/>
      <c r="AM319" s="86"/>
      <c r="AN319" s="86"/>
      <c r="AO319" s="86"/>
      <c r="AP319" s="132"/>
      <c r="AS319" s="88"/>
    </row>
    <row r="320" customFormat="false" ht="12.75" hidden="false" customHeight="true" outlineLevel="0" collapsed="false">
      <c r="B320" s="122"/>
      <c r="C320" s="123"/>
      <c r="D320" s="124"/>
      <c r="E320" s="82"/>
      <c r="F320" s="125"/>
      <c r="G320" s="126"/>
      <c r="H320" s="127"/>
      <c r="I320" s="128"/>
      <c r="J320" s="128"/>
      <c r="K320" s="128"/>
      <c r="L320" s="128"/>
      <c r="M320" s="129"/>
      <c r="N320" s="129"/>
      <c r="O320" s="130"/>
      <c r="P320" s="130"/>
      <c r="Q320" s="130"/>
      <c r="R320" s="130"/>
      <c r="S320" s="130"/>
      <c r="T320" s="130"/>
      <c r="U320" s="130"/>
      <c r="V320" s="130"/>
      <c r="W320" s="129"/>
      <c r="X320" s="130"/>
      <c r="Y320" s="131"/>
      <c r="Z320" s="131"/>
      <c r="AA320" s="86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1"/>
      <c r="AL320" s="131"/>
      <c r="AM320" s="86"/>
      <c r="AN320" s="86"/>
      <c r="AO320" s="86"/>
      <c r="AP320" s="132"/>
      <c r="AS320" s="88"/>
    </row>
    <row r="321" customFormat="false" ht="12.75" hidden="false" customHeight="true" outlineLevel="0" collapsed="false">
      <c r="B321" s="122"/>
      <c r="C321" s="123"/>
      <c r="D321" s="124"/>
      <c r="E321" s="82"/>
      <c r="F321" s="125"/>
      <c r="G321" s="126"/>
      <c r="H321" s="127"/>
      <c r="I321" s="128"/>
      <c r="J321" s="128"/>
      <c r="K321" s="128"/>
      <c r="L321" s="128"/>
      <c r="M321" s="129"/>
      <c r="N321" s="129"/>
      <c r="O321" s="130"/>
      <c r="P321" s="130"/>
      <c r="Q321" s="130"/>
      <c r="R321" s="130"/>
      <c r="S321" s="130"/>
      <c r="T321" s="130"/>
      <c r="U321" s="130"/>
      <c r="V321" s="130"/>
      <c r="W321" s="129"/>
      <c r="X321" s="130"/>
      <c r="Y321" s="131"/>
      <c r="Z321" s="131"/>
      <c r="AA321" s="86"/>
      <c r="AB321" s="131"/>
      <c r="AC321" s="131"/>
      <c r="AD321" s="131"/>
      <c r="AE321" s="131"/>
      <c r="AF321" s="131"/>
      <c r="AG321" s="131"/>
      <c r="AH321" s="131"/>
      <c r="AI321" s="131"/>
      <c r="AJ321" s="131"/>
      <c r="AK321" s="131"/>
      <c r="AL321" s="131"/>
      <c r="AM321" s="86"/>
      <c r="AN321" s="86"/>
      <c r="AO321" s="86"/>
      <c r="AP321" s="132"/>
      <c r="AS321" s="88"/>
    </row>
    <row r="322" customFormat="false" ht="12.75" hidden="false" customHeight="true" outlineLevel="0" collapsed="false">
      <c r="B322" s="122"/>
      <c r="C322" s="123"/>
      <c r="D322" s="124"/>
      <c r="E322" s="82"/>
      <c r="F322" s="125"/>
      <c r="G322" s="126"/>
      <c r="H322" s="127"/>
      <c r="I322" s="128"/>
      <c r="J322" s="128"/>
      <c r="K322" s="128"/>
      <c r="L322" s="128"/>
      <c r="M322" s="129"/>
      <c r="N322" s="129"/>
      <c r="O322" s="130"/>
      <c r="P322" s="130"/>
      <c r="Q322" s="130"/>
      <c r="R322" s="130"/>
      <c r="S322" s="130"/>
      <c r="T322" s="130"/>
      <c r="U322" s="130"/>
      <c r="V322" s="130"/>
      <c r="W322" s="129"/>
      <c r="X322" s="130"/>
      <c r="Y322" s="131"/>
      <c r="Z322" s="131"/>
      <c r="AA322" s="86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86"/>
      <c r="AN322" s="86"/>
      <c r="AO322" s="86"/>
      <c r="AP322" s="132"/>
      <c r="AS322" s="88"/>
    </row>
    <row r="323" customFormat="false" ht="12.75" hidden="false" customHeight="true" outlineLevel="0" collapsed="false">
      <c r="B323" s="122"/>
      <c r="C323" s="123"/>
      <c r="D323" s="124"/>
      <c r="E323" s="82"/>
      <c r="F323" s="125"/>
      <c r="G323" s="126"/>
      <c r="H323" s="127"/>
      <c r="I323" s="128"/>
      <c r="J323" s="128"/>
      <c r="K323" s="128"/>
      <c r="L323" s="128"/>
      <c r="M323" s="129"/>
      <c r="N323" s="129"/>
      <c r="O323" s="130"/>
      <c r="P323" s="130"/>
      <c r="Q323" s="130"/>
      <c r="R323" s="130"/>
      <c r="S323" s="130"/>
      <c r="T323" s="130"/>
      <c r="U323" s="130"/>
      <c r="V323" s="130"/>
      <c r="W323" s="129"/>
      <c r="X323" s="130"/>
      <c r="Y323" s="131"/>
      <c r="Z323" s="131"/>
      <c r="AA323" s="86"/>
      <c r="AB323" s="131"/>
      <c r="AC323" s="131"/>
      <c r="AD323" s="131"/>
      <c r="AE323" s="131"/>
      <c r="AF323" s="131"/>
      <c r="AG323" s="131"/>
      <c r="AH323" s="131"/>
      <c r="AI323" s="131"/>
      <c r="AJ323" s="131"/>
      <c r="AK323" s="131"/>
      <c r="AL323" s="131"/>
      <c r="AM323" s="86"/>
      <c r="AN323" s="86"/>
      <c r="AO323" s="86"/>
      <c r="AP323" s="132"/>
      <c r="AS323" s="88"/>
    </row>
    <row r="324" customFormat="false" ht="12.75" hidden="false" customHeight="true" outlineLevel="0" collapsed="false">
      <c r="B324" s="122"/>
      <c r="C324" s="123"/>
      <c r="D324" s="124"/>
      <c r="E324" s="82"/>
      <c r="F324" s="125"/>
      <c r="G324" s="126"/>
      <c r="H324" s="127"/>
      <c r="I324" s="128"/>
      <c r="J324" s="128"/>
      <c r="K324" s="128"/>
      <c r="L324" s="128"/>
      <c r="M324" s="129"/>
      <c r="N324" s="129"/>
      <c r="O324" s="130"/>
      <c r="P324" s="130"/>
      <c r="Q324" s="130"/>
      <c r="R324" s="130"/>
      <c r="S324" s="130"/>
      <c r="T324" s="130"/>
      <c r="U324" s="130"/>
      <c r="V324" s="130"/>
      <c r="W324" s="129"/>
      <c r="X324" s="130"/>
      <c r="Y324" s="131"/>
      <c r="Z324" s="131"/>
      <c r="AA324" s="86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86"/>
      <c r="AN324" s="86"/>
      <c r="AO324" s="86"/>
      <c r="AP324" s="132"/>
      <c r="AS324" s="88"/>
    </row>
    <row r="325" customFormat="false" ht="12.75" hidden="false" customHeight="true" outlineLevel="0" collapsed="false">
      <c r="B325" s="122"/>
      <c r="C325" s="123"/>
      <c r="D325" s="124"/>
      <c r="E325" s="82"/>
      <c r="F325" s="125"/>
      <c r="G325" s="126"/>
      <c r="H325" s="127"/>
      <c r="I325" s="128"/>
      <c r="J325" s="128"/>
      <c r="K325" s="128"/>
      <c r="L325" s="128"/>
      <c r="M325" s="129"/>
      <c r="N325" s="129"/>
      <c r="O325" s="130"/>
      <c r="P325" s="130"/>
      <c r="Q325" s="130"/>
      <c r="R325" s="130"/>
      <c r="S325" s="130"/>
      <c r="T325" s="130"/>
      <c r="U325" s="130"/>
      <c r="V325" s="130"/>
      <c r="W325" s="129"/>
      <c r="X325" s="130"/>
      <c r="Y325" s="131"/>
      <c r="Z325" s="131"/>
      <c r="AA325" s="86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86"/>
      <c r="AN325" s="86"/>
      <c r="AO325" s="86"/>
      <c r="AP325" s="132"/>
      <c r="AS325" s="88"/>
    </row>
    <row r="326" customFormat="false" ht="12.75" hidden="false" customHeight="true" outlineLevel="0" collapsed="false">
      <c r="B326" s="122"/>
      <c r="C326" s="123"/>
      <c r="D326" s="124"/>
      <c r="E326" s="82"/>
      <c r="F326" s="125"/>
      <c r="G326" s="126"/>
      <c r="H326" s="127"/>
      <c r="I326" s="128"/>
      <c r="J326" s="128"/>
      <c r="K326" s="128"/>
      <c r="L326" s="128"/>
      <c r="M326" s="129"/>
      <c r="N326" s="129"/>
      <c r="O326" s="130"/>
      <c r="P326" s="130"/>
      <c r="Q326" s="130"/>
      <c r="R326" s="130"/>
      <c r="S326" s="130"/>
      <c r="T326" s="130"/>
      <c r="U326" s="130"/>
      <c r="V326" s="130"/>
      <c r="W326" s="129"/>
      <c r="X326" s="130"/>
      <c r="Y326" s="131"/>
      <c r="Z326" s="131"/>
      <c r="AA326" s="86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86"/>
      <c r="AN326" s="86"/>
      <c r="AO326" s="86"/>
      <c r="AP326" s="132"/>
      <c r="AS326" s="88"/>
    </row>
    <row r="327" customFormat="false" ht="12.75" hidden="false" customHeight="true" outlineLevel="0" collapsed="false">
      <c r="B327" s="122"/>
      <c r="C327" s="123"/>
      <c r="D327" s="124"/>
      <c r="E327" s="82"/>
      <c r="F327" s="125"/>
      <c r="G327" s="126"/>
      <c r="H327" s="127"/>
      <c r="I327" s="128"/>
      <c r="J327" s="128"/>
      <c r="K327" s="128"/>
      <c r="L327" s="128"/>
      <c r="M327" s="129"/>
      <c r="N327" s="129"/>
      <c r="O327" s="130"/>
      <c r="P327" s="130"/>
      <c r="Q327" s="130"/>
      <c r="R327" s="130"/>
      <c r="S327" s="130"/>
      <c r="T327" s="130"/>
      <c r="U327" s="130"/>
      <c r="V327" s="130"/>
      <c r="W327" s="129"/>
      <c r="X327" s="130"/>
      <c r="Y327" s="131"/>
      <c r="Z327" s="131"/>
      <c r="AA327" s="86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86"/>
      <c r="AN327" s="86"/>
      <c r="AO327" s="86"/>
      <c r="AP327" s="132"/>
      <c r="AS327" s="88"/>
    </row>
    <row r="328" customFormat="false" ht="12.75" hidden="false" customHeight="true" outlineLevel="0" collapsed="false">
      <c r="B328" s="122"/>
      <c r="C328" s="123"/>
      <c r="D328" s="124"/>
      <c r="E328" s="82"/>
      <c r="F328" s="125"/>
      <c r="G328" s="126"/>
      <c r="H328" s="127"/>
      <c r="I328" s="128"/>
      <c r="J328" s="128"/>
      <c r="K328" s="128"/>
      <c r="L328" s="128"/>
      <c r="M328" s="129"/>
      <c r="N328" s="129"/>
      <c r="O328" s="130"/>
      <c r="P328" s="130"/>
      <c r="Q328" s="130"/>
      <c r="R328" s="130"/>
      <c r="S328" s="130"/>
      <c r="T328" s="130"/>
      <c r="U328" s="130"/>
      <c r="V328" s="130"/>
      <c r="W328" s="129"/>
      <c r="X328" s="130"/>
      <c r="Y328" s="131"/>
      <c r="Z328" s="131"/>
      <c r="AA328" s="86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86"/>
      <c r="AN328" s="86"/>
      <c r="AO328" s="86"/>
      <c r="AP328" s="132"/>
      <c r="AS328" s="88"/>
    </row>
    <row r="329" customFormat="false" ht="12.75" hidden="false" customHeight="true" outlineLevel="0" collapsed="false">
      <c r="B329" s="122"/>
      <c r="C329" s="123"/>
      <c r="D329" s="124"/>
      <c r="E329" s="82"/>
      <c r="F329" s="125"/>
      <c r="G329" s="126"/>
      <c r="H329" s="127"/>
      <c r="I329" s="128"/>
      <c r="J329" s="128"/>
      <c r="K329" s="128"/>
      <c r="L329" s="128"/>
      <c r="M329" s="129"/>
      <c r="N329" s="129"/>
      <c r="O329" s="130"/>
      <c r="P329" s="130"/>
      <c r="Q329" s="130"/>
      <c r="R329" s="130"/>
      <c r="S329" s="130"/>
      <c r="T329" s="130"/>
      <c r="U329" s="130"/>
      <c r="V329" s="130"/>
      <c r="W329" s="129"/>
      <c r="X329" s="130"/>
      <c r="Y329" s="131"/>
      <c r="Z329" s="131"/>
      <c r="AA329" s="86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86"/>
      <c r="AN329" s="86"/>
      <c r="AO329" s="86"/>
      <c r="AP329" s="132"/>
      <c r="AS329" s="88"/>
    </row>
    <row r="330" customFormat="false" ht="12.75" hidden="false" customHeight="true" outlineLevel="0" collapsed="false">
      <c r="B330" s="122"/>
      <c r="C330" s="123"/>
      <c r="D330" s="124"/>
      <c r="E330" s="82"/>
      <c r="F330" s="125"/>
      <c r="G330" s="126"/>
      <c r="H330" s="127"/>
      <c r="I330" s="128"/>
      <c r="J330" s="128"/>
      <c r="K330" s="128"/>
      <c r="L330" s="128"/>
      <c r="M330" s="129"/>
      <c r="N330" s="129"/>
      <c r="O330" s="130"/>
      <c r="P330" s="130"/>
      <c r="Q330" s="130"/>
      <c r="R330" s="130"/>
      <c r="S330" s="130"/>
      <c r="T330" s="130"/>
      <c r="U330" s="130"/>
      <c r="V330" s="130"/>
      <c r="W330" s="129"/>
      <c r="X330" s="130"/>
      <c r="Y330" s="131"/>
      <c r="Z330" s="131"/>
      <c r="AA330" s="86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86"/>
      <c r="AN330" s="86"/>
      <c r="AO330" s="86"/>
      <c r="AP330" s="132"/>
      <c r="AS330" s="88"/>
    </row>
    <row r="331" customFormat="false" ht="12.75" hidden="false" customHeight="true" outlineLevel="0" collapsed="false">
      <c r="B331" s="122"/>
      <c r="C331" s="123"/>
      <c r="D331" s="124"/>
      <c r="E331" s="82"/>
      <c r="F331" s="125"/>
      <c r="G331" s="126"/>
      <c r="H331" s="127"/>
      <c r="I331" s="128"/>
      <c r="J331" s="128"/>
      <c r="K331" s="128"/>
      <c r="L331" s="128"/>
      <c r="M331" s="129"/>
      <c r="N331" s="129"/>
      <c r="O331" s="130"/>
      <c r="P331" s="130"/>
      <c r="Q331" s="130"/>
      <c r="R331" s="130"/>
      <c r="S331" s="130"/>
      <c r="T331" s="130"/>
      <c r="U331" s="130"/>
      <c r="V331" s="130"/>
      <c r="W331" s="129"/>
      <c r="X331" s="130"/>
      <c r="Y331" s="131"/>
      <c r="Z331" s="131"/>
      <c r="AA331" s="86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86"/>
      <c r="AN331" s="86"/>
      <c r="AO331" s="86"/>
      <c r="AP331" s="132"/>
      <c r="AS331" s="88"/>
    </row>
    <row r="332" customFormat="false" ht="12.75" hidden="false" customHeight="true" outlineLevel="0" collapsed="false">
      <c r="B332" s="122"/>
      <c r="C332" s="123"/>
      <c r="D332" s="124"/>
      <c r="E332" s="82"/>
      <c r="F332" s="125"/>
      <c r="G332" s="126"/>
      <c r="H332" s="127"/>
      <c r="I332" s="128"/>
      <c r="J332" s="128"/>
      <c r="K332" s="128"/>
      <c r="L332" s="128"/>
      <c r="M332" s="129"/>
      <c r="N332" s="129"/>
      <c r="O332" s="130"/>
      <c r="P332" s="130"/>
      <c r="Q332" s="130"/>
      <c r="R332" s="130"/>
      <c r="S332" s="130"/>
      <c r="T332" s="130"/>
      <c r="U332" s="130"/>
      <c r="V332" s="130"/>
      <c r="W332" s="129"/>
      <c r="X332" s="130"/>
      <c r="Y332" s="131"/>
      <c r="Z332" s="131"/>
      <c r="AA332" s="86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86"/>
      <c r="AN332" s="86"/>
      <c r="AO332" s="86"/>
      <c r="AP332" s="132"/>
      <c r="AS332" s="88"/>
    </row>
    <row r="333" customFormat="false" ht="12.75" hidden="false" customHeight="true" outlineLevel="0" collapsed="false">
      <c r="B333" s="122"/>
      <c r="C333" s="123"/>
      <c r="D333" s="124"/>
      <c r="E333" s="82"/>
      <c r="F333" s="125"/>
      <c r="G333" s="126"/>
      <c r="H333" s="127"/>
      <c r="I333" s="128"/>
      <c r="J333" s="128"/>
      <c r="K333" s="128"/>
      <c r="L333" s="128"/>
      <c r="M333" s="129"/>
      <c r="N333" s="129"/>
      <c r="O333" s="130"/>
      <c r="P333" s="130"/>
      <c r="Q333" s="130"/>
      <c r="R333" s="130"/>
      <c r="S333" s="130"/>
      <c r="T333" s="130"/>
      <c r="U333" s="130"/>
      <c r="V333" s="130"/>
      <c r="W333" s="129"/>
      <c r="X333" s="130"/>
      <c r="Y333" s="131"/>
      <c r="Z333" s="131"/>
      <c r="AA333" s="86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86"/>
      <c r="AN333" s="86"/>
      <c r="AO333" s="86"/>
      <c r="AP333" s="132"/>
      <c r="AS333" s="88"/>
    </row>
    <row r="334" customFormat="false" ht="12.75" hidden="false" customHeight="true" outlineLevel="0" collapsed="false">
      <c r="B334" s="122"/>
      <c r="C334" s="123"/>
      <c r="D334" s="124"/>
      <c r="E334" s="82"/>
      <c r="F334" s="125"/>
      <c r="G334" s="126"/>
      <c r="H334" s="127"/>
      <c r="I334" s="128"/>
      <c r="J334" s="128"/>
      <c r="K334" s="128"/>
      <c r="L334" s="128"/>
      <c r="M334" s="129"/>
      <c r="N334" s="129"/>
      <c r="O334" s="130"/>
      <c r="P334" s="130"/>
      <c r="Q334" s="130"/>
      <c r="R334" s="130"/>
      <c r="S334" s="130"/>
      <c r="T334" s="130"/>
      <c r="U334" s="130"/>
      <c r="V334" s="130"/>
      <c r="W334" s="129"/>
      <c r="X334" s="130"/>
      <c r="Y334" s="131"/>
      <c r="Z334" s="131"/>
      <c r="AA334" s="86"/>
      <c r="AB334" s="131"/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86"/>
      <c r="AN334" s="86"/>
      <c r="AO334" s="86"/>
      <c r="AP334" s="132"/>
      <c r="AS334" s="88"/>
    </row>
    <row r="335" customFormat="false" ht="12.75" hidden="false" customHeight="true" outlineLevel="0" collapsed="false">
      <c r="B335" s="122"/>
      <c r="C335" s="123"/>
      <c r="D335" s="124"/>
      <c r="E335" s="82"/>
      <c r="F335" s="125"/>
      <c r="G335" s="126"/>
      <c r="H335" s="127"/>
      <c r="I335" s="128"/>
      <c r="J335" s="128"/>
      <c r="K335" s="128"/>
      <c r="L335" s="128"/>
      <c r="M335" s="129"/>
      <c r="N335" s="129"/>
      <c r="O335" s="130"/>
      <c r="P335" s="130"/>
      <c r="Q335" s="130"/>
      <c r="R335" s="130"/>
      <c r="S335" s="130"/>
      <c r="T335" s="130"/>
      <c r="U335" s="130"/>
      <c r="V335" s="130"/>
      <c r="W335" s="129"/>
      <c r="X335" s="130"/>
      <c r="Y335" s="131"/>
      <c r="Z335" s="131"/>
      <c r="AA335" s="86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86"/>
      <c r="AN335" s="86"/>
      <c r="AO335" s="86"/>
      <c r="AP335" s="132"/>
      <c r="AS335" s="88"/>
    </row>
    <row r="336" customFormat="false" ht="12.75" hidden="false" customHeight="true" outlineLevel="0" collapsed="false">
      <c r="B336" s="122"/>
      <c r="C336" s="123"/>
      <c r="D336" s="124"/>
      <c r="E336" s="82"/>
      <c r="F336" s="125"/>
      <c r="G336" s="126"/>
      <c r="H336" s="127"/>
      <c r="I336" s="128"/>
      <c r="J336" s="128"/>
      <c r="K336" s="128"/>
      <c r="L336" s="128"/>
      <c r="M336" s="129"/>
      <c r="N336" s="129"/>
      <c r="O336" s="130"/>
      <c r="P336" s="130"/>
      <c r="Q336" s="130"/>
      <c r="R336" s="130"/>
      <c r="S336" s="130"/>
      <c r="T336" s="130"/>
      <c r="U336" s="130"/>
      <c r="V336" s="130"/>
      <c r="W336" s="129"/>
      <c r="X336" s="130"/>
      <c r="Y336" s="131"/>
      <c r="Z336" s="131"/>
      <c r="AA336" s="86"/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86"/>
      <c r="AN336" s="86"/>
      <c r="AO336" s="86"/>
      <c r="AP336" s="132"/>
      <c r="AS336" s="88"/>
    </row>
    <row r="337" customFormat="false" ht="12.75" hidden="false" customHeight="true" outlineLevel="0" collapsed="false">
      <c r="B337" s="122"/>
      <c r="C337" s="123"/>
      <c r="D337" s="124"/>
      <c r="E337" s="82"/>
      <c r="F337" s="125"/>
      <c r="G337" s="126"/>
      <c r="H337" s="127"/>
      <c r="I337" s="128"/>
      <c r="J337" s="128"/>
      <c r="K337" s="128"/>
      <c r="L337" s="128"/>
      <c r="M337" s="129"/>
      <c r="N337" s="129"/>
      <c r="O337" s="130"/>
      <c r="P337" s="130"/>
      <c r="Q337" s="130"/>
      <c r="R337" s="130"/>
      <c r="S337" s="130"/>
      <c r="T337" s="130"/>
      <c r="U337" s="130"/>
      <c r="V337" s="130"/>
      <c r="W337" s="129"/>
      <c r="X337" s="130"/>
      <c r="Y337" s="131"/>
      <c r="Z337" s="131"/>
      <c r="AA337" s="86"/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86"/>
      <c r="AN337" s="86"/>
      <c r="AO337" s="86"/>
      <c r="AP337" s="132"/>
      <c r="AS337" s="88"/>
    </row>
    <row r="338" customFormat="false" ht="12.75" hidden="false" customHeight="true" outlineLevel="0" collapsed="false">
      <c r="B338" s="122"/>
      <c r="C338" s="123"/>
      <c r="D338" s="124"/>
      <c r="E338" s="82"/>
      <c r="F338" s="125"/>
      <c r="G338" s="126"/>
      <c r="H338" s="127"/>
      <c r="I338" s="128"/>
      <c r="J338" s="128"/>
      <c r="K338" s="128"/>
      <c r="L338" s="128"/>
      <c r="M338" s="129"/>
      <c r="N338" s="129"/>
      <c r="O338" s="130"/>
      <c r="P338" s="130"/>
      <c r="Q338" s="130"/>
      <c r="R338" s="130"/>
      <c r="S338" s="130"/>
      <c r="T338" s="130"/>
      <c r="U338" s="130"/>
      <c r="V338" s="130"/>
      <c r="W338" s="129"/>
      <c r="X338" s="130"/>
      <c r="Y338" s="131"/>
      <c r="Z338" s="131"/>
      <c r="AA338" s="86"/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86"/>
      <c r="AN338" s="86"/>
      <c r="AO338" s="86"/>
      <c r="AP338" s="132"/>
      <c r="AS338" s="88"/>
    </row>
    <row r="339" customFormat="false" ht="12.75" hidden="false" customHeight="true" outlineLevel="0" collapsed="false">
      <c r="B339" s="122"/>
      <c r="C339" s="123"/>
      <c r="D339" s="124"/>
      <c r="E339" s="82"/>
      <c r="F339" s="125"/>
      <c r="G339" s="126"/>
      <c r="H339" s="127"/>
      <c r="I339" s="128"/>
      <c r="J339" s="128"/>
      <c r="K339" s="128"/>
      <c r="L339" s="128"/>
      <c r="M339" s="129"/>
      <c r="N339" s="129"/>
      <c r="O339" s="130"/>
      <c r="P339" s="130"/>
      <c r="Q339" s="130"/>
      <c r="R339" s="130"/>
      <c r="S339" s="130"/>
      <c r="T339" s="130"/>
      <c r="U339" s="130"/>
      <c r="V339" s="130"/>
      <c r="W339" s="129"/>
      <c r="X339" s="130"/>
      <c r="Y339" s="131"/>
      <c r="Z339" s="131"/>
      <c r="AA339" s="86"/>
      <c r="AB339" s="131"/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/>
      <c r="AM339" s="86"/>
      <c r="AN339" s="86"/>
      <c r="AO339" s="86"/>
      <c r="AP339" s="132"/>
      <c r="AS339" s="88"/>
    </row>
    <row r="340" customFormat="false" ht="12.75" hidden="false" customHeight="true" outlineLevel="0" collapsed="false">
      <c r="B340" s="122"/>
      <c r="C340" s="123"/>
      <c r="D340" s="124"/>
      <c r="E340" s="82"/>
      <c r="F340" s="125"/>
      <c r="G340" s="126"/>
      <c r="H340" s="127"/>
      <c r="I340" s="128"/>
      <c r="J340" s="128"/>
      <c r="K340" s="128"/>
      <c r="L340" s="128"/>
      <c r="M340" s="129"/>
      <c r="N340" s="129"/>
      <c r="O340" s="130"/>
      <c r="P340" s="130"/>
      <c r="Q340" s="130"/>
      <c r="R340" s="130"/>
      <c r="S340" s="130"/>
      <c r="T340" s="130"/>
      <c r="U340" s="130"/>
      <c r="V340" s="130"/>
      <c r="W340" s="129"/>
      <c r="X340" s="130"/>
      <c r="Y340" s="131"/>
      <c r="Z340" s="131"/>
      <c r="AA340" s="86"/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86"/>
      <c r="AN340" s="86"/>
      <c r="AO340" s="86"/>
      <c r="AP340" s="132"/>
      <c r="AS340" s="88"/>
    </row>
    <row r="341" customFormat="false" ht="12.75" hidden="false" customHeight="true" outlineLevel="0" collapsed="false">
      <c r="B341" s="122"/>
      <c r="C341" s="123"/>
      <c r="D341" s="124"/>
      <c r="E341" s="82"/>
      <c r="F341" s="125"/>
      <c r="G341" s="126"/>
      <c r="H341" s="127"/>
      <c r="I341" s="128"/>
      <c r="J341" s="128"/>
      <c r="K341" s="128"/>
      <c r="L341" s="128"/>
      <c r="M341" s="129"/>
      <c r="N341" s="129"/>
      <c r="O341" s="130"/>
      <c r="P341" s="130"/>
      <c r="Q341" s="130"/>
      <c r="R341" s="130"/>
      <c r="S341" s="130"/>
      <c r="T341" s="130"/>
      <c r="U341" s="130"/>
      <c r="V341" s="130"/>
      <c r="W341" s="129"/>
      <c r="X341" s="130"/>
      <c r="Y341" s="131"/>
      <c r="Z341" s="131"/>
      <c r="AA341" s="86"/>
      <c r="AB341" s="131"/>
      <c r="AC341" s="131"/>
      <c r="AD341" s="131"/>
      <c r="AE341" s="131"/>
      <c r="AF341" s="131"/>
      <c r="AG341" s="131"/>
      <c r="AH341" s="131"/>
      <c r="AI341" s="131"/>
      <c r="AJ341" s="131"/>
      <c r="AK341" s="131"/>
      <c r="AL341" s="131"/>
      <c r="AM341" s="86"/>
      <c r="AN341" s="86"/>
      <c r="AO341" s="86"/>
      <c r="AP341" s="132"/>
      <c r="AS341" s="88"/>
    </row>
    <row r="342" customFormat="false" ht="12.75" hidden="false" customHeight="true" outlineLevel="0" collapsed="false">
      <c r="B342" s="122"/>
      <c r="C342" s="123"/>
      <c r="D342" s="124"/>
      <c r="E342" s="82"/>
      <c r="F342" s="125"/>
      <c r="G342" s="126"/>
      <c r="H342" s="127"/>
      <c r="I342" s="128"/>
      <c r="J342" s="128"/>
      <c r="K342" s="128"/>
      <c r="L342" s="128"/>
      <c r="M342" s="129"/>
      <c r="N342" s="129"/>
      <c r="O342" s="130"/>
      <c r="P342" s="130"/>
      <c r="Q342" s="130"/>
      <c r="R342" s="130"/>
      <c r="S342" s="130"/>
      <c r="T342" s="130"/>
      <c r="U342" s="130"/>
      <c r="V342" s="130"/>
      <c r="W342" s="129"/>
      <c r="X342" s="130"/>
      <c r="Y342" s="131"/>
      <c r="Z342" s="131"/>
      <c r="AA342" s="86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86"/>
      <c r="AN342" s="86"/>
      <c r="AO342" s="86"/>
      <c r="AP342" s="132"/>
      <c r="AS342" s="88"/>
    </row>
    <row r="343" customFormat="false" ht="12.75" hidden="false" customHeight="true" outlineLevel="0" collapsed="false">
      <c r="B343" s="122"/>
      <c r="C343" s="123"/>
      <c r="D343" s="124"/>
      <c r="E343" s="82"/>
      <c r="F343" s="125"/>
      <c r="G343" s="126"/>
      <c r="H343" s="127"/>
      <c r="I343" s="128"/>
      <c r="J343" s="128"/>
      <c r="K343" s="128"/>
      <c r="L343" s="128"/>
      <c r="M343" s="129"/>
      <c r="N343" s="129"/>
      <c r="O343" s="130"/>
      <c r="P343" s="130"/>
      <c r="Q343" s="130"/>
      <c r="R343" s="130"/>
      <c r="S343" s="130"/>
      <c r="T343" s="130"/>
      <c r="U343" s="130"/>
      <c r="V343" s="130"/>
      <c r="W343" s="129"/>
      <c r="X343" s="130"/>
      <c r="Y343" s="131"/>
      <c r="Z343" s="131"/>
      <c r="AA343" s="86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86"/>
      <c r="AN343" s="86"/>
      <c r="AO343" s="86"/>
      <c r="AP343" s="132"/>
      <c r="AS343" s="88"/>
    </row>
    <row r="344" customFormat="false" ht="12.75" hidden="false" customHeight="true" outlineLevel="0" collapsed="false">
      <c r="B344" s="122"/>
      <c r="C344" s="123"/>
      <c r="D344" s="124"/>
      <c r="E344" s="82"/>
      <c r="F344" s="125"/>
      <c r="G344" s="126"/>
      <c r="H344" s="127"/>
      <c r="I344" s="128"/>
      <c r="J344" s="128"/>
      <c r="K344" s="128"/>
      <c r="L344" s="128"/>
      <c r="M344" s="129"/>
      <c r="N344" s="129"/>
      <c r="O344" s="130"/>
      <c r="P344" s="130"/>
      <c r="Q344" s="130"/>
      <c r="R344" s="130"/>
      <c r="S344" s="130"/>
      <c r="T344" s="130"/>
      <c r="U344" s="130"/>
      <c r="V344" s="130"/>
      <c r="W344" s="129"/>
      <c r="X344" s="130"/>
      <c r="Y344" s="131"/>
      <c r="Z344" s="131"/>
      <c r="AA344" s="86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/>
      <c r="AL344" s="131"/>
      <c r="AM344" s="86"/>
      <c r="AN344" s="86"/>
      <c r="AO344" s="86"/>
      <c r="AP344" s="132"/>
      <c r="AS344" s="88"/>
    </row>
    <row r="345" customFormat="false" ht="12.75" hidden="false" customHeight="true" outlineLevel="0" collapsed="false">
      <c r="B345" s="122"/>
      <c r="C345" s="123"/>
      <c r="D345" s="124"/>
      <c r="E345" s="82"/>
      <c r="F345" s="125"/>
      <c r="G345" s="126"/>
      <c r="H345" s="127"/>
      <c r="I345" s="128"/>
      <c r="J345" s="128"/>
      <c r="K345" s="128"/>
      <c r="L345" s="128"/>
      <c r="M345" s="129"/>
      <c r="N345" s="129"/>
      <c r="O345" s="130"/>
      <c r="P345" s="130"/>
      <c r="Q345" s="130"/>
      <c r="R345" s="130"/>
      <c r="S345" s="130"/>
      <c r="T345" s="130"/>
      <c r="U345" s="130"/>
      <c r="V345" s="130"/>
      <c r="W345" s="129"/>
      <c r="X345" s="130"/>
      <c r="Y345" s="131"/>
      <c r="Z345" s="131"/>
      <c r="AA345" s="86"/>
      <c r="AB345" s="131"/>
      <c r="AC345" s="131"/>
      <c r="AD345" s="131"/>
      <c r="AE345" s="131"/>
      <c r="AF345" s="131"/>
      <c r="AG345" s="131"/>
      <c r="AH345" s="131"/>
      <c r="AI345" s="131"/>
      <c r="AJ345" s="131"/>
      <c r="AK345" s="131"/>
      <c r="AL345" s="131"/>
      <c r="AM345" s="86"/>
      <c r="AN345" s="86"/>
      <c r="AO345" s="86"/>
      <c r="AP345" s="132"/>
      <c r="AS345" s="88"/>
    </row>
    <row r="346" customFormat="false" ht="12.75" hidden="false" customHeight="true" outlineLevel="0" collapsed="false">
      <c r="B346" s="122"/>
      <c r="C346" s="123"/>
      <c r="D346" s="124"/>
      <c r="E346" s="82"/>
      <c r="F346" s="125"/>
      <c r="G346" s="126"/>
      <c r="H346" s="127"/>
      <c r="I346" s="128"/>
      <c r="J346" s="128"/>
      <c r="K346" s="128"/>
      <c r="L346" s="128"/>
      <c r="M346" s="129"/>
      <c r="N346" s="129"/>
      <c r="O346" s="130"/>
      <c r="P346" s="130"/>
      <c r="Q346" s="130"/>
      <c r="R346" s="130"/>
      <c r="S346" s="130"/>
      <c r="T346" s="130"/>
      <c r="U346" s="130"/>
      <c r="V346" s="130"/>
      <c r="W346" s="129"/>
      <c r="X346" s="130"/>
      <c r="Y346" s="131"/>
      <c r="Z346" s="131"/>
      <c r="AA346" s="86"/>
      <c r="AB346" s="131"/>
      <c r="AC346" s="131"/>
      <c r="AD346" s="131"/>
      <c r="AE346" s="131"/>
      <c r="AF346" s="131"/>
      <c r="AG346" s="131"/>
      <c r="AH346" s="131"/>
      <c r="AI346" s="131"/>
      <c r="AJ346" s="131"/>
      <c r="AK346" s="131"/>
      <c r="AL346" s="131"/>
      <c r="AM346" s="86"/>
      <c r="AN346" s="86"/>
      <c r="AO346" s="86"/>
      <c r="AP346" s="132"/>
      <c r="AS346" s="88"/>
    </row>
    <row r="347" customFormat="false" ht="12.75" hidden="false" customHeight="true" outlineLevel="0" collapsed="false">
      <c r="B347" s="122"/>
      <c r="C347" s="123"/>
      <c r="D347" s="124"/>
      <c r="E347" s="82"/>
      <c r="F347" s="125"/>
      <c r="G347" s="126"/>
      <c r="H347" s="127"/>
      <c r="I347" s="128"/>
      <c r="J347" s="128"/>
      <c r="K347" s="128"/>
      <c r="L347" s="128"/>
      <c r="M347" s="129"/>
      <c r="N347" s="129"/>
      <c r="O347" s="130"/>
      <c r="P347" s="130"/>
      <c r="Q347" s="130"/>
      <c r="R347" s="130"/>
      <c r="S347" s="130"/>
      <c r="T347" s="130"/>
      <c r="U347" s="130"/>
      <c r="V347" s="130"/>
      <c r="W347" s="129"/>
      <c r="X347" s="130"/>
      <c r="Y347" s="131"/>
      <c r="Z347" s="131"/>
      <c r="AA347" s="86"/>
      <c r="AB347" s="131"/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86"/>
      <c r="AN347" s="86"/>
      <c r="AO347" s="86"/>
      <c r="AP347" s="132"/>
      <c r="AS347" s="88"/>
    </row>
    <row r="348" customFormat="false" ht="12.75" hidden="false" customHeight="true" outlineLevel="0" collapsed="false">
      <c r="B348" s="122"/>
      <c r="C348" s="123"/>
      <c r="D348" s="124"/>
      <c r="E348" s="82"/>
      <c r="F348" s="125"/>
      <c r="G348" s="126"/>
      <c r="H348" s="127"/>
      <c r="I348" s="128"/>
      <c r="J348" s="128"/>
      <c r="K348" s="128"/>
      <c r="L348" s="128"/>
      <c r="M348" s="129"/>
      <c r="N348" s="129"/>
      <c r="O348" s="130"/>
      <c r="P348" s="130"/>
      <c r="Q348" s="130"/>
      <c r="R348" s="130"/>
      <c r="S348" s="130"/>
      <c r="T348" s="130"/>
      <c r="U348" s="130"/>
      <c r="V348" s="130"/>
      <c r="W348" s="129"/>
      <c r="X348" s="130"/>
      <c r="Y348" s="131"/>
      <c r="Z348" s="131"/>
      <c r="AA348" s="86"/>
      <c r="AB348" s="131"/>
      <c r="AC348" s="131"/>
      <c r="AD348" s="131"/>
      <c r="AE348" s="131"/>
      <c r="AF348" s="131"/>
      <c r="AG348" s="131"/>
      <c r="AH348" s="131"/>
      <c r="AI348" s="131"/>
      <c r="AJ348" s="131"/>
      <c r="AK348" s="131"/>
      <c r="AL348" s="131"/>
      <c r="AM348" s="86"/>
      <c r="AN348" s="86"/>
      <c r="AO348" s="86"/>
      <c r="AP348" s="132"/>
      <c r="AS348" s="88"/>
    </row>
    <row r="349" customFormat="false" ht="12.75" hidden="false" customHeight="true" outlineLevel="0" collapsed="false">
      <c r="B349" s="122"/>
      <c r="C349" s="123"/>
      <c r="D349" s="124"/>
      <c r="E349" s="82"/>
      <c r="F349" s="125"/>
      <c r="G349" s="126"/>
      <c r="H349" s="127"/>
      <c r="I349" s="128"/>
      <c r="J349" s="128"/>
      <c r="K349" s="128"/>
      <c r="L349" s="128"/>
      <c r="M349" s="129"/>
      <c r="N349" s="129"/>
      <c r="O349" s="130"/>
      <c r="P349" s="130"/>
      <c r="Q349" s="130"/>
      <c r="R349" s="130"/>
      <c r="S349" s="130"/>
      <c r="T349" s="130"/>
      <c r="U349" s="130"/>
      <c r="V349" s="130"/>
      <c r="W349" s="129"/>
      <c r="X349" s="130"/>
      <c r="Y349" s="131"/>
      <c r="Z349" s="131"/>
      <c r="AA349" s="86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86"/>
      <c r="AN349" s="86"/>
      <c r="AO349" s="86"/>
      <c r="AP349" s="132"/>
      <c r="AS349" s="88"/>
    </row>
    <row r="350" customFormat="false" ht="12.75" hidden="false" customHeight="true" outlineLevel="0" collapsed="false">
      <c r="B350" s="122"/>
      <c r="C350" s="123"/>
      <c r="D350" s="124"/>
      <c r="E350" s="82"/>
      <c r="F350" s="125"/>
      <c r="G350" s="126"/>
      <c r="H350" s="127"/>
      <c r="I350" s="128"/>
      <c r="J350" s="128"/>
      <c r="K350" s="128"/>
      <c r="L350" s="128"/>
      <c r="M350" s="129"/>
      <c r="N350" s="129"/>
      <c r="O350" s="130"/>
      <c r="P350" s="130"/>
      <c r="Q350" s="130"/>
      <c r="R350" s="130"/>
      <c r="S350" s="130"/>
      <c r="T350" s="130"/>
      <c r="U350" s="130"/>
      <c r="V350" s="130"/>
      <c r="W350" s="129"/>
      <c r="X350" s="130"/>
      <c r="Y350" s="131"/>
      <c r="Z350" s="131"/>
      <c r="AA350" s="86"/>
      <c r="AB350" s="131"/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86"/>
      <c r="AN350" s="86"/>
      <c r="AO350" s="86"/>
      <c r="AP350" s="132"/>
      <c r="AS350" s="88"/>
    </row>
    <row r="351" customFormat="false" ht="12.75" hidden="false" customHeight="true" outlineLevel="0" collapsed="false">
      <c r="B351" s="122"/>
      <c r="C351" s="123"/>
      <c r="D351" s="124"/>
      <c r="E351" s="82"/>
      <c r="F351" s="125"/>
      <c r="G351" s="126"/>
      <c r="H351" s="127"/>
      <c r="I351" s="128"/>
      <c r="J351" s="128"/>
      <c r="K351" s="128"/>
      <c r="L351" s="128"/>
      <c r="M351" s="129"/>
      <c r="N351" s="129"/>
      <c r="O351" s="130"/>
      <c r="P351" s="130"/>
      <c r="Q351" s="130"/>
      <c r="R351" s="130"/>
      <c r="S351" s="130"/>
      <c r="T351" s="130"/>
      <c r="U351" s="130"/>
      <c r="V351" s="130"/>
      <c r="W351" s="129"/>
      <c r="X351" s="130"/>
      <c r="Y351" s="131"/>
      <c r="Z351" s="131"/>
      <c r="AA351" s="86"/>
      <c r="AB351" s="131"/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86"/>
      <c r="AN351" s="86"/>
      <c r="AO351" s="86"/>
      <c r="AP351" s="132"/>
      <c r="AS351" s="88"/>
    </row>
    <row r="352" customFormat="false" ht="12.75" hidden="false" customHeight="true" outlineLevel="0" collapsed="false">
      <c r="B352" s="122"/>
      <c r="C352" s="123"/>
      <c r="D352" s="124"/>
      <c r="E352" s="82"/>
      <c r="F352" s="125"/>
      <c r="G352" s="126"/>
      <c r="H352" s="127"/>
      <c r="I352" s="128"/>
      <c r="J352" s="128"/>
      <c r="K352" s="128"/>
      <c r="L352" s="128"/>
      <c r="M352" s="129"/>
      <c r="N352" s="129"/>
      <c r="O352" s="130"/>
      <c r="P352" s="130"/>
      <c r="Q352" s="130"/>
      <c r="R352" s="130"/>
      <c r="S352" s="130"/>
      <c r="T352" s="130"/>
      <c r="U352" s="130"/>
      <c r="V352" s="130"/>
      <c r="W352" s="129"/>
      <c r="X352" s="130"/>
      <c r="Y352" s="131"/>
      <c r="Z352" s="131"/>
      <c r="AA352" s="86"/>
      <c r="AB352" s="131"/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/>
      <c r="AM352" s="86"/>
      <c r="AN352" s="86"/>
      <c r="AO352" s="86"/>
      <c r="AP352" s="132"/>
      <c r="AS352" s="88"/>
    </row>
    <row r="353" customFormat="false" ht="12.75" hidden="false" customHeight="true" outlineLevel="0" collapsed="false">
      <c r="B353" s="122"/>
      <c r="C353" s="123"/>
      <c r="D353" s="124"/>
      <c r="E353" s="82"/>
      <c r="F353" s="125"/>
      <c r="G353" s="126"/>
      <c r="H353" s="127"/>
      <c r="I353" s="128"/>
      <c r="J353" s="128"/>
      <c r="K353" s="128"/>
      <c r="L353" s="128"/>
      <c r="M353" s="129"/>
      <c r="N353" s="129"/>
      <c r="O353" s="130"/>
      <c r="P353" s="130"/>
      <c r="Q353" s="130"/>
      <c r="R353" s="130"/>
      <c r="S353" s="130"/>
      <c r="T353" s="130"/>
      <c r="U353" s="130"/>
      <c r="V353" s="130"/>
      <c r="W353" s="129"/>
      <c r="X353" s="130"/>
      <c r="Y353" s="131"/>
      <c r="Z353" s="131"/>
      <c r="AA353" s="86"/>
      <c r="AB353" s="131"/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86"/>
      <c r="AN353" s="86"/>
      <c r="AO353" s="86"/>
      <c r="AP353" s="132"/>
      <c r="AS353" s="88"/>
    </row>
    <row r="354" customFormat="false" ht="12.75" hidden="false" customHeight="true" outlineLevel="0" collapsed="false">
      <c r="B354" s="122"/>
      <c r="C354" s="123"/>
      <c r="D354" s="124"/>
      <c r="E354" s="82"/>
      <c r="F354" s="125"/>
      <c r="G354" s="126"/>
      <c r="H354" s="127"/>
      <c r="I354" s="128"/>
      <c r="J354" s="128"/>
      <c r="K354" s="128"/>
      <c r="L354" s="128"/>
      <c r="M354" s="129"/>
      <c r="N354" s="129"/>
      <c r="O354" s="130"/>
      <c r="P354" s="130"/>
      <c r="Q354" s="130"/>
      <c r="R354" s="130"/>
      <c r="S354" s="130"/>
      <c r="T354" s="130"/>
      <c r="U354" s="130"/>
      <c r="V354" s="130"/>
      <c r="W354" s="129"/>
      <c r="X354" s="130"/>
      <c r="Y354" s="131"/>
      <c r="Z354" s="131"/>
      <c r="AA354" s="86"/>
      <c r="AB354" s="131"/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86"/>
      <c r="AN354" s="86"/>
      <c r="AO354" s="86"/>
      <c r="AP354" s="132"/>
      <c r="AS354" s="88"/>
    </row>
    <row r="355" customFormat="false" ht="12.75" hidden="false" customHeight="true" outlineLevel="0" collapsed="false">
      <c r="B355" s="122"/>
      <c r="C355" s="123"/>
      <c r="D355" s="124"/>
      <c r="E355" s="82"/>
      <c r="F355" s="125"/>
      <c r="G355" s="126"/>
      <c r="H355" s="127"/>
      <c r="I355" s="128"/>
      <c r="J355" s="128"/>
      <c r="K355" s="128"/>
      <c r="L355" s="128"/>
      <c r="M355" s="129"/>
      <c r="N355" s="129"/>
      <c r="O355" s="130"/>
      <c r="P355" s="130"/>
      <c r="Q355" s="130"/>
      <c r="R355" s="130"/>
      <c r="S355" s="130"/>
      <c r="T355" s="130"/>
      <c r="U355" s="130"/>
      <c r="V355" s="130"/>
      <c r="W355" s="129"/>
      <c r="X355" s="130"/>
      <c r="Y355" s="131"/>
      <c r="Z355" s="131"/>
      <c r="AA355" s="86"/>
      <c r="AB355" s="131"/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86"/>
      <c r="AN355" s="86"/>
      <c r="AO355" s="86"/>
      <c r="AP355" s="132"/>
      <c r="AS355" s="88"/>
    </row>
    <row r="356" customFormat="false" ht="12.75" hidden="false" customHeight="true" outlineLevel="0" collapsed="false">
      <c r="B356" s="122"/>
      <c r="C356" s="123"/>
      <c r="D356" s="124"/>
      <c r="E356" s="82"/>
      <c r="F356" s="125"/>
      <c r="G356" s="126"/>
      <c r="H356" s="127"/>
      <c r="I356" s="128"/>
      <c r="J356" s="128"/>
      <c r="K356" s="128"/>
      <c r="L356" s="128"/>
      <c r="M356" s="129"/>
      <c r="N356" s="129"/>
      <c r="O356" s="130"/>
      <c r="P356" s="130"/>
      <c r="Q356" s="130"/>
      <c r="R356" s="130"/>
      <c r="S356" s="130"/>
      <c r="T356" s="130"/>
      <c r="U356" s="130"/>
      <c r="V356" s="130"/>
      <c r="W356" s="129"/>
      <c r="X356" s="130"/>
      <c r="Y356" s="131"/>
      <c r="Z356" s="131"/>
      <c r="AA356" s="86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86"/>
      <c r="AN356" s="86"/>
      <c r="AO356" s="86"/>
      <c r="AP356" s="132"/>
      <c r="AS356" s="88"/>
    </row>
    <row r="357" customFormat="false" ht="12.75" hidden="false" customHeight="true" outlineLevel="0" collapsed="false">
      <c r="B357" s="122"/>
      <c r="C357" s="123"/>
      <c r="D357" s="124"/>
      <c r="E357" s="82"/>
      <c r="F357" s="125"/>
      <c r="G357" s="126"/>
      <c r="H357" s="127"/>
      <c r="I357" s="128"/>
      <c r="J357" s="128"/>
      <c r="K357" s="128"/>
      <c r="L357" s="128"/>
      <c r="M357" s="129"/>
      <c r="N357" s="129"/>
      <c r="O357" s="130"/>
      <c r="P357" s="130"/>
      <c r="Q357" s="130"/>
      <c r="R357" s="130"/>
      <c r="S357" s="130"/>
      <c r="T357" s="130"/>
      <c r="U357" s="130"/>
      <c r="V357" s="130"/>
      <c r="W357" s="129"/>
      <c r="X357" s="130"/>
      <c r="Y357" s="131"/>
      <c r="Z357" s="131"/>
      <c r="AA357" s="86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86"/>
      <c r="AN357" s="86"/>
      <c r="AO357" s="86"/>
      <c r="AP357" s="132"/>
      <c r="AS357" s="88"/>
    </row>
    <row r="358" customFormat="false" ht="12.75" hidden="false" customHeight="true" outlineLevel="0" collapsed="false">
      <c r="B358" s="122"/>
      <c r="C358" s="123"/>
      <c r="D358" s="124"/>
      <c r="E358" s="82"/>
      <c r="F358" s="125"/>
      <c r="G358" s="126"/>
      <c r="H358" s="127"/>
      <c r="I358" s="128"/>
      <c r="J358" s="128"/>
      <c r="K358" s="128"/>
      <c r="L358" s="128"/>
      <c r="M358" s="129"/>
      <c r="N358" s="129"/>
      <c r="O358" s="130"/>
      <c r="P358" s="130"/>
      <c r="Q358" s="130"/>
      <c r="R358" s="130"/>
      <c r="S358" s="130"/>
      <c r="T358" s="130"/>
      <c r="U358" s="130"/>
      <c r="V358" s="130"/>
      <c r="W358" s="129"/>
      <c r="X358" s="130"/>
      <c r="Y358" s="131"/>
      <c r="Z358" s="131"/>
      <c r="AA358" s="86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86"/>
      <c r="AN358" s="86"/>
      <c r="AO358" s="86"/>
      <c r="AP358" s="132"/>
      <c r="AS358" s="88"/>
    </row>
    <row r="359" customFormat="false" ht="12.75" hidden="false" customHeight="true" outlineLevel="0" collapsed="false">
      <c r="B359" s="122"/>
      <c r="C359" s="123"/>
      <c r="D359" s="124"/>
      <c r="E359" s="82"/>
      <c r="F359" s="125"/>
      <c r="G359" s="126"/>
      <c r="H359" s="127"/>
      <c r="I359" s="128"/>
      <c r="J359" s="128"/>
      <c r="K359" s="128"/>
      <c r="L359" s="128"/>
      <c r="M359" s="129"/>
      <c r="N359" s="129"/>
      <c r="O359" s="130"/>
      <c r="P359" s="130"/>
      <c r="Q359" s="130"/>
      <c r="R359" s="130"/>
      <c r="S359" s="130"/>
      <c r="T359" s="130"/>
      <c r="U359" s="130"/>
      <c r="V359" s="130"/>
      <c r="W359" s="129"/>
      <c r="X359" s="130"/>
      <c r="Y359" s="131"/>
      <c r="Z359" s="131"/>
      <c r="AA359" s="86"/>
      <c r="AB359" s="131"/>
      <c r="AC359" s="131"/>
      <c r="AD359" s="131"/>
      <c r="AE359" s="131"/>
      <c r="AF359" s="131"/>
      <c r="AG359" s="131"/>
      <c r="AH359" s="131"/>
      <c r="AI359" s="131"/>
      <c r="AJ359" s="131"/>
      <c r="AK359" s="131"/>
      <c r="AL359" s="131"/>
      <c r="AM359" s="86"/>
      <c r="AN359" s="86"/>
      <c r="AO359" s="86"/>
      <c r="AP359" s="132"/>
      <c r="AS359" s="88"/>
    </row>
    <row r="360" customFormat="false" ht="12.75" hidden="false" customHeight="true" outlineLevel="0" collapsed="false">
      <c r="B360" s="122"/>
      <c r="C360" s="123"/>
      <c r="D360" s="124"/>
      <c r="E360" s="82"/>
      <c r="F360" s="125"/>
      <c r="G360" s="126"/>
      <c r="H360" s="127"/>
      <c r="I360" s="128"/>
      <c r="J360" s="128"/>
      <c r="K360" s="128"/>
      <c r="L360" s="128"/>
      <c r="M360" s="129"/>
      <c r="N360" s="129"/>
      <c r="O360" s="130"/>
      <c r="P360" s="130"/>
      <c r="Q360" s="130"/>
      <c r="R360" s="130"/>
      <c r="S360" s="130"/>
      <c r="T360" s="130"/>
      <c r="U360" s="130"/>
      <c r="V360" s="130"/>
      <c r="W360" s="129"/>
      <c r="X360" s="130"/>
      <c r="Y360" s="131"/>
      <c r="Z360" s="131"/>
      <c r="AA360" s="86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86"/>
      <c r="AN360" s="86"/>
      <c r="AO360" s="86"/>
      <c r="AP360" s="132"/>
      <c r="AS360" s="88"/>
    </row>
    <row r="361" customFormat="false" ht="12.75" hidden="false" customHeight="true" outlineLevel="0" collapsed="false">
      <c r="B361" s="122"/>
      <c r="C361" s="123"/>
      <c r="D361" s="124"/>
      <c r="E361" s="82"/>
      <c r="F361" s="125"/>
      <c r="G361" s="126"/>
      <c r="H361" s="127"/>
      <c r="I361" s="128"/>
      <c r="J361" s="128"/>
      <c r="K361" s="128"/>
      <c r="L361" s="128"/>
      <c r="M361" s="129"/>
      <c r="N361" s="129"/>
      <c r="O361" s="130"/>
      <c r="P361" s="130"/>
      <c r="Q361" s="130"/>
      <c r="R361" s="130"/>
      <c r="S361" s="130"/>
      <c r="T361" s="130"/>
      <c r="U361" s="130"/>
      <c r="V361" s="130"/>
      <c r="W361" s="129"/>
      <c r="X361" s="130"/>
      <c r="Y361" s="131"/>
      <c r="Z361" s="131"/>
      <c r="AA361" s="86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86"/>
      <c r="AN361" s="86"/>
      <c r="AO361" s="86"/>
      <c r="AP361" s="132"/>
      <c r="AS361" s="88"/>
    </row>
    <row r="362" customFormat="false" ht="12.75" hidden="false" customHeight="true" outlineLevel="0" collapsed="false">
      <c r="B362" s="122"/>
      <c r="C362" s="123"/>
      <c r="D362" s="124"/>
      <c r="E362" s="82"/>
      <c r="F362" s="125"/>
      <c r="G362" s="126"/>
      <c r="H362" s="127"/>
      <c r="I362" s="128"/>
      <c r="J362" s="128"/>
      <c r="K362" s="128"/>
      <c r="L362" s="128"/>
      <c r="M362" s="129"/>
      <c r="N362" s="129"/>
      <c r="O362" s="130"/>
      <c r="P362" s="130"/>
      <c r="Q362" s="130"/>
      <c r="R362" s="130"/>
      <c r="S362" s="130"/>
      <c r="T362" s="130"/>
      <c r="U362" s="130"/>
      <c r="V362" s="130"/>
      <c r="W362" s="129"/>
      <c r="X362" s="130"/>
      <c r="Y362" s="131"/>
      <c r="Z362" s="131"/>
      <c r="AA362" s="86"/>
      <c r="AB362" s="131"/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86"/>
      <c r="AN362" s="86"/>
      <c r="AO362" s="86"/>
      <c r="AP362" s="132"/>
      <c r="AS362" s="88"/>
    </row>
    <row r="363" customFormat="false" ht="12.75" hidden="false" customHeight="true" outlineLevel="0" collapsed="false">
      <c r="B363" s="122"/>
      <c r="C363" s="123"/>
      <c r="D363" s="124"/>
      <c r="E363" s="82"/>
      <c r="F363" s="125"/>
      <c r="G363" s="126"/>
      <c r="H363" s="127"/>
      <c r="I363" s="128"/>
      <c r="J363" s="128"/>
      <c r="K363" s="128"/>
      <c r="L363" s="128"/>
      <c r="M363" s="129"/>
      <c r="N363" s="129"/>
      <c r="O363" s="130"/>
      <c r="P363" s="130"/>
      <c r="Q363" s="130"/>
      <c r="R363" s="130"/>
      <c r="S363" s="130"/>
      <c r="T363" s="130"/>
      <c r="U363" s="130"/>
      <c r="V363" s="130"/>
      <c r="W363" s="129"/>
      <c r="X363" s="130"/>
      <c r="Y363" s="131"/>
      <c r="Z363" s="131"/>
      <c r="AA363" s="86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86"/>
      <c r="AN363" s="86"/>
      <c r="AO363" s="86"/>
      <c r="AP363" s="132"/>
      <c r="AS363" s="88"/>
    </row>
    <row r="364" customFormat="false" ht="12.75" hidden="false" customHeight="true" outlineLevel="0" collapsed="false">
      <c r="B364" s="122"/>
      <c r="C364" s="123"/>
      <c r="D364" s="124"/>
      <c r="E364" s="82"/>
      <c r="F364" s="125"/>
      <c r="G364" s="126"/>
      <c r="H364" s="127"/>
      <c r="I364" s="128"/>
      <c r="J364" s="128"/>
      <c r="K364" s="128"/>
      <c r="L364" s="128"/>
      <c r="M364" s="129"/>
      <c r="N364" s="129"/>
      <c r="O364" s="130"/>
      <c r="P364" s="130"/>
      <c r="Q364" s="130"/>
      <c r="R364" s="130"/>
      <c r="S364" s="130"/>
      <c r="T364" s="130"/>
      <c r="U364" s="130"/>
      <c r="V364" s="130"/>
      <c r="W364" s="129"/>
      <c r="X364" s="130"/>
      <c r="Y364" s="131"/>
      <c r="Z364" s="131"/>
      <c r="AA364" s="86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86"/>
      <c r="AN364" s="86"/>
      <c r="AO364" s="86"/>
      <c r="AP364" s="132"/>
      <c r="AS364" s="88"/>
    </row>
    <row r="365" customFormat="false" ht="12.75" hidden="false" customHeight="true" outlineLevel="0" collapsed="false">
      <c r="B365" s="122"/>
      <c r="C365" s="123"/>
      <c r="D365" s="124"/>
      <c r="E365" s="82"/>
      <c r="F365" s="125"/>
      <c r="G365" s="126"/>
      <c r="H365" s="127"/>
      <c r="I365" s="128"/>
      <c r="J365" s="128"/>
      <c r="K365" s="128"/>
      <c r="L365" s="128"/>
      <c r="M365" s="129"/>
      <c r="N365" s="129"/>
      <c r="O365" s="130"/>
      <c r="P365" s="130"/>
      <c r="Q365" s="130"/>
      <c r="R365" s="130"/>
      <c r="S365" s="130"/>
      <c r="T365" s="130"/>
      <c r="U365" s="130"/>
      <c r="V365" s="130"/>
      <c r="W365" s="129"/>
      <c r="X365" s="130"/>
      <c r="Y365" s="131"/>
      <c r="Z365" s="131"/>
      <c r="AA365" s="86"/>
      <c r="AB365" s="131"/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86"/>
      <c r="AN365" s="86"/>
      <c r="AO365" s="86"/>
      <c r="AP365" s="132"/>
      <c r="AS365" s="88"/>
    </row>
    <row r="366" customFormat="false" ht="12.75" hidden="false" customHeight="true" outlineLevel="0" collapsed="false">
      <c r="B366" s="122"/>
      <c r="C366" s="123"/>
      <c r="D366" s="124"/>
      <c r="E366" s="82"/>
      <c r="F366" s="125"/>
      <c r="G366" s="126"/>
      <c r="H366" s="127"/>
      <c r="I366" s="128"/>
      <c r="J366" s="128"/>
      <c r="K366" s="128"/>
      <c r="L366" s="128"/>
      <c r="M366" s="129"/>
      <c r="N366" s="129"/>
      <c r="O366" s="130"/>
      <c r="P366" s="130"/>
      <c r="Q366" s="130"/>
      <c r="R366" s="130"/>
      <c r="S366" s="130"/>
      <c r="T366" s="130"/>
      <c r="U366" s="130"/>
      <c r="V366" s="130"/>
      <c r="W366" s="129"/>
      <c r="X366" s="130"/>
      <c r="Y366" s="131"/>
      <c r="Z366" s="131"/>
      <c r="AA366" s="86"/>
      <c r="AB366" s="131"/>
      <c r="AC366" s="131"/>
      <c r="AD366" s="131"/>
      <c r="AE366" s="131"/>
      <c r="AF366" s="131"/>
      <c r="AG366" s="131"/>
      <c r="AH366" s="131"/>
      <c r="AI366" s="131"/>
      <c r="AJ366" s="131"/>
      <c r="AK366" s="131"/>
      <c r="AL366" s="131"/>
      <c r="AM366" s="86"/>
      <c r="AN366" s="86"/>
      <c r="AO366" s="86"/>
      <c r="AP366" s="132"/>
      <c r="AS366" s="88"/>
    </row>
    <row r="367" customFormat="false" ht="12.75" hidden="false" customHeight="true" outlineLevel="0" collapsed="false">
      <c r="B367" s="122"/>
      <c r="C367" s="123"/>
      <c r="D367" s="124"/>
      <c r="E367" s="82"/>
      <c r="F367" s="125"/>
      <c r="G367" s="126"/>
      <c r="H367" s="127"/>
      <c r="I367" s="128"/>
      <c r="J367" s="128"/>
      <c r="K367" s="128"/>
      <c r="L367" s="128"/>
      <c r="M367" s="129"/>
      <c r="N367" s="129"/>
      <c r="O367" s="130"/>
      <c r="P367" s="130"/>
      <c r="Q367" s="130"/>
      <c r="R367" s="130"/>
      <c r="S367" s="130"/>
      <c r="T367" s="130"/>
      <c r="U367" s="130"/>
      <c r="V367" s="130"/>
      <c r="W367" s="129"/>
      <c r="X367" s="130"/>
      <c r="Y367" s="131"/>
      <c r="Z367" s="131"/>
      <c r="AA367" s="86"/>
      <c r="AB367" s="131"/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86"/>
      <c r="AN367" s="86"/>
      <c r="AO367" s="86"/>
      <c r="AP367" s="132"/>
      <c r="AS367" s="88"/>
    </row>
    <row r="368" customFormat="false" ht="12.75" hidden="false" customHeight="true" outlineLevel="0" collapsed="false">
      <c r="B368" s="122"/>
      <c r="C368" s="123"/>
      <c r="D368" s="124"/>
      <c r="E368" s="82"/>
      <c r="F368" s="125"/>
      <c r="G368" s="126"/>
      <c r="H368" s="127"/>
      <c r="I368" s="128"/>
      <c r="J368" s="128"/>
      <c r="K368" s="128"/>
      <c r="L368" s="128"/>
      <c r="M368" s="129"/>
      <c r="N368" s="129"/>
      <c r="O368" s="130"/>
      <c r="P368" s="130"/>
      <c r="Q368" s="130"/>
      <c r="R368" s="130"/>
      <c r="S368" s="130"/>
      <c r="T368" s="130"/>
      <c r="U368" s="130"/>
      <c r="V368" s="130"/>
      <c r="W368" s="129"/>
      <c r="X368" s="130"/>
      <c r="Y368" s="131"/>
      <c r="Z368" s="131"/>
      <c r="AA368" s="86"/>
      <c r="AB368" s="131"/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86"/>
      <c r="AN368" s="86"/>
      <c r="AO368" s="86"/>
      <c r="AP368" s="132"/>
      <c r="AS368" s="88"/>
    </row>
    <row r="369" customFormat="false" ht="12.75" hidden="false" customHeight="true" outlineLevel="0" collapsed="false">
      <c r="B369" s="122"/>
      <c r="C369" s="123"/>
      <c r="D369" s="124"/>
      <c r="E369" s="82"/>
      <c r="F369" s="125"/>
      <c r="G369" s="126"/>
      <c r="H369" s="127"/>
      <c r="I369" s="128"/>
      <c r="J369" s="128"/>
      <c r="K369" s="128"/>
      <c r="L369" s="128"/>
      <c r="M369" s="129"/>
      <c r="N369" s="129"/>
      <c r="O369" s="130"/>
      <c r="P369" s="130"/>
      <c r="Q369" s="130"/>
      <c r="R369" s="130"/>
      <c r="S369" s="130"/>
      <c r="T369" s="130"/>
      <c r="U369" s="130"/>
      <c r="V369" s="130"/>
      <c r="W369" s="129"/>
      <c r="X369" s="130"/>
      <c r="Y369" s="131"/>
      <c r="Z369" s="131"/>
      <c r="AA369" s="86"/>
      <c r="AB369" s="131"/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86"/>
      <c r="AN369" s="86"/>
      <c r="AO369" s="86"/>
      <c r="AP369" s="132"/>
      <c r="AS369" s="88"/>
    </row>
    <row r="370" customFormat="false" ht="12.75" hidden="false" customHeight="true" outlineLevel="0" collapsed="false">
      <c r="B370" s="122"/>
      <c r="C370" s="123"/>
      <c r="D370" s="124"/>
      <c r="E370" s="82"/>
      <c r="F370" s="125"/>
      <c r="G370" s="126"/>
      <c r="H370" s="127"/>
      <c r="I370" s="128"/>
      <c r="J370" s="128"/>
      <c r="K370" s="128"/>
      <c r="L370" s="128"/>
      <c r="M370" s="129"/>
      <c r="N370" s="129"/>
      <c r="O370" s="130"/>
      <c r="P370" s="130"/>
      <c r="Q370" s="130"/>
      <c r="R370" s="130"/>
      <c r="S370" s="130"/>
      <c r="T370" s="130"/>
      <c r="U370" s="130"/>
      <c r="V370" s="130"/>
      <c r="W370" s="129"/>
      <c r="X370" s="130"/>
      <c r="Y370" s="131"/>
      <c r="Z370" s="131"/>
      <c r="AA370" s="86"/>
      <c r="AB370" s="131"/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86"/>
      <c r="AN370" s="86"/>
      <c r="AO370" s="86"/>
      <c r="AP370" s="132"/>
      <c r="AS370" s="88"/>
    </row>
    <row r="371" customFormat="false" ht="12.75" hidden="false" customHeight="true" outlineLevel="0" collapsed="false">
      <c r="B371" s="122"/>
      <c r="C371" s="123"/>
      <c r="D371" s="124"/>
      <c r="E371" s="82"/>
      <c r="F371" s="125"/>
      <c r="G371" s="126"/>
      <c r="H371" s="127"/>
      <c r="I371" s="128"/>
      <c r="J371" s="128"/>
      <c r="K371" s="128"/>
      <c r="L371" s="128"/>
      <c r="M371" s="129"/>
      <c r="N371" s="129"/>
      <c r="O371" s="130"/>
      <c r="P371" s="130"/>
      <c r="Q371" s="130"/>
      <c r="R371" s="130"/>
      <c r="S371" s="130"/>
      <c r="T371" s="130"/>
      <c r="U371" s="130"/>
      <c r="V371" s="130"/>
      <c r="W371" s="129"/>
      <c r="X371" s="130"/>
      <c r="Y371" s="131"/>
      <c r="Z371" s="131"/>
      <c r="AA371" s="86"/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86"/>
      <c r="AN371" s="86"/>
      <c r="AO371" s="86"/>
      <c r="AP371" s="132"/>
      <c r="AS371" s="88"/>
    </row>
    <row r="372" customFormat="false" ht="12.75" hidden="false" customHeight="true" outlineLevel="0" collapsed="false">
      <c r="B372" s="122"/>
      <c r="C372" s="123"/>
      <c r="D372" s="124"/>
      <c r="E372" s="82"/>
      <c r="F372" s="125"/>
      <c r="G372" s="126"/>
      <c r="H372" s="127"/>
      <c r="I372" s="128"/>
      <c r="J372" s="128"/>
      <c r="K372" s="128"/>
      <c r="L372" s="128"/>
      <c r="M372" s="129"/>
      <c r="N372" s="129"/>
      <c r="O372" s="130"/>
      <c r="P372" s="130"/>
      <c r="Q372" s="130"/>
      <c r="R372" s="130"/>
      <c r="S372" s="130"/>
      <c r="T372" s="130"/>
      <c r="U372" s="130"/>
      <c r="V372" s="130"/>
      <c r="W372" s="129"/>
      <c r="X372" s="130"/>
      <c r="Y372" s="131"/>
      <c r="Z372" s="131"/>
      <c r="AA372" s="86"/>
      <c r="AB372" s="131"/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86"/>
      <c r="AN372" s="86"/>
      <c r="AO372" s="86"/>
      <c r="AP372" s="132"/>
      <c r="AS372" s="88"/>
    </row>
    <row r="373" customFormat="false" ht="12.75" hidden="false" customHeight="true" outlineLevel="0" collapsed="false">
      <c r="B373" s="122"/>
      <c r="C373" s="123"/>
      <c r="D373" s="124"/>
      <c r="E373" s="82"/>
      <c r="F373" s="125"/>
      <c r="G373" s="126"/>
      <c r="H373" s="127"/>
      <c r="I373" s="128"/>
      <c r="J373" s="128"/>
      <c r="K373" s="128"/>
      <c r="L373" s="128"/>
      <c r="M373" s="129"/>
      <c r="N373" s="129"/>
      <c r="O373" s="130"/>
      <c r="P373" s="130"/>
      <c r="Q373" s="130"/>
      <c r="R373" s="130"/>
      <c r="S373" s="130"/>
      <c r="T373" s="130"/>
      <c r="U373" s="130"/>
      <c r="V373" s="130"/>
      <c r="W373" s="129"/>
      <c r="X373" s="130"/>
      <c r="Y373" s="131"/>
      <c r="Z373" s="131"/>
      <c r="AA373" s="86"/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86"/>
      <c r="AN373" s="86"/>
      <c r="AO373" s="86"/>
      <c r="AP373" s="132"/>
      <c r="AS373" s="88"/>
    </row>
    <row r="374" customFormat="false" ht="12.75" hidden="false" customHeight="true" outlineLevel="0" collapsed="false">
      <c r="B374" s="122"/>
      <c r="C374" s="123"/>
      <c r="D374" s="124"/>
      <c r="E374" s="82"/>
      <c r="F374" s="125"/>
      <c r="G374" s="126"/>
      <c r="H374" s="127"/>
      <c r="I374" s="128"/>
      <c r="J374" s="128"/>
      <c r="K374" s="128"/>
      <c r="L374" s="128"/>
      <c r="M374" s="129"/>
      <c r="N374" s="129"/>
      <c r="O374" s="130"/>
      <c r="P374" s="130"/>
      <c r="Q374" s="130"/>
      <c r="R374" s="130"/>
      <c r="S374" s="130"/>
      <c r="T374" s="130"/>
      <c r="U374" s="130"/>
      <c r="V374" s="130"/>
      <c r="W374" s="129"/>
      <c r="X374" s="130"/>
      <c r="Y374" s="131"/>
      <c r="Z374" s="131"/>
      <c r="AA374" s="86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86"/>
      <c r="AN374" s="86"/>
      <c r="AO374" s="86"/>
      <c r="AP374" s="132"/>
      <c r="AS374" s="88"/>
    </row>
    <row r="375" customFormat="false" ht="12.75" hidden="false" customHeight="true" outlineLevel="0" collapsed="false">
      <c r="B375" s="122"/>
      <c r="C375" s="123"/>
      <c r="D375" s="124"/>
      <c r="E375" s="82"/>
      <c r="F375" s="125"/>
      <c r="G375" s="126"/>
      <c r="H375" s="127"/>
      <c r="I375" s="128"/>
      <c r="J375" s="128"/>
      <c r="K375" s="128"/>
      <c r="L375" s="128"/>
      <c r="M375" s="129"/>
      <c r="N375" s="129"/>
      <c r="O375" s="130"/>
      <c r="P375" s="130"/>
      <c r="Q375" s="130"/>
      <c r="R375" s="130"/>
      <c r="S375" s="130"/>
      <c r="T375" s="130"/>
      <c r="U375" s="130"/>
      <c r="V375" s="130"/>
      <c r="W375" s="129"/>
      <c r="X375" s="130"/>
      <c r="Y375" s="131"/>
      <c r="Z375" s="131"/>
      <c r="AA375" s="86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86"/>
      <c r="AN375" s="86"/>
      <c r="AO375" s="86"/>
      <c r="AP375" s="132"/>
      <c r="AS375" s="88"/>
    </row>
    <row r="376" customFormat="false" ht="12.75" hidden="false" customHeight="true" outlineLevel="0" collapsed="false">
      <c r="B376" s="122"/>
      <c r="C376" s="123"/>
      <c r="D376" s="124"/>
      <c r="E376" s="82"/>
      <c r="F376" s="125"/>
      <c r="G376" s="126"/>
      <c r="H376" s="127"/>
      <c r="I376" s="128"/>
      <c r="J376" s="128"/>
      <c r="K376" s="128"/>
      <c r="L376" s="128"/>
      <c r="M376" s="129"/>
      <c r="N376" s="129"/>
      <c r="O376" s="130"/>
      <c r="P376" s="130"/>
      <c r="Q376" s="130"/>
      <c r="R376" s="130"/>
      <c r="S376" s="130"/>
      <c r="T376" s="130"/>
      <c r="U376" s="130"/>
      <c r="V376" s="130"/>
      <c r="W376" s="129"/>
      <c r="X376" s="130"/>
      <c r="Y376" s="131"/>
      <c r="Z376" s="131"/>
      <c r="AA376" s="86"/>
      <c r="AB376" s="131"/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86"/>
      <c r="AN376" s="86"/>
      <c r="AO376" s="86"/>
      <c r="AP376" s="132"/>
      <c r="AS376" s="88"/>
    </row>
    <row r="377" customFormat="false" ht="12.75" hidden="false" customHeight="true" outlineLevel="0" collapsed="false">
      <c r="B377" s="122"/>
      <c r="C377" s="123"/>
      <c r="D377" s="124"/>
      <c r="E377" s="82"/>
      <c r="F377" s="125"/>
      <c r="G377" s="126"/>
      <c r="H377" s="127"/>
      <c r="I377" s="128"/>
      <c r="J377" s="128"/>
      <c r="K377" s="128"/>
      <c r="L377" s="128"/>
      <c r="M377" s="129"/>
      <c r="N377" s="129"/>
      <c r="O377" s="130"/>
      <c r="P377" s="130"/>
      <c r="Q377" s="130"/>
      <c r="R377" s="130"/>
      <c r="S377" s="130"/>
      <c r="T377" s="130"/>
      <c r="U377" s="130"/>
      <c r="V377" s="130"/>
      <c r="W377" s="129"/>
      <c r="X377" s="130"/>
      <c r="Y377" s="131"/>
      <c r="Z377" s="131"/>
      <c r="AA377" s="86"/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86"/>
      <c r="AN377" s="86"/>
      <c r="AO377" s="86"/>
      <c r="AP377" s="132"/>
      <c r="AS377" s="88"/>
    </row>
    <row r="378" customFormat="false" ht="12.75" hidden="false" customHeight="true" outlineLevel="0" collapsed="false">
      <c r="B378" s="122"/>
      <c r="C378" s="123"/>
      <c r="D378" s="124"/>
      <c r="E378" s="82"/>
      <c r="F378" s="125"/>
      <c r="G378" s="126"/>
      <c r="H378" s="127"/>
      <c r="I378" s="128"/>
      <c r="J378" s="128"/>
      <c r="K378" s="128"/>
      <c r="L378" s="128"/>
      <c r="M378" s="129"/>
      <c r="N378" s="129"/>
      <c r="O378" s="130"/>
      <c r="P378" s="130"/>
      <c r="Q378" s="130"/>
      <c r="R378" s="130"/>
      <c r="S378" s="130"/>
      <c r="T378" s="130"/>
      <c r="U378" s="130"/>
      <c r="V378" s="130"/>
      <c r="W378" s="129"/>
      <c r="X378" s="130"/>
      <c r="Y378" s="131"/>
      <c r="Z378" s="131"/>
      <c r="AA378" s="86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86"/>
      <c r="AN378" s="86"/>
      <c r="AO378" s="86"/>
      <c r="AP378" s="132"/>
      <c r="AS378" s="88"/>
    </row>
    <row r="379" customFormat="false" ht="12.75" hidden="false" customHeight="true" outlineLevel="0" collapsed="false">
      <c r="B379" s="122"/>
      <c r="C379" s="123"/>
      <c r="D379" s="124"/>
      <c r="E379" s="82"/>
      <c r="F379" s="125"/>
      <c r="G379" s="126"/>
      <c r="H379" s="127"/>
      <c r="I379" s="128"/>
      <c r="J379" s="128"/>
      <c r="K379" s="128"/>
      <c r="L379" s="128"/>
      <c r="M379" s="129"/>
      <c r="N379" s="129"/>
      <c r="O379" s="130"/>
      <c r="P379" s="130"/>
      <c r="Q379" s="130"/>
      <c r="R379" s="130"/>
      <c r="S379" s="130"/>
      <c r="T379" s="130"/>
      <c r="U379" s="130"/>
      <c r="V379" s="130"/>
      <c r="W379" s="129"/>
      <c r="X379" s="130"/>
      <c r="Y379" s="131"/>
      <c r="Z379" s="131"/>
      <c r="AA379" s="86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86"/>
      <c r="AN379" s="86"/>
      <c r="AO379" s="86"/>
      <c r="AP379" s="132"/>
      <c r="AS379" s="88"/>
    </row>
    <row r="380" customFormat="false" ht="12.75" hidden="false" customHeight="true" outlineLevel="0" collapsed="false">
      <c r="B380" s="122"/>
      <c r="C380" s="123"/>
      <c r="D380" s="124"/>
      <c r="E380" s="82"/>
      <c r="F380" s="125"/>
      <c r="G380" s="126"/>
      <c r="H380" s="127"/>
      <c r="I380" s="128"/>
      <c r="J380" s="128"/>
      <c r="K380" s="128"/>
      <c r="L380" s="128"/>
      <c r="M380" s="129"/>
      <c r="N380" s="129"/>
      <c r="O380" s="130"/>
      <c r="P380" s="130"/>
      <c r="Q380" s="130"/>
      <c r="R380" s="130"/>
      <c r="S380" s="130"/>
      <c r="T380" s="130"/>
      <c r="U380" s="130"/>
      <c r="V380" s="130"/>
      <c r="W380" s="129"/>
      <c r="X380" s="130"/>
      <c r="Y380" s="131"/>
      <c r="Z380" s="131"/>
      <c r="AA380" s="86"/>
      <c r="AB380" s="131"/>
      <c r="AC380" s="131"/>
      <c r="AD380" s="131"/>
      <c r="AE380" s="131"/>
      <c r="AF380" s="131"/>
      <c r="AG380" s="131"/>
      <c r="AH380" s="131"/>
      <c r="AI380" s="131"/>
      <c r="AJ380" s="131"/>
      <c r="AK380" s="131"/>
      <c r="AL380" s="131"/>
      <c r="AM380" s="86"/>
      <c r="AN380" s="86"/>
      <c r="AO380" s="86"/>
      <c r="AP380" s="132"/>
      <c r="AS380" s="88"/>
    </row>
    <row r="381" customFormat="false" ht="12.75" hidden="false" customHeight="true" outlineLevel="0" collapsed="false">
      <c r="B381" s="122"/>
      <c r="C381" s="123"/>
      <c r="D381" s="124"/>
      <c r="E381" s="82"/>
      <c r="F381" s="125"/>
      <c r="G381" s="126"/>
      <c r="H381" s="127"/>
      <c r="I381" s="128"/>
      <c r="J381" s="128"/>
      <c r="K381" s="128"/>
      <c r="L381" s="128"/>
      <c r="M381" s="129"/>
      <c r="N381" s="129"/>
      <c r="O381" s="130"/>
      <c r="P381" s="130"/>
      <c r="Q381" s="130"/>
      <c r="R381" s="130"/>
      <c r="S381" s="130"/>
      <c r="T381" s="130"/>
      <c r="U381" s="130"/>
      <c r="V381" s="130"/>
      <c r="W381" s="129"/>
      <c r="X381" s="130"/>
      <c r="Y381" s="131"/>
      <c r="Z381" s="131"/>
      <c r="AA381" s="86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86"/>
      <c r="AN381" s="86"/>
      <c r="AO381" s="86"/>
      <c r="AP381" s="132"/>
      <c r="AS381" s="88"/>
    </row>
    <row r="382" customFormat="false" ht="12.75" hidden="false" customHeight="true" outlineLevel="0" collapsed="false">
      <c r="B382" s="122"/>
      <c r="C382" s="123"/>
      <c r="D382" s="124"/>
      <c r="E382" s="82"/>
      <c r="F382" s="125"/>
      <c r="G382" s="126"/>
      <c r="H382" s="127"/>
      <c r="I382" s="128"/>
      <c r="J382" s="128"/>
      <c r="K382" s="128"/>
      <c r="L382" s="128"/>
      <c r="M382" s="129"/>
      <c r="N382" s="129"/>
      <c r="O382" s="130"/>
      <c r="P382" s="130"/>
      <c r="Q382" s="130"/>
      <c r="R382" s="130"/>
      <c r="S382" s="130"/>
      <c r="T382" s="130"/>
      <c r="U382" s="130"/>
      <c r="V382" s="130"/>
      <c r="W382" s="129"/>
      <c r="X382" s="130"/>
      <c r="Y382" s="131"/>
      <c r="Z382" s="131"/>
      <c r="AA382" s="86"/>
      <c r="AB382" s="131"/>
      <c r="AC382" s="131"/>
      <c r="AD382" s="131"/>
      <c r="AE382" s="131"/>
      <c r="AF382" s="131"/>
      <c r="AG382" s="131"/>
      <c r="AH382" s="131"/>
      <c r="AI382" s="131"/>
      <c r="AJ382" s="131"/>
      <c r="AK382" s="131"/>
      <c r="AL382" s="131"/>
      <c r="AM382" s="86"/>
      <c r="AN382" s="86"/>
      <c r="AO382" s="86"/>
      <c r="AP382" s="132"/>
      <c r="AS382" s="88"/>
    </row>
    <row r="383" customFormat="false" ht="12.75" hidden="false" customHeight="true" outlineLevel="0" collapsed="false">
      <c r="B383" s="122"/>
      <c r="C383" s="123"/>
      <c r="D383" s="124"/>
      <c r="E383" s="82"/>
      <c r="F383" s="125"/>
      <c r="G383" s="126"/>
      <c r="H383" s="127"/>
      <c r="I383" s="128"/>
      <c r="J383" s="128"/>
      <c r="K383" s="128"/>
      <c r="L383" s="128"/>
      <c r="M383" s="129"/>
      <c r="N383" s="129"/>
      <c r="O383" s="130"/>
      <c r="P383" s="130"/>
      <c r="Q383" s="130"/>
      <c r="R383" s="130"/>
      <c r="S383" s="130"/>
      <c r="T383" s="130"/>
      <c r="U383" s="130"/>
      <c r="V383" s="130"/>
      <c r="W383" s="129"/>
      <c r="X383" s="130"/>
      <c r="Y383" s="131"/>
      <c r="Z383" s="131"/>
      <c r="AA383" s="86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86"/>
      <c r="AN383" s="86"/>
      <c r="AO383" s="86"/>
      <c r="AP383" s="132"/>
      <c r="AS383" s="88"/>
    </row>
    <row r="384" customFormat="false" ht="12.75" hidden="false" customHeight="true" outlineLevel="0" collapsed="false">
      <c r="B384" s="122"/>
      <c r="C384" s="123"/>
      <c r="D384" s="124"/>
      <c r="E384" s="82"/>
      <c r="F384" s="125"/>
      <c r="G384" s="126"/>
      <c r="H384" s="127"/>
      <c r="I384" s="128"/>
      <c r="J384" s="128"/>
      <c r="K384" s="128"/>
      <c r="L384" s="128"/>
      <c r="M384" s="129"/>
      <c r="N384" s="129"/>
      <c r="O384" s="130"/>
      <c r="P384" s="130"/>
      <c r="Q384" s="130"/>
      <c r="R384" s="130"/>
      <c r="S384" s="130"/>
      <c r="T384" s="130"/>
      <c r="U384" s="130"/>
      <c r="V384" s="130"/>
      <c r="W384" s="129"/>
      <c r="X384" s="130"/>
      <c r="Y384" s="131"/>
      <c r="Z384" s="131"/>
      <c r="AA384" s="86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86"/>
      <c r="AN384" s="86"/>
      <c r="AO384" s="86"/>
      <c r="AP384" s="132"/>
      <c r="AS384" s="88"/>
    </row>
    <row r="385" customFormat="false" ht="12.75" hidden="false" customHeight="true" outlineLevel="0" collapsed="false">
      <c r="B385" s="122"/>
      <c r="C385" s="123"/>
      <c r="D385" s="124"/>
      <c r="E385" s="82"/>
      <c r="F385" s="125"/>
      <c r="G385" s="126"/>
      <c r="H385" s="127"/>
      <c r="I385" s="128"/>
      <c r="J385" s="128"/>
      <c r="K385" s="128"/>
      <c r="L385" s="128"/>
      <c r="M385" s="129"/>
      <c r="N385" s="129"/>
      <c r="O385" s="130"/>
      <c r="P385" s="130"/>
      <c r="Q385" s="130"/>
      <c r="R385" s="130"/>
      <c r="S385" s="130"/>
      <c r="T385" s="130"/>
      <c r="U385" s="130"/>
      <c r="V385" s="130"/>
      <c r="W385" s="129"/>
      <c r="X385" s="130"/>
      <c r="Y385" s="131"/>
      <c r="Z385" s="131"/>
      <c r="AA385" s="86"/>
      <c r="AB385" s="131"/>
      <c r="AC385" s="131"/>
      <c r="AD385" s="131"/>
      <c r="AE385" s="131"/>
      <c r="AF385" s="131"/>
      <c r="AG385" s="131"/>
      <c r="AH385" s="131"/>
      <c r="AI385" s="131"/>
      <c r="AJ385" s="131"/>
      <c r="AK385" s="131"/>
      <c r="AL385" s="131"/>
      <c r="AM385" s="86"/>
      <c r="AN385" s="86"/>
      <c r="AO385" s="86"/>
      <c r="AP385" s="132"/>
      <c r="AS385" s="88"/>
    </row>
    <row r="386" customFormat="false" ht="12.75" hidden="false" customHeight="true" outlineLevel="0" collapsed="false">
      <c r="B386" s="122"/>
      <c r="C386" s="123"/>
      <c r="D386" s="124"/>
      <c r="E386" s="82"/>
      <c r="F386" s="125"/>
      <c r="G386" s="126"/>
      <c r="H386" s="127"/>
      <c r="I386" s="128"/>
      <c r="J386" s="128"/>
      <c r="K386" s="128"/>
      <c r="L386" s="128"/>
      <c r="M386" s="129"/>
      <c r="N386" s="129"/>
      <c r="O386" s="130"/>
      <c r="P386" s="130"/>
      <c r="Q386" s="130"/>
      <c r="R386" s="130"/>
      <c r="S386" s="130"/>
      <c r="T386" s="130"/>
      <c r="U386" s="130"/>
      <c r="V386" s="130"/>
      <c r="W386" s="129"/>
      <c r="X386" s="130"/>
      <c r="Y386" s="131"/>
      <c r="Z386" s="131"/>
      <c r="AA386" s="86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86"/>
      <c r="AN386" s="86"/>
      <c r="AO386" s="86"/>
      <c r="AP386" s="132"/>
      <c r="AS386" s="88"/>
    </row>
    <row r="387" customFormat="false" ht="12.75" hidden="false" customHeight="true" outlineLevel="0" collapsed="false">
      <c r="B387" s="122"/>
      <c r="C387" s="123"/>
      <c r="D387" s="124"/>
      <c r="E387" s="82"/>
      <c r="F387" s="125"/>
      <c r="G387" s="126"/>
      <c r="H387" s="127"/>
      <c r="I387" s="128"/>
      <c r="J387" s="128"/>
      <c r="K387" s="128"/>
      <c r="L387" s="128"/>
      <c r="M387" s="129"/>
      <c r="N387" s="129"/>
      <c r="O387" s="130"/>
      <c r="P387" s="130"/>
      <c r="Q387" s="130"/>
      <c r="R387" s="130"/>
      <c r="S387" s="130"/>
      <c r="T387" s="130"/>
      <c r="U387" s="130"/>
      <c r="V387" s="130"/>
      <c r="W387" s="129"/>
      <c r="X387" s="130"/>
      <c r="Y387" s="131"/>
      <c r="Z387" s="131"/>
      <c r="AA387" s="86"/>
      <c r="AB387" s="131"/>
      <c r="AC387" s="131"/>
      <c r="AD387" s="131"/>
      <c r="AE387" s="131"/>
      <c r="AF387" s="131"/>
      <c r="AG387" s="131"/>
      <c r="AH387" s="131"/>
      <c r="AI387" s="131"/>
      <c r="AJ387" s="131"/>
      <c r="AK387" s="131"/>
      <c r="AL387" s="131"/>
      <c r="AM387" s="86"/>
      <c r="AN387" s="86"/>
      <c r="AO387" s="86"/>
      <c r="AP387" s="132"/>
      <c r="AS387" s="88"/>
    </row>
    <row r="388" customFormat="false" ht="12.75" hidden="false" customHeight="true" outlineLevel="0" collapsed="false">
      <c r="B388" s="122"/>
      <c r="C388" s="123"/>
      <c r="D388" s="124"/>
      <c r="E388" s="82"/>
      <c r="F388" s="125"/>
      <c r="G388" s="126"/>
      <c r="H388" s="127"/>
      <c r="I388" s="128"/>
      <c r="J388" s="128"/>
      <c r="K388" s="128"/>
      <c r="L388" s="128"/>
      <c r="M388" s="129"/>
      <c r="N388" s="129"/>
      <c r="O388" s="130"/>
      <c r="P388" s="130"/>
      <c r="Q388" s="130"/>
      <c r="R388" s="130"/>
      <c r="S388" s="130"/>
      <c r="T388" s="130"/>
      <c r="U388" s="130"/>
      <c r="V388" s="130"/>
      <c r="W388" s="129"/>
      <c r="X388" s="130"/>
      <c r="Y388" s="131"/>
      <c r="Z388" s="131"/>
      <c r="AA388" s="86"/>
      <c r="AB388" s="131"/>
      <c r="AC388" s="131"/>
      <c r="AD388" s="131"/>
      <c r="AE388" s="131"/>
      <c r="AF388" s="131"/>
      <c r="AG388" s="131"/>
      <c r="AH388" s="131"/>
      <c r="AI388" s="131"/>
      <c r="AJ388" s="131"/>
      <c r="AK388" s="131"/>
      <c r="AL388" s="131"/>
      <c r="AM388" s="86"/>
      <c r="AN388" s="86"/>
      <c r="AO388" s="86"/>
      <c r="AP388" s="132"/>
      <c r="AS388" s="88"/>
    </row>
    <row r="389" customFormat="false" ht="12.75" hidden="false" customHeight="true" outlineLevel="0" collapsed="false">
      <c r="B389" s="122"/>
      <c r="C389" s="123"/>
      <c r="D389" s="124"/>
      <c r="E389" s="82"/>
      <c r="F389" s="125"/>
      <c r="G389" s="126"/>
      <c r="H389" s="127"/>
      <c r="I389" s="128"/>
      <c r="J389" s="128"/>
      <c r="K389" s="128"/>
      <c r="L389" s="128"/>
      <c r="M389" s="129"/>
      <c r="N389" s="129"/>
      <c r="O389" s="130"/>
      <c r="P389" s="130"/>
      <c r="Q389" s="130"/>
      <c r="R389" s="130"/>
      <c r="S389" s="130"/>
      <c r="T389" s="130"/>
      <c r="U389" s="130"/>
      <c r="V389" s="130"/>
      <c r="W389" s="129"/>
      <c r="X389" s="130"/>
      <c r="Y389" s="131"/>
      <c r="Z389" s="131"/>
      <c r="AA389" s="86"/>
      <c r="AB389" s="131"/>
      <c r="AC389" s="131"/>
      <c r="AD389" s="131"/>
      <c r="AE389" s="131"/>
      <c r="AF389" s="131"/>
      <c r="AG389" s="131"/>
      <c r="AH389" s="131"/>
      <c r="AI389" s="131"/>
      <c r="AJ389" s="131"/>
      <c r="AK389" s="131"/>
      <c r="AL389" s="131"/>
      <c r="AM389" s="86"/>
      <c r="AN389" s="86"/>
      <c r="AO389" s="86"/>
      <c r="AP389" s="132"/>
      <c r="AS389" s="88"/>
    </row>
    <row r="390" customFormat="false" ht="12.75" hidden="false" customHeight="true" outlineLevel="0" collapsed="false">
      <c r="B390" s="122"/>
      <c r="C390" s="123"/>
      <c r="D390" s="124"/>
      <c r="E390" s="82"/>
      <c r="F390" s="125"/>
      <c r="G390" s="126"/>
      <c r="H390" s="127"/>
      <c r="I390" s="128"/>
      <c r="J390" s="128"/>
      <c r="K390" s="128"/>
      <c r="L390" s="128"/>
      <c r="M390" s="129"/>
      <c r="N390" s="129"/>
      <c r="O390" s="130"/>
      <c r="P390" s="130"/>
      <c r="Q390" s="130"/>
      <c r="R390" s="130"/>
      <c r="S390" s="130"/>
      <c r="T390" s="130"/>
      <c r="U390" s="130"/>
      <c r="V390" s="130"/>
      <c r="W390" s="129"/>
      <c r="X390" s="130"/>
      <c r="Y390" s="131"/>
      <c r="Z390" s="131"/>
      <c r="AA390" s="86"/>
      <c r="AB390" s="131"/>
      <c r="AC390" s="131"/>
      <c r="AD390" s="131"/>
      <c r="AE390" s="131"/>
      <c r="AF390" s="131"/>
      <c r="AG390" s="131"/>
      <c r="AH390" s="131"/>
      <c r="AI390" s="131"/>
      <c r="AJ390" s="131"/>
      <c r="AK390" s="131"/>
      <c r="AL390" s="131"/>
      <c r="AM390" s="86"/>
      <c r="AN390" s="86"/>
      <c r="AO390" s="86"/>
      <c r="AP390" s="132"/>
      <c r="AS390" s="88"/>
    </row>
    <row r="391" customFormat="false" ht="12.75" hidden="false" customHeight="true" outlineLevel="0" collapsed="false">
      <c r="B391" s="122"/>
      <c r="C391" s="123"/>
      <c r="D391" s="124"/>
      <c r="E391" s="82"/>
      <c r="F391" s="125"/>
      <c r="G391" s="126"/>
      <c r="H391" s="127"/>
      <c r="I391" s="128"/>
      <c r="J391" s="128"/>
      <c r="K391" s="128"/>
      <c r="L391" s="128"/>
      <c r="M391" s="129"/>
      <c r="N391" s="129"/>
      <c r="O391" s="130"/>
      <c r="P391" s="130"/>
      <c r="Q391" s="130"/>
      <c r="R391" s="130"/>
      <c r="S391" s="130"/>
      <c r="T391" s="130"/>
      <c r="U391" s="130"/>
      <c r="V391" s="130"/>
      <c r="W391" s="129"/>
      <c r="X391" s="130"/>
      <c r="Y391" s="131"/>
      <c r="Z391" s="131"/>
      <c r="AA391" s="86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86"/>
      <c r="AN391" s="86"/>
      <c r="AO391" s="86"/>
      <c r="AP391" s="132"/>
      <c r="AS391" s="88"/>
    </row>
    <row r="392" customFormat="false" ht="12.75" hidden="false" customHeight="true" outlineLevel="0" collapsed="false">
      <c r="B392" s="122"/>
      <c r="C392" s="123"/>
      <c r="D392" s="124"/>
      <c r="E392" s="82"/>
      <c r="F392" s="125"/>
      <c r="G392" s="126"/>
      <c r="H392" s="127"/>
      <c r="I392" s="128"/>
      <c r="J392" s="128"/>
      <c r="K392" s="128"/>
      <c r="L392" s="128"/>
      <c r="M392" s="129"/>
      <c r="N392" s="129"/>
      <c r="O392" s="130"/>
      <c r="P392" s="130"/>
      <c r="Q392" s="130"/>
      <c r="R392" s="130"/>
      <c r="S392" s="130"/>
      <c r="T392" s="130"/>
      <c r="U392" s="130"/>
      <c r="V392" s="130"/>
      <c r="W392" s="129"/>
      <c r="X392" s="130"/>
      <c r="Y392" s="131"/>
      <c r="Z392" s="131"/>
      <c r="AA392" s="86"/>
      <c r="AB392" s="131"/>
      <c r="AC392" s="131"/>
      <c r="AD392" s="131"/>
      <c r="AE392" s="131"/>
      <c r="AF392" s="131"/>
      <c r="AG392" s="131"/>
      <c r="AH392" s="131"/>
      <c r="AI392" s="131"/>
      <c r="AJ392" s="131"/>
      <c r="AK392" s="131"/>
      <c r="AL392" s="131"/>
      <c r="AM392" s="86"/>
      <c r="AN392" s="86"/>
      <c r="AO392" s="86"/>
      <c r="AP392" s="132"/>
      <c r="AS392" s="88"/>
    </row>
    <row r="393" customFormat="false" ht="12.75" hidden="false" customHeight="true" outlineLevel="0" collapsed="false">
      <c r="B393" s="122"/>
      <c r="C393" s="123"/>
      <c r="D393" s="124"/>
      <c r="E393" s="82"/>
      <c r="F393" s="125"/>
      <c r="G393" s="126"/>
      <c r="H393" s="127"/>
      <c r="I393" s="128"/>
      <c r="J393" s="128"/>
      <c r="K393" s="128"/>
      <c r="L393" s="128"/>
      <c r="M393" s="129"/>
      <c r="N393" s="129"/>
      <c r="O393" s="130"/>
      <c r="P393" s="130"/>
      <c r="Q393" s="130"/>
      <c r="R393" s="130"/>
      <c r="S393" s="130"/>
      <c r="T393" s="130"/>
      <c r="U393" s="130"/>
      <c r="V393" s="130"/>
      <c r="W393" s="129"/>
      <c r="X393" s="130"/>
      <c r="Y393" s="131"/>
      <c r="Z393" s="131"/>
      <c r="AA393" s="86"/>
      <c r="AB393" s="131"/>
      <c r="AC393" s="131"/>
      <c r="AD393" s="131"/>
      <c r="AE393" s="131"/>
      <c r="AF393" s="131"/>
      <c r="AG393" s="131"/>
      <c r="AH393" s="131"/>
      <c r="AI393" s="131"/>
      <c r="AJ393" s="131"/>
      <c r="AK393" s="131"/>
      <c r="AL393" s="131"/>
      <c r="AM393" s="86"/>
      <c r="AN393" s="86"/>
      <c r="AO393" s="86"/>
      <c r="AP393" s="132"/>
      <c r="AS393" s="88"/>
    </row>
    <row r="394" customFormat="false" ht="12.75" hidden="false" customHeight="true" outlineLevel="0" collapsed="false">
      <c r="B394" s="122"/>
      <c r="C394" s="123"/>
      <c r="D394" s="124"/>
      <c r="E394" s="82"/>
      <c r="F394" s="125"/>
      <c r="G394" s="126"/>
      <c r="H394" s="127"/>
      <c r="I394" s="128"/>
      <c r="J394" s="128"/>
      <c r="K394" s="128"/>
      <c r="L394" s="128"/>
      <c r="M394" s="129"/>
      <c r="N394" s="129"/>
      <c r="O394" s="130"/>
      <c r="P394" s="130"/>
      <c r="Q394" s="130"/>
      <c r="R394" s="130"/>
      <c r="S394" s="130"/>
      <c r="T394" s="130"/>
      <c r="U394" s="130"/>
      <c r="V394" s="130"/>
      <c r="W394" s="129"/>
      <c r="X394" s="130"/>
      <c r="Y394" s="131"/>
      <c r="Z394" s="131"/>
      <c r="AA394" s="86"/>
      <c r="AB394" s="131"/>
      <c r="AC394" s="131"/>
      <c r="AD394" s="131"/>
      <c r="AE394" s="131"/>
      <c r="AF394" s="131"/>
      <c r="AG394" s="131"/>
      <c r="AH394" s="131"/>
      <c r="AI394" s="131"/>
      <c r="AJ394" s="131"/>
      <c r="AK394" s="131"/>
      <c r="AL394" s="131"/>
      <c r="AM394" s="86"/>
      <c r="AN394" s="86"/>
      <c r="AO394" s="86"/>
      <c r="AP394" s="132"/>
      <c r="AS394" s="88"/>
    </row>
    <row r="395" customFormat="false" ht="12.75" hidden="false" customHeight="true" outlineLevel="0" collapsed="false">
      <c r="B395" s="122"/>
      <c r="C395" s="123"/>
      <c r="D395" s="124"/>
      <c r="E395" s="82"/>
      <c r="F395" s="125"/>
      <c r="G395" s="126"/>
      <c r="H395" s="127"/>
      <c r="I395" s="128"/>
      <c r="J395" s="128"/>
      <c r="K395" s="128"/>
      <c r="L395" s="128"/>
      <c r="M395" s="129"/>
      <c r="N395" s="129"/>
      <c r="O395" s="130"/>
      <c r="P395" s="130"/>
      <c r="Q395" s="130"/>
      <c r="R395" s="130"/>
      <c r="S395" s="130"/>
      <c r="T395" s="130"/>
      <c r="U395" s="130"/>
      <c r="V395" s="130"/>
      <c r="W395" s="129"/>
      <c r="X395" s="130"/>
      <c r="Y395" s="131"/>
      <c r="Z395" s="131"/>
      <c r="AA395" s="86"/>
      <c r="AB395" s="131"/>
      <c r="AC395" s="131"/>
      <c r="AD395" s="131"/>
      <c r="AE395" s="131"/>
      <c r="AF395" s="131"/>
      <c r="AG395" s="131"/>
      <c r="AH395" s="131"/>
      <c r="AI395" s="131"/>
      <c r="AJ395" s="131"/>
      <c r="AK395" s="131"/>
      <c r="AL395" s="131"/>
      <c r="AM395" s="86"/>
      <c r="AN395" s="86"/>
      <c r="AO395" s="86"/>
      <c r="AP395" s="132"/>
      <c r="AS395" s="88"/>
    </row>
    <row r="396" customFormat="false" ht="12.75" hidden="false" customHeight="true" outlineLevel="0" collapsed="false">
      <c r="B396" s="122"/>
      <c r="C396" s="123"/>
      <c r="D396" s="124"/>
      <c r="E396" s="82"/>
      <c r="F396" s="125"/>
      <c r="G396" s="126"/>
      <c r="H396" s="127"/>
      <c r="I396" s="128"/>
      <c r="J396" s="128"/>
      <c r="K396" s="128"/>
      <c r="L396" s="128"/>
      <c r="M396" s="129"/>
      <c r="N396" s="129"/>
      <c r="O396" s="130"/>
      <c r="P396" s="130"/>
      <c r="Q396" s="130"/>
      <c r="R396" s="130"/>
      <c r="S396" s="130"/>
      <c r="T396" s="130"/>
      <c r="U396" s="130"/>
      <c r="V396" s="130"/>
      <c r="W396" s="129"/>
      <c r="X396" s="130"/>
      <c r="Y396" s="131"/>
      <c r="Z396" s="131"/>
      <c r="AA396" s="86"/>
      <c r="AB396" s="131"/>
      <c r="AC396" s="131"/>
      <c r="AD396" s="131"/>
      <c r="AE396" s="131"/>
      <c r="AF396" s="131"/>
      <c r="AG396" s="131"/>
      <c r="AH396" s="131"/>
      <c r="AI396" s="131"/>
      <c r="AJ396" s="131"/>
      <c r="AK396" s="131"/>
      <c r="AL396" s="131"/>
      <c r="AM396" s="86"/>
      <c r="AN396" s="86"/>
      <c r="AO396" s="86"/>
      <c r="AP396" s="132"/>
      <c r="AS396" s="88"/>
    </row>
    <row r="397" customFormat="false" ht="12.75" hidden="false" customHeight="true" outlineLevel="0" collapsed="false">
      <c r="B397" s="122"/>
      <c r="C397" s="123"/>
      <c r="D397" s="124"/>
      <c r="E397" s="82"/>
      <c r="F397" s="125"/>
      <c r="G397" s="126"/>
      <c r="H397" s="127"/>
      <c r="I397" s="128"/>
      <c r="J397" s="128"/>
      <c r="K397" s="128"/>
      <c r="L397" s="128"/>
      <c r="M397" s="129"/>
      <c r="N397" s="129"/>
      <c r="O397" s="130"/>
      <c r="P397" s="130"/>
      <c r="Q397" s="130"/>
      <c r="R397" s="130"/>
      <c r="S397" s="130"/>
      <c r="T397" s="130"/>
      <c r="U397" s="130"/>
      <c r="V397" s="130"/>
      <c r="W397" s="129"/>
      <c r="X397" s="130"/>
      <c r="Y397" s="131"/>
      <c r="Z397" s="131"/>
      <c r="AA397" s="86"/>
      <c r="AB397" s="131"/>
      <c r="AC397" s="131"/>
      <c r="AD397" s="131"/>
      <c r="AE397" s="131"/>
      <c r="AF397" s="131"/>
      <c r="AG397" s="131"/>
      <c r="AH397" s="131"/>
      <c r="AI397" s="131"/>
      <c r="AJ397" s="131"/>
      <c r="AK397" s="131"/>
      <c r="AL397" s="131"/>
      <c r="AM397" s="86"/>
      <c r="AN397" s="86"/>
      <c r="AO397" s="86"/>
      <c r="AP397" s="132"/>
      <c r="AS397" s="88"/>
    </row>
    <row r="398" customFormat="false" ht="12.75" hidden="false" customHeight="true" outlineLevel="0" collapsed="false">
      <c r="B398" s="122"/>
      <c r="C398" s="123"/>
      <c r="D398" s="124"/>
      <c r="E398" s="82"/>
      <c r="F398" s="125"/>
      <c r="G398" s="126"/>
      <c r="H398" s="127"/>
      <c r="I398" s="128"/>
      <c r="J398" s="128"/>
      <c r="K398" s="128"/>
      <c r="L398" s="128"/>
      <c r="M398" s="129"/>
      <c r="N398" s="129"/>
      <c r="O398" s="130"/>
      <c r="P398" s="130"/>
      <c r="Q398" s="130"/>
      <c r="R398" s="130"/>
      <c r="S398" s="130"/>
      <c r="T398" s="130"/>
      <c r="U398" s="130"/>
      <c r="V398" s="130"/>
      <c r="W398" s="129"/>
      <c r="X398" s="130"/>
      <c r="Y398" s="131"/>
      <c r="Z398" s="131"/>
      <c r="AA398" s="86"/>
      <c r="AB398" s="131"/>
      <c r="AC398" s="131"/>
      <c r="AD398" s="131"/>
      <c r="AE398" s="131"/>
      <c r="AF398" s="131"/>
      <c r="AG398" s="131"/>
      <c r="AH398" s="131"/>
      <c r="AI398" s="131"/>
      <c r="AJ398" s="131"/>
      <c r="AK398" s="131"/>
      <c r="AL398" s="131"/>
      <c r="AM398" s="86"/>
      <c r="AN398" s="86"/>
      <c r="AO398" s="86"/>
      <c r="AP398" s="132"/>
      <c r="AS398" s="88"/>
    </row>
    <row r="399" customFormat="false" ht="12.75" hidden="false" customHeight="true" outlineLevel="0" collapsed="false">
      <c r="B399" s="122"/>
      <c r="C399" s="123"/>
      <c r="D399" s="124"/>
      <c r="E399" s="82"/>
      <c r="F399" s="125"/>
      <c r="G399" s="126"/>
      <c r="H399" s="127"/>
      <c r="I399" s="128"/>
      <c r="J399" s="128"/>
      <c r="K399" s="128"/>
      <c r="L399" s="128"/>
      <c r="M399" s="129"/>
      <c r="N399" s="129"/>
      <c r="O399" s="130"/>
      <c r="P399" s="130"/>
      <c r="Q399" s="130"/>
      <c r="R399" s="130"/>
      <c r="S399" s="130"/>
      <c r="T399" s="130"/>
      <c r="U399" s="130"/>
      <c r="V399" s="130"/>
      <c r="W399" s="129"/>
      <c r="X399" s="130"/>
      <c r="Y399" s="131"/>
      <c r="Z399" s="131"/>
      <c r="AA399" s="86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86"/>
      <c r="AN399" s="86"/>
      <c r="AO399" s="86"/>
      <c r="AP399" s="132"/>
      <c r="AS399" s="88"/>
    </row>
    <row r="400" customFormat="false" ht="12.75" hidden="false" customHeight="true" outlineLevel="0" collapsed="false">
      <c r="B400" s="122"/>
      <c r="C400" s="123"/>
      <c r="D400" s="124"/>
      <c r="E400" s="82"/>
      <c r="F400" s="125"/>
      <c r="G400" s="126"/>
      <c r="H400" s="127"/>
      <c r="I400" s="128"/>
      <c r="J400" s="128"/>
      <c r="K400" s="128"/>
      <c r="L400" s="128"/>
      <c r="M400" s="129"/>
      <c r="N400" s="129"/>
      <c r="O400" s="130"/>
      <c r="P400" s="130"/>
      <c r="Q400" s="130"/>
      <c r="R400" s="130"/>
      <c r="S400" s="130"/>
      <c r="T400" s="130"/>
      <c r="U400" s="130"/>
      <c r="V400" s="130"/>
      <c r="W400" s="129"/>
      <c r="X400" s="130"/>
      <c r="Y400" s="131"/>
      <c r="Z400" s="131"/>
      <c r="AA400" s="86"/>
      <c r="AB400" s="131"/>
      <c r="AC400" s="131"/>
      <c r="AD400" s="131"/>
      <c r="AE400" s="131"/>
      <c r="AF400" s="131"/>
      <c r="AG400" s="131"/>
      <c r="AH400" s="131"/>
      <c r="AI400" s="131"/>
      <c r="AJ400" s="131"/>
      <c r="AK400" s="131"/>
      <c r="AL400" s="131"/>
      <c r="AM400" s="86"/>
      <c r="AN400" s="86"/>
      <c r="AO400" s="86"/>
      <c r="AP400" s="132"/>
      <c r="AS400" s="88"/>
    </row>
    <row r="401" customFormat="false" ht="12.75" hidden="false" customHeight="true" outlineLevel="0" collapsed="false">
      <c r="B401" s="122"/>
      <c r="C401" s="123"/>
      <c r="D401" s="124"/>
      <c r="E401" s="82"/>
      <c r="F401" s="125"/>
      <c r="G401" s="126"/>
      <c r="H401" s="127"/>
      <c r="I401" s="128"/>
      <c r="J401" s="128"/>
      <c r="K401" s="128"/>
      <c r="L401" s="128"/>
      <c r="M401" s="129"/>
      <c r="N401" s="129"/>
      <c r="O401" s="130"/>
      <c r="P401" s="130"/>
      <c r="Q401" s="130"/>
      <c r="R401" s="130"/>
      <c r="S401" s="130"/>
      <c r="T401" s="130"/>
      <c r="U401" s="130"/>
      <c r="V401" s="130"/>
      <c r="W401" s="129"/>
      <c r="X401" s="130"/>
      <c r="Y401" s="131"/>
      <c r="Z401" s="131"/>
      <c r="AA401" s="86"/>
      <c r="AB401" s="131"/>
      <c r="AC401" s="131"/>
      <c r="AD401" s="131"/>
      <c r="AE401" s="131"/>
      <c r="AF401" s="131"/>
      <c r="AG401" s="131"/>
      <c r="AH401" s="131"/>
      <c r="AI401" s="131"/>
      <c r="AJ401" s="131"/>
      <c r="AK401" s="131"/>
      <c r="AL401" s="131"/>
      <c r="AM401" s="86"/>
      <c r="AN401" s="86"/>
      <c r="AO401" s="86"/>
      <c r="AP401" s="132"/>
      <c r="AS401" s="88"/>
    </row>
    <row r="402" customFormat="false" ht="12.75" hidden="false" customHeight="true" outlineLevel="0" collapsed="false">
      <c r="B402" s="122"/>
      <c r="C402" s="123"/>
      <c r="D402" s="124"/>
      <c r="E402" s="82"/>
      <c r="F402" s="125"/>
      <c r="G402" s="126"/>
      <c r="H402" s="127"/>
      <c r="I402" s="128"/>
      <c r="J402" s="128"/>
      <c r="K402" s="128"/>
      <c r="L402" s="128"/>
      <c r="M402" s="129"/>
      <c r="N402" s="129"/>
      <c r="O402" s="130"/>
      <c r="P402" s="130"/>
      <c r="Q402" s="130"/>
      <c r="R402" s="130"/>
      <c r="S402" s="130"/>
      <c r="T402" s="130"/>
      <c r="U402" s="130"/>
      <c r="V402" s="130"/>
      <c r="W402" s="129"/>
      <c r="X402" s="130"/>
      <c r="Y402" s="131"/>
      <c r="Z402" s="131"/>
      <c r="AA402" s="86"/>
      <c r="AB402" s="131"/>
      <c r="AC402" s="131"/>
      <c r="AD402" s="131"/>
      <c r="AE402" s="131"/>
      <c r="AF402" s="131"/>
      <c r="AG402" s="131"/>
      <c r="AH402" s="131"/>
      <c r="AI402" s="131"/>
      <c r="AJ402" s="131"/>
      <c r="AK402" s="131"/>
      <c r="AL402" s="131"/>
      <c r="AM402" s="86"/>
      <c r="AN402" s="86"/>
      <c r="AO402" s="86"/>
      <c r="AP402" s="132"/>
      <c r="AS402" s="88"/>
    </row>
    <row r="403" customFormat="false" ht="12.75" hidden="false" customHeight="true" outlineLevel="0" collapsed="false">
      <c r="B403" s="122"/>
      <c r="C403" s="123"/>
      <c r="D403" s="124"/>
      <c r="E403" s="82"/>
      <c r="F403" s="125"/>
      <c r="G403" s="126"/>
      <c r="H403" s="127"/>
      <c r="I403" s="128"/>
      <c r="J403" s="128"/>
      <c r="K403" s="128"/>
      <c r="L403" s="128"/>
      <c r="M403" s="129"/>
      <c r="N403" s="129"/>
      <c r="O403" s="130"/>
      <c r="P403" s="130"/>
      <c r="Q403" s="130"/>
      <c r="R403" s="130"/>
      <c r="S403" s="130"/>
      <c r="T403" s="130"/>
      <c r="U403" s="130"/>
      <c r="V403" s="130"/>
      <c r="W403" s="129"/>
      <c r="X403" s="130"/>
      <c r="Y403" s="131"/>
      <c r="Z403" s="131"/>
      <c r="AA403" s="86"/>
      <c r="AB403" s="131"/>
      <c r="AC403" s="131"/>
      <c r="AD403" s="131"/>
      <c r="AE403" s="131"/>
      <c r="AF403" s="131"/>
      <c r="AG403" s="131"/>
      <c r="AH403" s="131"/>
      <c r="AI403" s="131"/>
      <c r="AJ403" s="131"/>
      <c r="AK403" s="131"/>
      <c r="AL403" s="131"/>
      <c r="AM403" s="86"/>
      <c r="AN403" s="86"/>
      <c r="AO403" s="86"/>
      <c r="AP403" s="132"/>
      <c r="AS403" s="88"/>
    </row>
    <row r="404" customFormat="false" ht="12.75" hidden="false" customHeight="true" outlineLevel="0" collapsed="false">
      <c r="B404" s="122"/>
      <c r="C404" s="123"/>
      <c r="D404" s="124"/>
      <c r="E404" s="82"/>
      <c r="F404" s="125"/>
      <c r="G404" s="126"/>
      <c r="H404" s="127"/>
      <c r="I404" s="128"/>
      <c r="J404" s="128"/>
      <c r="K404" s="128"/>
      <c r="L404" s="128"/>
      <c r="M404" s="129"/>
      <c r="N404" s="129"/>
      <c r="O404" s="130"/>
      <c r="P404" s="130"/>
      <c r="Q404" s="130"/>
      <c r="R404" s="130"/>
      <c r="S404" s="130"/>
      <c r="T404" s="130"/>
      <c r="U404" s="130"/>
      <c r="V404" s="130"/>
      <c r="W404" s="129"/>
      <c r="X404" s="130"/>
      <c r="Y404" s="131"/>
      <c r="Z404" s="131"/>
      <c r="AA404" s="86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86"/>
      <c r="AN404" s="86"/>
      <c r="AO404" s="86"/>
      <c r="AP404" s="132"/>
      <c r="AS404" s="88"/>
    </row>
    <row r="405" customFormat="false" ht="12.75" hidden="false" customHeight="true" outlineLevel="0" collapsed="false">
      <c r="B405" s="122"/>
      <c r="C405" s="123"/>
      <c r="D405" s="124"/>
      <c r="E405" s="82"/>
      <c r="F405" s="125"/>
      <c r="G405" s="126"/>
      <c r="H405" s="127"/>
      <c r="I405" s="128"/>
      <c r="J405" s="128"/>
      <c r="K405" s="128"/>
      <c r="L405" s="128"/>
      <c r="M405" s="129"/>
      <c r="N405" s="129"/>
      <c r="O405" s="130"/>
      <c r="P405" s="130"/>
      <c r="Q405" s="130"/>
      <c r="R405" s="130"/>
      <c r="S405" s="130"/>
      <c r="T405" s="130"/>
      <c r="U405" s="130"/>
      <c r="V405" s="130"/>
      <c r="W405" s="129"/>
      <c r="X405" s="130"/>
      <c r="Y405" s="131"/>
      <c r="Z405" s="131"/>
      <c r="AA405" s="86"/>
      <c r="AB405" s="131"/>
      <c r="AC405" s="131"/>
      <c r="AD405" s="131"/>
      <c r="AE405" s="131"/>
      <c r="AF405" s="131"/>
      <c r="AG405" s="131"/>
      <c r="AH405" s="131"/>
      <c r="AI405" s="131"/>
      <c r="AJ405" s="131"/>
      <c r="AK405" s="131"/>
      <c r="AL405" s="131"/>
      <c r="AM405" s="86"/>
      <c r="AN405" s="86"/>
      <c r="AO405" s="86"/>
      <c r="AP405" s="132"/>
      <c r="AS405" s="88"/>
    </row>
    <row r="406" customFormat="false" ht="12.75" hidden="false" customHeight="true" outlineLevel="0" collapsed="false">
      <c r="B406" s="122"/>
      <c r="C406" s="123"/>
      <c r="D406" s="124"/>
      <c r="E406" s="82"/>
      <c r="F406" s="125"/>
      <c r="G406" s="126"/>
      <c r="H406" s="127"/>
      <c r="I406" s="128"/>
      <c r="J406" s="128"/>
      <c r="K406" s="128"/>
      <c r="L406" s="128"/>
      <c r="M406" s="129"/>
      <c r="N406" s="129"/>
      <c r="O406" s="130"/>
      <c r="P406" s="130"/>
      <c r="Q406" s="130"/>
      <c r="R406" s="130"/>
      <c r="S406" s="130"/>
      <c r="T406" s="130"/>
      <c r="U406" s="130"/>
      <c r="V406" s="130"/>
      <c r="W406" s="129"/>
      <c r="X406" s="130"/>
      <c r="Y406" s="131"/>
      <c r="Z406" s="131"/>
      <c r="AA406" s="86"/>
      <c r="AB406" s="131"/>
      <c r="AC406" s="131"/>
      <c r="AD406" s="131"/>
      <c r="AE406" s="131"/>
      <c r="AF406" s="131"/>
      <c r="AG406" s="131"/>
      <c r="AH406" s="131"/>
      <c r="AI406" s="131"/>
      <c r="AJ406" s="131"/>
      <c r="AK406" s="131"/>
      <c r="AL406" s="131"/>
      <c r="AM406" s="86"/>
      <c r="AN406" s="86"/>
      <c r="AO406" s="86"/>
      <c r="AP406" s="132"/>
      <c r="AS406" s="88"/>
    </row>
    <row r="407" customFormat="false" ht="12.75" hidden="false" customHeight="true" outlineLevel="0" collapsed="false">
      <c r="B407" s="122"/>
      <c r="C407" s="123"/>
      <c r="D407" s="124"/>
      <c r="E407" s="82"/>
      <c r="F407" s="125"/>
      <c r="G407" s="126"/>
      <c r="H407" s="127"/>
      <c r="I407" s="128"/>
      <c r="J407" s="128"/>
      <c r="K407" s="128"/>
      <c r="L407" s="128"/>
      <c r="M407" s="129"/>
      <c r="N407" s="129"/>
      <c r="O407" s="130"/>
      <c r="P407" s="130"/>
      <c r="Q407" s="130"/>
      <c r="R407" s="130"/>
      <c r="S407" s="130"/>
      <c r="T407" s="130"/>
      <c r="U407" s="130"/>
      <c r="V407" s="130"/>
      <c r="W407" s="129"/>
      <c r="X407" s="130"/>
      <c r="Y407" s="131"/>
      <c r="Z407" s="131"/>
      <c r="AA407" s="86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86"/>
      <c r="AN407" s="86"/>
      <c r="AO407" s="86"/>
      <c r="AP407" s="132"/>
      <c r="AS407" s="88"/>
    </row>
    <row r="408" customFormat="false" ht="12.75" hidden="false" customHeight="true" outlineLevel="0" collapsed="false">
      <c r="B408" s="122"/>
      <c r="C408" s="123"/>
      <c r="D408" s="124"/>
      <c r="E408" s="82"/>
      <c r="F408" s="125"/>
      <c r="G408" s="126"/>
      <c r="H408" s="127"/>
      <c r="I408" s="128"/>
      <c r="J408" s="128"/>
      <c r="K408" s="128"/>
      <c r="L408" s="128"/>
      <c r="M408" s="129"/>
      <c r="N408" s="129"/>
      <c r="O408" s="130"/>
      <c r="P408" s="130"/>
      <c r="Q408" s="130"/>
      <c r="R408" s="130"/>
      <c r="S408" s="130"/>
      <c r="T408" s="130"/>
      <c r="U408" s="130"/>
      <c r="V408" s="130"/>
      <c r="W408" s="129"/>
      <c r="X408" s="130"/>
      <c r="Y408" s="131"/>
      <c r="Z408" s="131"/>
      <c r="AA408" s="86"/>
      <c r="AB408" s="131"/>
      <c r="AC408" s="131"/>
      <c r="AD408" s="131"/>
      <c r="AE408" s="131"/>
      <c r="AF408" s="131"/>
      <c r="AG408" s="131"/>
      <c r="AH408" s="131"/>
      <c r="AI408" s="131"/>
      <c r="AJ408" s="131"/>
      <c r="AK408" s="131"/>
      <c r="AL408" s="131"/>
      <c r="AM408" s="86"/>
      <c r="AN408" s="86"/>
      <c r="AO408" s="86"/>
      <c r="AP408" s="132"/>
      <c r="AS408" s="88"/>
    </row>
    <row r="409" customFormat="false" ht="12.75" hidden="false" customHeight="true" outlineLevel="0" collapsed="false">
      <c r="B409" s="122"/>
      <c r="C409" s="123"/>
      <c r="D409" s="124"/>
      <c r="E409" s="82"/>
      <c r="F409" s="125"/>
      <c r="G409" s="126"/>
      <c r="H409" s="127"/>
      <c r="I409" s="128"/>
      <c r="J409" s="128"/>
      <c r="K409" s="128"/>
      <c r="L409" s="128"/>
      <c r="M409" s="129"/>
      <c r="N409" s="129"/>
      <c r="O409" s="130"/>
      <c r="P409" s="130"/>
      <c r="Q409" s="130"/>
      <c r="R409" s="130"/>
      <c r="S409" s="130"/>
      <c r="T409" s="130"/>
      <c r="U409" s="130"/>
      <c r="V409" s="130"/>
      <c r="W409" s="129"/>
      <c r="X409" s="130"/>
      <c r="Y409" s="131"/>
      <c r="Z409" s="131"/>
      <c r="AA409" s="86"/>
      <c r="AB409" s="131"/>
      <c r="AC409" s="131"/>
      <c r="AD409" s="131"/>
      <c r="AE409" s="131"/>
      <c r="AF409" s="131"/>
      <c r="AG409" s="131"/>
      <c r="AH409" s="131"/>
      <c r="AI409" s="131"/>
      <c r="AJ409" s="131"/>
      <c r="AK409" s="131"/>
      <c r="AL409" s="131"/>
      <c r="AM409" s="86"/>
      <c r="AN409" s="86"/>
      <c r="AO409" s="86"/>
      <c r="AP409" s="132"/>
      <c r="AS409" s="88"/>
    </row>
    <row r="410" customFormat="false" ht="12.75" hidden="false" customHeight="true" outlineLevel="0" collapsed="false">
      <c r="B410" s="122"/>
      <c r="C410" s="123"/>
      <c r="D410" s="124"/>
      <c r="E410" s="82"/>
      <c r="F410" s="125"/>
      <c r="G410" s="126"/>
      <c r="H410" s="127"/>
      <c r="I410" s="128"/>
      <c r="J410" s="128"/>
      <c r="K410" s="128"/>
      <c r="L410" s="128"/>
      <c r="M410" s="129"/>
      <c r="N410" s="129"/>
      <c r="O410" s="130"/>
      <c r="P410" s="130"/>
      <c r="Q410" s="130"/>
      <c r="R410" s="130"/>
      <c r="S410" s="130"/>
      <c r="T410" s="130"/>
      <c r="U410" s="130"/>
      <c r="V410" s="130"/>
      <c r="W410" s="129"/>
      <c r="X410" s="130"/>
      <c r="Y410" s="131"/>
      <c r="Z410" s="131"/>
      <c r="AA410" s="86"/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86"/>
      <c r="AN410" s="86"/>
      <c r="AO410" s="86"/>
      <c r="AP410" s="132"/>
      <c r="AS410" s="88"/>
    </row>
    <row r="411" customFormat="false" ht="12.75" hidden="false" customHeight="true" outlineLevel="0" collapsed="false">
      <c r="B411" s="122"/>
      <c r="C411" s="123"/>
      <c r="D411" s="124"/>
      <c r="E411" s="82"/>
      <c r="F411" s="125"/>
      <c r="G411" s="126"/>
      <c r="H411" s="127"/>
      <c r="I411" s="128"/>
      <c r="J411" s="128"/>
      <c r="K411" s="128"/>
      <c r="L411" s="128"/>
      <c r="M411" s="129"/>
      <c r="N411" s="129"/>
      <c r="O411" s="130"/>
      <c r="P411" s="130"/>
      <c r="Q411" s="130"/>
      <c r="R411" s="130"/>
      <c r="S411" s="130"/>
      <c r="T411" s="130"/>
      <c r="U411" s="130"/>
      <c r="V411" s="130"/>
      <c r="W411" s="129"/>
      <c r="X411" s="130"/>
      <c r="Y411" s="131"/>
      <c r="Z411" s="131"/>
      <c r="AA411" s="86"/>
      <c r="AB411" s="131"/>
      <c r="AC411" s="131"/>
      <c r="AD411" s="131"/>
      <c r="AE411" s="131"/>
      <c r="AF411" s="131"/>
      <c r="AG411" s="131"/>
      <c r="AH411" s="131"/>
      <c r="AI411" s="131"/>
      <c r="AJ411" s="131"/>
      <c r="AK411" s="131"/>
      <c r="AL411" s="131"/>
      <c r="AM411" s="86"/>
      <c r="AN411" s="86"/>
      <c r="AO411" s="86"/>
      <c r="AP411" s="132"/>
      <c r="AS411" s="88"/>
    </row>
    <row r="412" customFormat="false" ht="12.75" hidden="false" customHeight="true" outlineLevel="0" collapsed="false">
      <c r="B412" s="122"/>
      <c r="C412" s="123"/>
      <c r="D412" s="124"/>
      <c r="E412" s="82"/>
      <c r="F412" s="125"/>
      <c r="G412" s="126"/>
      <c r="H412" s="127"/>
      <c r="I412" s="128"/>
      <c r="J412" s="128"/>
      <c r="K412" s="128"/>
      <c r="L412" s="128"/>
      <c r="M412" s="129"/>
      <c r="N412" s="129"/>
      <c r="O412" s="130"/>
      <c r="P412" s="130"/>
      <c r="Q412" s="130"/>
      <c r="R412" s="130"/>
      <c r="S412" s="130"/>
      <c r="T412" s="130"/>
      <c r="U412" s="130"/>
      <c r="V412" s="130"/>
      <c r="W412" s="129"/>
      <c r="X412" s="130"/>
      <c r="Y412" s="131"/>
      <c r="Z412" s="131"/>
      <c r="AA412" s="86"/>
      <c r="AB412" s="131"/>
      <c r="AC412" s="131"/>
      <c r="AD412" s="131"/>
      <c r="AE412" s="131"/>
      <c r="AF412" s="131"/>
      <c r="AG412" s="131"/>
      <c r="AH412" s="131"/>
      <c r="AI412" s="131"/>
      <c r="AJ412" s="131"/>
      <c r="AK412" s="131"/>
      <c r="AL412" s="131"/>
      <c r="AM412" s="86"/>
      <c r="AN412" s="86"/>
      <c r="AO412" s="86"/>
      <c r="AP412" s="132"/>
      <c r="AS412" s="88"/>
    </row>
    <row r="413" customFormat="false" ht="12.75" hidden="false" customHeight="true" outlineLevel="0" collapsed="false">
      <c r="B413" s="122"/>
      <c r="C413" s="123"/>
      <c r="D413" s="124"/>
      <c r="E413" s="82"/>
      <c r="F413" s="125"/>
      <c r="G413" s="126"/>
      <c r="H413" s="127"/>
      <c r="I413" s="128"/>
      <c r="J413" s="128"/>
      <c r="K413" s="128"/>
      <c r="L413" s="128"/>
      <c r="M413" s="129"/>
      <c r="N413" s="129"/>
      <c r="O413" s="130"/>
      <c r="P413" s="130"/>
      <c r="Q413" s="130"/>
      <c r="R413" s="130"/>
      <c r="S413" s="130"/>
      <c r="T413" s="130"/>
      <c r="U413" s="130"/>
      <c r="V413" s="130"/>
      <c r="W413" s="129"/>
      <c r="X413" s="130"/>
      <c r="Y413" s="131"/>
      <c r="Z413" s="131"/>
      <c r="AA413" s="86"/>
      <c r="AB413" s="131"/>
      <c r="AC413" s="131"/>
      <c r="AD413" s="131"/>
      <c r="AE413" s="131"/>
      <c r="AF413" s="131"/>
      <c r="AG413" s="131"/>
      <c r="AH413" s="131"/>
      <c r="AI413" s="131"/>
      <c r="AJ413" s="131"/>
      <c r="AK413" s="131"/>
      <c r="AL413" s="131"/>
      <c r="AM413" s="86"/>
      <c r="AN413" s="86"/>
      <c r="AO413" s="86"/>
      <c r="AP413" s="132"/>
      <c r="AS413" s="88"/>
    </row>
    <row r="414" customFormat="false" ht="12.75" hidden="false" customHeight="true" outlineLevel="0" collapsed="false">
      <c r="B414" s="122"/>
      <c r="C414" s="123"/>
      <c r="D414" s="124"/>
      <c r="E414" s="82"/>
      <c r="F414" s="125"/>
      <c r="G414" s="126"/>
      <c r="H414" s="127"/>
      <c r="I414" s="128"/>
      <c r="J414" s="128"/>
      <c r="K414" s="128"/>
      <c r="L414" s="128"/>
      <c r="M414" s="129"/>
      <c r="N414" s="129"/>
      <c r="O414" s="130"/>
      <c r="P414" s="130"/>
      <c r="Q414" s="130"/>
      <c r="R414" s="130"/>
      <c r="S414" s="130"/>
      <c r="T414" s="130"/>
      <c r="U414" s="130"/>
      <c r="V414" s="130"/>
      <c r="W414" s="129"/>
      <c r="X414" s="130"/>
      <c r="Y414" s="131"/>
      <c r="Z414" s="131"/>
      <c r="AA414" s="86"/>
      <c r="AB414" s="131"/>
      <c r="AC414" s="131"/>
      <c r="AD414" s="131"/>
      <c r="AE414" s="131"/>
      <c r="AF414" s="131"/>
      <c r="AG414" s="131"/>
      <c r="AH414" s="131"/>
      <c r="AI414" s="131"/>
      <c r="AJ414" s="131"/>
      <c r="AK414" s="131"/>
      <c r="AL414" s="131"/>
      <c r="AM414" s="86"/>
      <c r="AN414" s="86"/>
      <c r="AO414" s="86"/>
      <c r="AP414" s="132"/>
      <c r="AS414" s="88"/>
    </row>
    <row r="415" customFormat="false" ht="12.75" hidden="false" customHeight="true" outlineLevel="0" collapsed="false">
      <c r="B415" s="122"/>
      <c r="C415" s="123"/>
      <c r="D415" s="124"/>
      <c r="E415" s="82"/>
      <c r="F415" s="125"/>
      <c r="G415" s="126"/>
      <c r="H415" s="127"/>
      <c r="I415" s="128"/>
      <c r="J415" s="128"/>
      <c r="K415" s="128"/>
      <c r="L415" s="128"/>
      <c r="M415" s="129"/>
      <c r="N415" s="129"/>
      <c r="O415" s="130"/>
      <c r="P415" s="130"/>
      <c r="Q415" s="130"/>
      <c r="R415" s="130"/>
      <c r="S415" s="130"/>
      <c r="T415" s="130"/>
      <c r="U415" s="130"/>
      <c r="V415" s="130"/>
      <c r="W415" s="129"/>
      <c r="X415" s="130"/>
      <c r="Y415" s="131"/>
      <c r="Z415" s="131"/>
      <c r="AA415" s="86"/>
      <c r="AB415" s="131"/>
      <c r="AC415" s="131"/>
      <c r="AD415" s="131"/>
      <c r="AE415" s="131"/>
      <c r="AF415" s="131"/>
      <c r="AG415" s="131"/>
      <c r="AH415" s="131"/>
      <c r="AI415" s="131"/>
      <c r="AJ415" s="131"/>
      <c r="AK415" s="131"/>
      <c r="AL415" s="131"/>
      <c r="AM415" s="86"/>
      <c r="AN415" s="86"/>
      <c r="AO415" s="86"/>
      <c r="AP415" s="132"/>
      <c r="AS415" s="88"/>
    </row>
    <row r="416" customFormat="false" ht="12.75" hidden="false" customHeight="true" outlineLevel="0" collapsed="false">
      <c r="B416" s="122"/>
      <c r="C416" s="123"/>
      <c r="D416" s="124"/>
      <c r="E416" s="82"/>
      <c r="F416" s="125"/>
      <c r="G416" s="126"/>
      <c r="H416" s="127"/>
      <c r="I416" s="128"/>
      <c r="J416" s="128"/>
      <c r="K416" s="128"/>
      <c r="L416" s="128"/>
      <c r="M416" s="129"/>
      <c r="N416" s="129"/>
      <c r="O416" s="130"/>
      <c r="P416" s="130"/>
      <c r="Q416" s="130"/>
      <c r="R416" s="130"/>
      <c r="S416" s="130"/>
      <c r="T416" s="130"/>
      <c r="U416" s="130"/>
      <c r="V416" s="130"/>
      <c r="W416" s="129"/>
      <c r="X416" s="130"/>
      <c r="Y416" s="131"/>
      <c r="Z416" s="131"/>
      <c r="AA416" s="86"/>
      <c r="AB416" s="131"/>
      <c r="AC416" s="131"/>
      <c r="AD416" s="131"/>
      <c r="AE416" s="131"/>
      <c r="AF416" s="131"/>
      <c r="AG416" s="131"/>
      <c r="AH416" s="131"/>
      <c r="AI416" s="131"/>
      <c r="AJ416" s="131"/>
      <c r="AK416" s="131"/>
      <c r="AL416" s="131"/>
      <c r="AM416" s="86"/>
      <c r="AN416" s="86"/>
      <c r="AO416" s="86"/>
      <c r="AP416" s="132"/>
      <c r="AS416" s="88"/>
    </row>
    <row r="417" customFormat="false" ht="12.75" hidden="false" customHeight="true" outlineLevel="0" collapsed="false">
      <c r="B417" s="122"/>
      <c r="C417" s="123"/>
      <c r="D417" s="124"/>
      <c r="E417" s="82"/>
      <c r="F417" s="125"/>
      <c r="G417" s="126"/>
      <c r="H417" s="127"/>
      <c r="I417" s="128"/>
      <c r="J417" s="128"/>
      <c r="K417" s="128"/>
      <c r="L417" s="128"/>
      <c r="M417" s="129"/>
      <c r="N417" s="129"/>
      <c r="O417" s="130"/>
      <c r="P417" s="130"/>
      <c r="Q417" s="130"/>
      <c r="R417" s="130"/>
      <c r="S417" s="130"/>
      <c r="T417" s="130"/>
      <c r="U417" s="130"/>
      <c r="V417" s="130"/>
      <c r="W417" s="129"/>
      <c r="X417" s="130"/>
      <c r="Y417" s="131"/>
      <c r="Z417" s="131"/>
      <c r="AA417" s="86"/>
      <c r="AB417" s="131"/>
      <c r="AC417" s="131"/>
      <c r="AD417" s="131"/>
      <c r="AE417" s="131"/>
      <c r="AF417" s="131"/>
      <c r="AG417" s="131"/>
      <c r="AH417" s="131"/>
      <c r="AI417" s="131"/>
      <c r="AJ417" s="131"/>
      <c r="AK417" s="131"/>
      <c r="AL417" s="131"/>
      <c r="AM417" s="86"/>
      <c r="AN417" s="86"/>
      <c r="AO417" s="86"/>
      <c r="AP417" s="132"/>
      <c r="AS417" s="88"/>
    </row>
    <row r="418" customFormat="false" ht="12.75" hidden="false" customHeight="true" outlineLevel="0" collapsed="false">
      <c r="B418" s="122"/>
      <c r="C418" s="123"/>
      <c r="D418" s="124"/>
      <c r="E418" s="82"/>
      <c r="F418" s="125"/>
      <c r="G418" s="126"/>
      <c r="H418" s="127"/>
      <c r="I418" s="128"/>
      <c r="J418" s="128"/>
      <c r="K418" s="128"/>
      <c r="L418" s="128"/>
      <c r="M418" s="129"/>
      <c r="N418" s="129"/>
      <c r="O418" s="130"/>
      <c r="P418" s="130"/>
      <c r="Q418" s="130"/>
      <c r="R418" s="130"/>
      <c r="S418" s="130"/>
      <c r="T418" s="130"/>
      <c r="U418" s="130"/>
      <c r="V418" s="130"/>
      <c r="W418" s="129"/>
      <c r="X418" s="130"/>
      <c r="Y418" s="131"/>
      <c r="Z418" s="131"/>
      <c r="AA418" s="86"/>
      <c r="AB418" s="131"/>
      <c r="AC418" s="131"/>
      <c r="AD418" s="131"/>
      <c r="AE418" s="131"/>
      <c r="AF418" s="131"/>
      <c r="AG418" s="131"/>
      <c r="AH418" s="131"/>
      <c r="AI418" s="131"/>
      <c r="AJ418" s="131"/>
      <c r="AK418" s="131"/>
      <c r="AL418" s="131"/>
      <c r="AM418" s="86"/>
      <c r="AN418" s="86"/>
      <c r="AO418" s="86"/>
      <c r="AP418" s="132"/>
      <c r="AS418" s="88"/>
    </row>
    <row r="419" customFormat="false" ht="12.75" hidden="false" customHeight="true" outlineLevel="0" collapsed="false">
      <c r="B419" s="122"/>
      <c r="C419" s="123"/>
      <c r="D419" s="124"/>
      <c r="E419" s="82"/>
      <c r="F419" s="125"/>
      <c r="G419" s="126"/>
      <c r="H419" s="127"/>
      <c r="I419" s="128"/>
      <c r="J419" s="128"/>
      <c r="K419" s="128"/>
      <c r="L419" s="128"/>
      <c r="M419" s="129"/>
      <c r="N419" s="129"/>
      <c r="O419" s="130"/>
      <c r="P419" s="130"/>
      <c r="Q419" s="130"/>
      <c r="R419" s="130"/>
      <c r="S419" s="130"/>
      <c r="T419" s="130"/>
      <c r="U419" s="130"/>
      <c r="V419" s="130"/>
      <c r="W419" s="129"/>
      <c r="X419" s="130"/>
      <c r="Y419" s="131"/>
      <c r="Z419" s="131"/>
      <c r="AA419" s="86"/>
      <c r="AB419" s="131"/>
      <c r="AC419" s="131"/>
      <c r="AD419" s="131"/>
      <c r="AE419" s="131"/>
      <c r="AF419" s="131"/>
      <c r="AG419" s="131"/>
      <c r="AH419" s="131"/>
      <c r="AI419" s="131"/>
      <c r="AJ419" s="131"/>
      <c r="AK419" s="131"/>
      <c r="AL419" s="131"/>
      <c r="AM419" s="86"/>
      <c r="AN419" s="86"/>
      <c r="AO419" s="86"/>
      <c r="AP419" s="132"/>
      <c r="AS419" s="88"/>
    </row>
    <row r="420" customFormat="false" ht="12.75" hidden="false" customHeight="true" outlineLevel="0" collapsed="false">
      <c r="B420" s="122"/>
      <c r="C420" s="123"/>
      <c r="D420" s="124"/>
      <c r="E420" s="82"/>
      <c r="F420" s="125"/>
      <c r="G420" s="126"/>
      <c r="H420" s="127"/>
      <c r="I420" s="128"/>
      <c r="J420" s="128"/>
      <c r="K420" s="128"/>
      <c r="L420" s="128"/>
      <c r="M420" s="129"/>
      <c r="N420" s="129"/>
      <c r="O420" s="130"/>
      <c r="P420" s="130"/>
      <c r="Q420" s="130"/>
      <c r="R420" s="130"/>
      <c r="S420" s="130"/>
      <c r="T420" s="130"/>
      <c r="U420" s="130"/>
      <c r="V420" s="130"/>
      <c r="W420" s="129"/>
      <c r="X420" s="130"/>
      <c r="Y420" s="131"/>
      <c r="Z420" s="131"/>
      <c r="AA420" s="86"/>
      <c r="AB420" s="131"/>
      <c r="AC420" s="131"/>
      <c r="AD420" s="131"/>
      <c r="AE420" s="131"/>
      <c r="AF420" s="131"/>
      <c r="AG420" s="131"/>
      <c r="AH420" s="131"/>
      <c r="AI420" s="131"/>
      <c r="AJ420" s="131"/>
      <c r="AK420" s="131"/>
      <c r="AL420" s="131"/>
      <c r="AM420" s="86"/>
      <c r="AN420" s="86"/>
      <c r="AO420" s="86"/>
      <c r="AP420" s="132"/>
      <c r="AS420" s="88"/>
    </row>
    <row r="421" customFormat="false" ht="12.75" hidden="false" customHeight="true" outlineLevel="0" collapsed="false">
      <c r="B421" s="122"/>
      <c r="C421" s="123"/>
      <c r="D421" s="124"/>
      <c r="E421" s="82"/>
      <c r="F421" s="125"/>
      <c r="G421" s="126"/>
      <c r="H421" s="127"/>
      <c r="I421" s="128"/>
      <c r="J421" s="128"/>
      <c r="K421" s="128"/>
      <c r="L421" s="128"/>
      <c r="M421" s="129"/>
      <c r="N421" s="129"/>
      <c r="O421" s="130"/>
      <c r="P421" s="130"/>
      <c r="Q421" s="130"/>
      <c r="R421" s="130"/>
      <c r="S421" s="130"/>
      <c r="T421" s="130"/>
      <c r="U421" s="130"/>
      <c r="V421" s="130"/>
      <c r="W421" s="129"/>
      <c r="X421" s="130"/>
      <c r="Y421" s="131"/>
      <c r="Z421" s="131"/>
      <c r="AA421" s="86"/>
      <c r="AB421" s="131"/>
      <c r="AC421" s="131"/>
      <c r="AD421" s="131"/>
      <c r="AE421" s="131"/>
      <c r="AF421" s="131"/>
      <c r="AG421" s="131"/>
      <c r="AH421" s="131"/>
      <c r="AI421" s="131"/>
      <c r="AJ421" s="131"/>
      <c r="AK421" s="131"/>
      <c r="AL421" s="131"/>
      <c r="AM421" s="86"/>
      <c r="AN421" s="86"/>
      <c r="AO421" s="86"/>
      <c r="AP421" s="132"/>
      <c r="AS421" s="88"/>
    </row>
    <row r="422" customFormat="false" ht="12.75" hidden="false" customHeight="true" outlineLevel="0" collapsed="false">
      <c r="B422" s="122"/>
      <c r="C422" s="123"/>
      <c r="D422" s="124"/>
      <c r="E422" s="82"/>
      <c r="F422" s="125"/>
      <c r="G422" s="126"/>
      <c r="H422" s="127"/>
      <c r="I422" s="128"/>
      <c r="J422" s="128"/>
      <c r="K422" s="128"/>
      <c r="L422" s="128"/>
      <c r="M422" s="129"/>
      <c r="N422" s="129"/>
      <c r="O422" s="130"/>
      <c r="P422" s="130"/>
      <c r="Q422" s="130"/>
      <c r="R422" s="130"/>
      <c r="S422" s="130"/>
      <c r="T422" s="130"/>
      <c r="U422" s="130"/>
      <c r="V422" s="130"/>
      <c r="W422" s="129"/>
      <c r="X422" s="130"/>
      <c r="Y422" s="131"/>
      <c r="Z422" s="131"/>
      <c r="AA422" s="86"/>
      <c r="AB422" s="131"/>
      <c r="AC422" s="131"/>
      <c r="AD422" s="131"/>
      <c r="AE422" s="131"/>
      <c r="AF422" s="131"/>
      <c r="AG422" s="131"/>
      <c r="AH422" s="131"/>
      <c r="AI422" s="131"/>
      <c r="AJ422" s="131"/>
      <c r="AK422" s="131"/>
      <c r="AL422" s="131"/>
      <c r="AM422" s="86"/>
      <c r="AN422" s="86"/>
      <c r="AO422" s="86"/>
      <c r="AP422" s="132"/>
      <c r="AS422" s="88"/>
    </row>
    <row r="423" customFormat="false" ht="12.75" hidden="false" customHeight="true" outlineLevel="0" collapsed="false">
      <c r="B423" s="122"/>
      <c r="C423" s="123"/>
      <c r="D423" s="124"/>
      <c r="E423" s="82"/>
      <c r="F423" s="125"/>
      <c r="G423" s="126"/>
      <c r="H423" s="127"/>
      <c r="I423" s="128"/>
      <c r="J423" s="128"/>
      <c r="K423" s="128"/>
      <c r="L423" s="128"/>
      <c r="M423" s="129"/>
      <c r="N423" s="129"/>
      <c r="O423" s="130"/>
      <c r="P423" s="130"/>
      <c r="Q423" s="130"/>
      <c r="R423" s="130"/>
      <c r="S423" s="130"/>
      <c r="T423" s="130"/>
      <c r="U423" s="130"/>
      <c r="V423" s="130"/>
      <c r="W423" s="129"/>
      <c r="X423" s="130"/>
      <c r="Y423" s="131"/>
      <c r="Z423" s="131"/>
      <c r="AA423" s="86"/>
      <c r="AB423" s="131"/>
      <c r="AC423" s="131"/>
      <c r="AD423" s="131"/>
      <c r="AE423" s="131"/>
      <c r="AF423" s="131"/>
      <c r="AG423" s="131"/>
      <c r="AH423" s="131"/>
      <c r="AI423" s="131"/>
      <c r="AJ423" s="131"/>
      <c r="AK423" s="131"/>
      <c r="AL423" s="131"/>
      <c r="AM423" s="86"/>
      <c r="AN423" s="86"/>
      <c r="AO423" s="86"/>
      <c r="AP423" s="132"/>
      <c r="AS423" s="88"/>
    </row>
    <row r="424" customFormat="false" ht="12.75" hidden="false" customHeight="true" outlineLevel="0" collapsed="false">
      <c r="B424" s="122"/>
      <c r="C424" s="123"/>
      <c r="D424" s="124"/>
      <c r="E424" s="82"/>
      <c r="F424" s="125"/>
      <c r="G424" s="126"/>
      <c r="H424" s="127"/>
      <c r="I424" s="128"/>
      <c r="J424" s="128"/>
      <c r="K424" s="128"/>
      <c r="L424" s="128"/>
      <c r="M424" s="129"/>
      <c r="N424" s="129"/>
      <c r="O424" s="130"/>
      <c r="P424" s="130"/>
      <c r="Q424" s="130"/>
      <c r="R424" s="130"/>
      <c r="S424" s="130"/>
      <c r="T424" s="130"/>
      <c r="U424" s="130"/>
      <c r="V424" s="130"/>
      <c r="W424" s="129"/>
      <c r="X424" s="130"/>
      <c r="Y424" s="131"/>
      <c r="Z424" s="131"/>
      <c r="AA424" s="86"/>
      <c r="AB424" s="131"/>
      <c r="AC424" s="131"/>
      <c r="AD424" s="131"/>
      <c r="AE424" s="131"/>
      <c r="AF424" s="131"/>
      <c r="AG424" s="131"/>
      <c r="AH424" s="131"/>
      <c r="AI424" s="131"/>
      <c r="AJ424" s="131"/>
      <c r="AK424" s="131"/>
      <c r="AL424" s="131"/>
      <c r="AM424" s="86"/>
      <c r="AN424" s="86"/>
      <c r="AO424" s="86"/>
      <c r="AP424" s="132"/>
      <c r="AS424" s="88"/>
    </row>
    <row r="425" customFormat="false" ht="12.75" hidden="false" customHeight="true" outlineLevel="0" collapsed="false">
      <c r="B425" s="122"/>
      <c r="C425" s="123"/>
      <c r="D425" s="124"/>
      <c r="E425" s="82"/>
      <c r="F425" s="125"/>
      <c r="G425" s="126"/>
      <c r="H425" s="127"/>
      <c r="I425" s="128"/>
      <c r="J425" s="128"/>
      <c r="K425" s="128"/>
      <c r="L425" s="128"/>
      <c r="M425" s="129"/>
      <c r="N425" s="129"/>
      <c r="O425" s="130"/>
      <c r="P425" s="130"/>
      <c r="Q425" s="130"/>
      <c r="R425" s="130"/>
      <c r="S425" s="130"/>
      <c r="T425" s="130"/>
      <c r="U425" s="130"/>
      <c r="V425" s="130"/>
      <c r="W425" s="129"/>
      <c r="X425" s="130"/>
      <c r="Y425" s="131"/>
      <c r="Z425" s="131"/>
      <c r="AA425" s="86"/>
      <c r="AB425" s="131"/>
      <c r="AC425" s="131"/>
      <c r="AD425" s="131"/>
      <c r="AE425" s="131"/>
      <c r="AF425" s="131"/>
      <c r="AG425" s="131"/>
      <c r="AH425" s="131"/>
      <c r="AI425" s="131"/>
      <c r="AJ425" s="131"/>
      <c r="AK425" s="131"/>
      <c r="AL425" s="131"/>
      <c r="AM425" s="86"/>
      <c r="AN425" s="86"/>
      <c r="AO425" s="86"/>
      <c r="AP425" s="132"/>
      <c r="AS425" s="88"/>
    </row>
    <row r="426" customFormat="false" ht="12.75" hidden="false" customHeight="true" outlineLevel="0" collapsed="false">
      <c r="B426" s="122"/>
      <c r="C426" s="123"/>
      <c r="D426" s="124"/>
      <c r="E426" s="82"/>
      <c r="F426" s="125"/>
      <c r="G426" s="126"/>
      <c r="H426" s="127"/>
      <c r="I426" s="128"/>
      <c r="J426" s="128"/>
      <c r="K426" s="128"/>
      <c r="L426" s="128"/>
      <c r="M426" s="129"/>
      <c r="N426" s="129"/>
      <c r="O426" s="130"/>
      <c r="P426" s="130"/>
      <c r="Q426" s="130"/>
      <c r="R426" s="130"/>
      <c r="S426" s="130"/>
      <c r="T426" s="130"/>
      <c r="U426" s="130"/>
      <c r="V426" s="130"/>
      <c r="W426" s="129"/>
      <c r="X426" s="130"/>
      <c r="Y426" s="131"/>
      <c r="Z426" s="131"/>
      <c r="AA426" s="86"/>
      <c r="AB426" s="131"/>
      <c r="AC426" s="131"/>
      <c r="AD426" s="131"/>
      <c r="AE426" s="131"/>
      <c r="AF426" s="131"/>
      <c r="AG426" s="131"/>
      <c r="AH426" s="131"/>
      <c r="AI426" s="131"/>
      <c r="AJ426" s="131"/>
      <c r="AK426" s="131"/>
      <c r="AL426" s="131"/>
      <c r="AM426" s="86"/>
      <c r="AN426" s="86"/>
      <c r="AO426" s="86"/>
      <c r="AP426" s="132"/>
      <c r="AS426" s="88"/>
    </row>
    <row r="427" customFormat="false" ht="12.75" hidden="false" customHeight="true" outlineLevel="0" collapsed="false">
      <c r="B427" s="122"/>
      <c r="C427" s="123"/>
      <c r="D427" s="124"/>
      <c r="E427" s="82"/>
      <c r="F427" s="125"/>
      <c r="G427" s="126"/>
      <c r="H427" s="127"/>
      <c r="I427" s="128"/>
      <c r="J427" s="128"/>
      <c r="K427" s="128"/>
      <c r="L427" s="128"/>
      <c r="M427" s="129"/>
      <c r="N427" s="129"/>
      <c r="O427" s="130"/>
      <c r="P427" s="130"/>
      <c r="Q427" s="130"/>
      <c r="R427" s="130"/>
      <c r="S427" s="130"/>
      <c r="T427" s="130"/>
      <c r="U427" s="130"/>
      <c r="V427" s="130"/>
      <c r="W427" s="129"/>
      <c r="X427" s="130"/>
      <c r="Y427" s="131"/>
      <c r="Z427" s="131"/>
      <c r="AA427" s="86"/>
      <c r="AB427" s="131"/>
      <c r="AC427" s="131"/>
      <c r="AD427" s="131"/>
      <c r="AE427" s="131"/>
      <c r="AF427" s="131"/>
      <c r="AG427" s="131"/>
      <c r="AH427" s="131"/>
      <c r="AI427" s="131"/>
      <c r="AJ427" s="131"/>
      <c r="AK427" s="131"/>
      <c r="AL427" s="131"/>
      <c r="AM427" s="86"/>
      <c r="AN427" s="86"/>
      <c r="AO427" s="86"/>
      <c r="AP427" s="132"/>
      <c r="AS427" s="88"/>
    </row>
    <row r="428" customFormat="false" ht="12.75" hidden="false" customHeight="true" outlineLevel="0" collapsed="false">
      <c r="B428" s="122"/>
      <c r="C428" s="123"/>
      <c r="D428" s="124"/>
      <c r="E428" s="82"/>
      <c r="F428" s="125"/>
      <c r="G428" s="126"/>
      <c r="H428" s="127"/>
      <c r="I428" s="128"/>
      <c r="J428" s="128"/>
      <c r="K428" s="128"/>
      <c r="L428" s="128"/>
      <c r="M428" s="129"/>
      <c r="N428" s="129"/>
      <c r="O428" s="130"/>
      <c r="P428" s="130"/>
      <c r="Q428" s="130"/>
      <c r="R428" s="130"/>
      <c r="S428" s="130"/>
      <c r="T428" s="130"/>
      <c r="U428" s="130"/>
      <c r="V428" s="130"/>
      <c r="W428" s="129"/>
      <c r="X428" s="130"/>
      <c r="Y428" s="131"/>
      <c r="Z428" s="131"/>
      <c r="AA428" s="86"/>
      <c r="AB428" s="131"/>
      <c r="AC428" s="131"/>
      <c r="AD428" s="131"/>
      <c r="AE428" s="131"/>
      <c r="AF428" s="131"/>
      <c r="AG428" s="131"/>
      <c r="AH428" s="131"/>
      <c r="AI428" s="131"/>
      <c r="AJ428" s="131"/>
      <c r="AK428" s="131"/>
      <c r="AL428" s="131"/>
      <c r="AM428" s="86"/>
      <c r="AN428" s="86"/>
      <c r="AO428" s="86"/>
      <c r="AP428" s="132"/>
      <c r="AS428" s="88"/>
    </row>
    <row r="429" customFormat="false" ht="12.75" hidden="false" customHeight="true" outlineLevel="0" collapsed="false">
      <c r="B429" s="122"/>
      <c r="C429" s="123"/>
      <c r="D429" s="124"/>
      <c r="E429" s="82"/>
      <c r="F429" s="125"/>
      <c r="G429" s="126"/>
      <c r="H429" s="127"/>
      <c r="I429" s="128"/>
      <c r="J429" s="128"/>
      <c r="K429" s="128"/>
      <c r="L429" s="128"/>
      <c r="M429" s="129"/>
      <c r="N429" s="129"/>
      <c r="O429" s="130"/>
      <c r="P429" s="130"/>
      <c r="Q429" s="130"/>
      <c r="R429" s="130"/>
      <c r="S429" s="130"/>
      <c r="T429" s="130"/>
      <c r="U429" s="130"/>
      <c r="V429" s="130"/>
      <c r="W429" s="129"/>
      <c r="X429" s="130"/>
      <c r="Y429" s="131"/>
      <c r="Z429" s="131"/>
      <c r="AA429" s="86"/>
      <c r="AB429" s="131"/>
      <c r="AC429" s="131"/>
      <c r="AD429" s="131"/>
      <c r="AE429" s="131"/>
      <c r="AF429" s="131"/>
      <c r="AG429" s="131"/>
      <c r="AH429" s="131"/>
      <c r="AI429" s="131"/>
      <c r="AJ429" s="131"/>
      <c r="AK429" s="131"/>
      <c r="AL429" s="131"/>
      <c r="AM429" s="86"/>
      <c r="AN429" s="86"/>
      <c r="AO429" s="86"/>
      <c r="AP429" s="132"/>
      <c r="AS429" s="88"/>
    </row>
    <row r="430" customFormat="false" ht="12.75" hidden="false" customHeight="true" outlineLevel="0" collapsed="false">
      <c r="B430" s="122"/>
      <c r="C430" s="123"/>
      <c r="D430" s="124"/>
      <c r="E430" s="82"/>
      <c r="F430" s="125"/>
      <c r="G430" s="126"/>
      <c r="H430" s="127"/>
      <c r="I430" s="128"/>
      <c r="J430" s="128"/>
      <c r="K430" s="128"/>
      <c r="L430" s="128"/>
      <c r="M430" s="129"/>
      <c r="N430" s="129"/>
      <c r="O430" s="130"/>
      <c r="P430" s="130"/>
      <c r="Q430" s="130"/>
      <c r="R430" s="130"/>
      <c r="S430" s="130"/>
      <c r="T430" s="130"/>
      <c r="U430" s="130"/>
      <c r="V430" s="130"/>
      <c r="W430" s="129"/>
      <c r="X430" s="130"/>
      <c r="Y430" s="131"/>
      <c r="Z430" s="131"/>
      <c r="AA430" s="86"/>
      <c r="AB430" s="131"/>
      <c r="AC430" s="131"/>
      <c r="AD430" s="131"/>
      <c r="AE430" s="131"/>
      <c r="AF430" s="131"/>
      <c r="AG430" s="131"/>
      <c r="AH430" s="131"/>
      <c r="AI430" s="131"/>
      <c r="AJ430" s="131"/>
      <c r="AK430" s="131"/>
      <c r="AL430" s="131"/>
      <c r="AM430" s="86"/>
      <c r="AN430" s="86"/>
      <c r="AO430" s="86"/>
      <c r="AP430" s="132"/>
      <c r="AS430" s="88"/>
    </row>
    <row r="431" customFormat="false" ht="12.75" hidden="false" customHeight="true" outlineLevel="0" collapsed="false">
      <c r="B431" s="122"/>
      <c r="C431" s="123"/>
      <c r="D431" s="124"/>
      <c r="E431" s="82"/>
      <c r="F431" s="125"/>
      <c r="G431" s="126"/>
      <c r="H431" s="127"/>
      <c r="I431" s="128"/>
      <c r="J431" s="128"/>
      <c r="K431" s="128"/>
      <c r="L431" s="128"/>
      <c r="M431" s="129"/>
      <c r="N431" s="129"/>
      <c r="O431" s="130"/>
      <c r="P431" s="130"/>
      <c r="Q431" s="130"/>
      <c r="R431" s="130"/>
      <c r="S431" s="130"/>
      <c r="T431" s="130"/>
      <c r="U431" s="130"/>
      <c r="V431" s="130"/>
      <c r="W431" s="129"/>
      <c r="X431" s="130"/>
      <c r="Y431" s="131"/>
      <c r="Z431" s="131"/>
      <c r="AA431" s="86"/>
      <c r="AB431" s="131"/>
      <c r="AC431" s="131"/>
      <c r="AD431" s="131"/>
      <c r="AE431" s="131"/>
      <c r="AF431" s="131"/>
      <c r="AG431" s="131"/>
      <c r="AH431" s="131"/>
      <c r="AI431" s="131"/>
      <c r="AJ431" s="131"/>
      <c r="AK431" s="131"/>
      <c r="AL431" s="131"/>
      <c r="AM431" s="86"/>
      <c r="AN431" s="86"/>
      <c r="AO431" s="86"/>
      <c r="AP431" s="132"/>
      <c r="AS431" s="88"/>
    </row>
    <row r="432" customFormat="false" ht="12.75" hidden="false" customHeight="true" outlineLevel="0" collapsed="false">
      <c r="B432" s="122"/>
      <c r="C432" s="123"/>
      <c r="D432" s="124"/>
      <c r="E432" s="82"/>
      <c r="F432" s="125"/>
      <c r="G432" s="126"/>
      <c r="H432" s="127"/>
      <c r="I432" s="128"/>
      <c r="J432" s="128"/>
      <c r="K432" s="128"/>
      <c r="L432" s="128"/>
      <c r="M432" s="129"/>
      <c r="N432" s="129"/>
      <c r="O432" s="130"/>
      <c r="P432" s="130"/>
      <c r="Q432" s="130"/>
      <c r="R432" s="130"/>
      <c r="S432" s="130"/>
      <c r="T432" s="130"/>
      <c r="U432" s="130"/>
      <c r="V432" s="130"/>
      <c r="W432" s="129"/>
      <c r="X432" s="130"/>
      <c r="Y432" s="131"/>
      <c r="Z432" s="131"/>
      <c r="AA432" s="86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86"/>
      <c r="AN432" s="86"/>
      <c r="AO432" s="86"/>
      <c r="AP432" s="132"/>
      <c r="AS432" s="88"/>
    </row>
    <row r="433" customFormat="false" ht="12.75" hidden="false" customHeight="true" outlineLevel="0" collapsed="false">
      <c r="B433" s="122"/>
      <c r="C433" s="123"/>
      <c r="D433" s="124"/>
      <c r="E433" s="82"/>
      <c r="F433" s="125"/>
      <c r="G433" s="126"/>
      <c r="H433" s="127"/>
      <c r="I433" s="128"/>
      <c r="J433" s="128"/>
      <c r="K433" s="128"/>
      <c r="L433" s="128"/>
      <c r="M433" s="129"/>
      <c r="N433" s="129"/>
      <c r="O433" s="130"/>
      <c r="P433" s="130"/>
      <c r="Q433" s="130"/>
      <c r="R433" s="130"/>
      <c r="S433" s="130"/>
      <c r="T433" s="130"/>
      <c r="U433" s="130"/>
      <c r="V433" s="130"/>
      <c r="W433" s="129"/>
      <c r="X433" s="130"/>
      <c r="Y433" s="131"/>
      <c r="Z433" s="131"/>
      <c r="AA433" s="86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86"/>
      <c r="AN433" s="86"/>
      <c r="AO433" s="86"/>
      <c r="AP433" s="132"/>
      <c r="AS433" s="88"/>
    </row>
    <row r="434" customFormat="false" ht="12.75" hidden="false" customHeight="true" outlineLevel="0" collapsed="false">
      <c r="B434" s="122"/>
      <c r="C434" s="123"/>
      <c r="D434" s="124"/>
      <c r="E434" s="82"/>
      <c r="F434" s="125"/>
      <c r="G434" s="126"/>
      <c r="H434" s="127"/>
      <c r="I434" s="128"/>
      <c r="J434" s="128"/>
      <c r="K434" s="128"/>
      <c r="L434" s="128"/>
      <c r="M434" s="129"/>
      <c r="N434" s="129"/>
      <c r="O434" s="130"/>
      <c r="P434" s="130"/>
      <c r="Q434" s="130"/>
      <c r="R434" s="130"/>
      <c r="S434" s="130"/>
      <c r="T434" s="130"/>
      <c r="U434" s="130"/>
      <c r="V434" s="130"/>
      <c r="W434" s="129"/>
      <c r="X434" s="130"/>
      <c r="Y434" s="131"/>
      <c r="Z434" s="131"/>
      <c r="AA434" s="86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86"/>
      <c r="AN434" s="86"/>
      <c r="AO434" s="86"/>
      <c r="AP434" s="132"/>
      <c r="AS434" s="88"/>
    </row>
    <row r="435" customFormat="false" ht="12.75" hidden="false" customHeight="true" outlineLevel="0" collapsed="false">
      <c r="B435" s="122"/>
      <c r="C435" s="123"/>
      <c r="D435" s="124"/>
      <c r="E435" s="82"/>
      <c r="F435" s="125"/>
      <c r="G435" s="126"/>
      <c r="H435" s="127"/>
      <c r="I435" s="128"/>
      <c r="J435" s="128"/>
      <c r="K435" s="128"/>
      <c r="L435" s="128"/>
      <c r="M435" s="129"/>
      <c r="N435" s="129"/>
      <c r="O435" s="130"/>
      <c r="P435" s="130"/>
      <c r="Q435" s="130"/>
      <c r="R435" s="130"/>
      <c r="S435" s="130"/>
      <c r="T435" s="130"/>
      <c r="U435" s="130"/>
      <c r="V435" s="130"/>
      <c r="W435" s="129"/>
      <c r="X435" s="130"/>
      <c r="Y435" s="131"/>
      <c r="Z435" s="131"/>
      <c r="AA435" s="86"/>
      <c r="AB435" s="131"/>
      <c r="AC435" s="131"/>
      <c r="AD435" s="131"/>
      <c r="AE435" s="131"/>
      <c r="AF435" s="131"/>
      <c r="AG435" s="131"/>
      <c r="AH435" s="131"/>
      <c r="AI435" s="131"/>
      <c r="AJ435" s="131"/>
      <c r="AK435" s="131"/>
      <c r="AL435" s="131"/>
      <c r="AM435" s="86"/>
      <c r="AN435" s="86"/>
      <c r="AO435" s="86"/>
      <c r="AP435" s="132"/>
      <c r="AS435" s="88"/>
    </row>
    <row r="436" customFormat="false" ht="12.75" hidden="false" customHeight="true" outlineLevel="0" collapsed="false">
      <c r="B436" s="122"/>
      <c r="C436" s="123"/>
      <c r="D436" s="124"/>
      <c r="E436" s="82"/>
      <c r="F436" s="125"/>
      <c r="G436" s="126"/>
      <c r="H436" s="127"/>
      <c r="I436" s="128"/>
      <c r="J436" s="128"/>
      <c r="K436" s="128"/>
      <c r="L436" s="128"/>
      <c r="M436" s="129"/>
      <c r="N436" s="129"/>
      <c r="O436" s="130"/>
      <c r="P436" s="130"/>
      <c r="Q436" s="130"/>
      <c r="R436" s="130"/>
      <c r="S436" s="130"/>
      <c r="T436" s="130"/>
      <c r="U436" s="130"/>
      <c r="V436" s="130"/>
      <c r="W436" s="129"/>
      <c r="X436" s="130"/>
      <c r="Y436" s="131"/>
      <c r="Z436" s="131"/>
      <c r="AA436" s="86"/>
      <c r="AB436" s="131"/>
      <c r="AC436" s="131"/>
      <c r="AD436" s="131"/>
      <c r="AE436" s="131"/>
      <c r="AF436" s="131"/>
      <c r="AG436" s="131"/>
      <c r="AH436" s="131"/>
      <c r="AI436" s="131"/>
      <c r="AJ436" s="131"/>
      <c r="AK436" s="131"/>
      <c r="AL436" s="131"/>
      <c r="AM436" s="86"/>
      <c r="AN436" s="86"/>
      <c r="AO436" s="86"/>
      <c r="AP436" s="132"/>
      <c r="AS436" s="88"/>
    </row>
    <row r="437" customFormat="false" ht="12.75" hidden="false" customHeight="true" outlineLevel="0" collapsed="false">
      <c r="B437" s="122"/>
      <c r="C437" s="123"/>
      <c r="D437" s="124"/>
      <c r="E437" s="82"/>
      <c r="F437" s="125"/>
      <c r="G437" s="126"/>
      <c r="H437" s="127"/>
      <c r="I437" s="128"/>
      <c r="J437" s="128"/>
      <c r="K437" s="128"/>
      <c r="L437" s="128"/>
      <c r="M437" s="129"/>
      <c r="N437" s="129"/>
      <c r="O437" s="130"/>
      <c r="P437" s="130"/>
      <c r="Q437" s="130"/>
      <c r="R437" s="130"/>
      <c r="S437" s="130"/>
      <c r="T437" s="130"/>
      <c r="U437" s="130"/>
      <c r="V437" s="130"/>
      <c r="W437" s="129"/>
      <c r="X437" s="130"/>
      <c r="Y437" s="131"/>
      <c r="Z437" s="131"/>
      <c r="AA437" s="86"/>
      <c r="AB437" s="131"/>
      <c r="AC437" s="131"/>
      <c r="AD437" s="131"/>
      <c r="AE437" s="131"/>
      <c r="AF437" s="131"/>
      <c r="AG437" s="131"/>
      <c r="AH437" s="131"/>
      <c r="AI437" s="131"/>
      <c r="AJ437" s="131"/>
      <c r="AK437" s="131"/>
      <c r="AL437" s="131"/>
      <c r="AM437" s="86"/>
      <c r="AN437" s="86"/>
      <c r="AO437" s="86"/>
      <c r="AP437" s="132"/>
      <c r="AS437" s="88"/>
    </row>
    <row r="438" customFormat="false" ht="12.75" hidden="false" customHeight="true" outlineLevel="0" collapsed="false">
      <c r="B438" s="122"/>
      <c r="C438" s="123"/>
      <c r="D438" s="124"/>
      <c r="E438" s="82"/>
      <c r="F438" s="125"/>
      <c r="G438" s="126"/>
      <c r="H438" s="127"/>
      <c r="I438" s="128"/>
      <c r="J438" s="128"/>
      <c r="K438" s="128"/>
      <c r="L438" s="128"/>
      <c r="M438" s="129"/>
      <c r="N438" s="129"/>
      <c r="O438" s="130"/>
      <c r="P438" s="130"/>
      <c r="Q438" s="130"/>
      <c r="R438" s="130"/>
      <c r="S438" s="130"/>
      <c r="T438" s="130"/>
      <c r="U438" s="130"/>
      <c r="V438" s="130"/>
      <c r="W438" s="129"/>
      <c r="X438" s="130"/>
      <c r="Y438" s="131"/>
      <c r="Z438" s="131"/>
      <c r="AA438" s="86"/>
      <c r="AB438" s="131"/>
      <c r="AC438" s="131"/>
      <c r="AD438" s="131"/>
      <c r="AE438" s="131"/>
      <c r="AF438" s="131"/>
      <c r="AG438" s="131"/>
      <c r="AH438" s="131"/>
      <c r="AI438" s="131"/>
      <c r="AJ438" s="131"/>
      <c r="AK438" s="131"/>
      <c r="AL438" s="131"/>
      <c r="AM438" s="86"/>
      <c r="AN438" s="86"/>
      <c r="AO438" s="86"/>
      <c r="AP438" s="132"/>
      <c r="AS438" s="88"/>
    </row>
    <row r="439" customFormat="false" ht="12.75" hidden="false" customHeight="true" outlineLevel="0" collapsed="false">
      <c r="B439" s="122"/>
      <c r="C439" s="123"/>
      <c r="D439" s="124"/>
      <c r="E439" s="82"/>
      <c r="F439" s="125"/>
      <c r="G439" s="126"/>
      <c r="H439" s="127"/>
      <c r="I439" s="128"/>
      <c r="J439" s="128"/>
      <c r="K439" s="128"/>
      <c r="L439" s="128"/>
      <c r="M439" s="129"/>
      <c r="N439" s="129"/>
      <c r="O439" s="130"/>
      <c r="P439" s="130"/>
      <c r="Q439" s="130"/>
      <c r="R439" s="130"/>
      <c r="S439" s="130"/>
      <c r="T439" s="130"/>
      <c r="U439" s="130"/>
      <c r="V439" s="130"/>
      <c r="W439" s="129"/>
      <c r="X439" s="130"/>
      <c r="Y439" s="131"/>
      <c r="Z439" s="131"/>
      <c r="AA439" s="86"/>
      <c r="AB439" s="131"/>
      <c r="AC439" s="131"/>
      <c r="AD439" s="131"/>
      <c r="AE439" s="131"/>
      <c r="AF439" s="131"/>
      <c r="AG439" s="131"/>
      <c r="AH439" s="131"/>
      <c r="AI439" s="131"/>
      <c r="AJ439" s="131"/>
      <c r="AK439" s="131"/>
      <c r="AL439" s="131"/>
      <c r="AM439" s="86"/>
      <c r="AN439" s="86"/>
      <c r="AO439" s="86"/>
      <c r="AP439" s="132"/>
      <c r="AS439" s="88"/>
    </row>
    <row r="440" customFormat="false" ht="12.75" hidden="false" customHeight="true" outlineLevel="0" collapsed="false">
      <c r="B440" s="122"/>
      <c r="C440" s="123"/>
      <c r="D440" s="124"/>
      <c r="E440" s="82"/>
      <c r="F440" s="125"/>
      <c r="G440" s="126"/>
      <c r="H440" s="127"/>
      <c r="I440" s="128"/>
      <c r="J440" s="128"/>
      <c r="K440" s="128"/>
      <c r="L440" s="128"/>
      <c r="M440" s="129"/>
      <c r="N440" s="129"/>
      <c r="O440" s="130"/>
      <c r="P440" s="130"/>
      <c r="Q440" s="130"/>
      <c r="R440" s="130"/>
      <c r="S440" s="130"/>
      <c r="T440" s="130"/>
      <c r="U440" s="130"/>
      <c r="V440" s="130"/>
      <c r="W440" s="129"/>
      <c r="X440" s="130"/>
      <c r="Y440" s="131"/>
      <c r="Z440" s="131"/>
      <c r="AA440" s="86"/>
      <c r="AB440" s="131"/>
      <c r="AC440" s="131"/>
      <c r="AD440" s="131"/>
      <c r="AE440" s="131"/>
      <c r="AF440" s="131"/>
      <c r="AG440" s="131"/>
      <c r="AH440" s="131"/>
      <c r="AI440" s="131"/>
      <c r="AJ440" s="131"/>
      <c r="AK440" s="131"/>
      <c r="AL440" s="131"/>
      <c r="AM440" s="86"/>
      <c r="AN440" s="86"/>
      <c r="AO440" s="86"/>
      <c r="AP440" s="132"/>
      <c r="AS440" s="88"/>
    </row>
    <row r="441" customFormat="false" ht="12.75" hidden="false" customHeight="true" outlineLevel="0" collapsed="false">
      <c r="B441" s="122"/>
      <c r="C441" s="123"/>
      <c r="D441" s="124"/>
      <c r="E441" s="82"/>
      <c r="F441" s="125"/>
      <c r="G441" s="126"/>
      <c r="H441" s="127"/>
      <c r="I441" s="128"/>
      <c r="J441" s="128"/>
      <c r="K441" s="128"/>
      <c r="L441" s="128"/>
      <c r="M441" s="129"/>
      <c r="N441" s="129"/>
      <c r="O441" s="130"/>
      <c r="P441" s="130"/>
      <c r="Q441" s="130"/>
      <c r="R441" s="130"/>
      <c r="S441" s="130"/>
      <c r="T441" s="130"/>
      <c r="U441" s="130"/>
      <c r="V441" s="130"/>
      <c r="W441" s="129"/>
      <c r="X441" s="130"/>
      <c r="Y441" s="131"/>
      <c r="Z441" s="131"/>
      <c r="AA441" s="86"/>
      <c r="AB441" s="131"/>
      <c r="AC441" s="131"/>
      <c r="AD441" s="131"/>
      <c r="AE441" s="131"/>
      <c r="AF441" s="131"/>
      <c r="AG441" s="131"/>
      <c r="AH441" s="131"/>
      <c r="AI441" s="131"/>
      <c r="AJ441" s="131"/>
      <c r="AK441" s="131"/>
      <c r="AL441" s="131"/>
      <c r="AM441" s="86"/>
      <c r="AN441" s="86"/>
      <c r="AO441" s="86"/>
      <c r="AP441" s="132"/>
      <c r="AS441" s="88"/>
    </row>
    <row r="442" customFormat="false" ht="12.75" hidden="false" customHeight="true" outlineLevel="0" collapsed="false">
      <c r="B442" s="122"/>
      <c r="C442" s="123"/>
      <c r="D442" s="124"/>
      <c r="E442" s="82"/>
      <c r="F442" s="125"/>
      <c r="G442" s="126"/>
      <c r="H442" s="127"/>
      <c r="I442" s="128"/>
      <c r="J442" s="128"/>
      <c r="K442" s="128"/>
      <c r="L442" s="128"/>
      <c r="M442" s="129"/>
      <c r="N442" s="129"/>
      <c r="O442" s="130"/>
      <c r="P442" s="130"/>
      <c r="Q442" s="130"/>
      <c r="R442" s="130"/>
      <c r="S442" s="130"/>
      <c r="T442" s="130"/>
      <c r="U442" s="130"/>
      <c r="V442" s="130"/>
      <c r="W442" s="129"/>
      <c r="X442" s="130"/>
      <c r="Y442" s="131"/>
      <c r="Z442" s="131"/>
      <c r="AA442" s="86"/>
      <c r="AB442" s="131"/>
      <c r="AC442" s="131"/>
      <c r="AD442" s="131"/>
      <c r="AE442" s="131"/>
      <c r="AF442" s="131"/>
      <c r="AG442" s="131"/>
      <c r="AH442" s="131"/>
      <c r="AI442" s="131"/>
      <c r="AJ442" s="131"/>
      <c r="AK442" s="131"/>
      <c r="AL442" s="131"/>
      <c r="AM442" s="86"/>
      <c r="AN442" s="86"/>
      <c r="AO442" s="86"/>
      <c r="AP442" s="132"/>
      <c r="AS442" s="88"/>
    </row>
    <row r="443" customFormat="false" ht="12.75" hidden="false" customHeight="true" outlineLevel="0" collapsed="false">
      <c r="B443" s="122"/>
      <c r="C443" s="123"/>
      <c r="D443" s="124"/>
      <c r="E443" s="82"/>
      <c r="F443" s="125"/>
      <c r="G443" s="126"/>
      <c r="H443" s="127"/>
      <c r="I443" s="128"/>
      <c r="J443" s="128"/>
      <c r="K443" s="128"/>
      <c r="L443" s="128"/>
      <c r="M443" s="129"/>
      <c r="N443" s="129"/>
      <c r="O443" s="130"/>
      <c r="P443" s="130"/>
      <c r="Q443" s="130"/>
      <c r="R443" s="130"/>
      <c r="S443" s="130"/>
      <c r="T443" s="130"/>
      <c r="U443" s="130"/>
      <c r="V443" s="130"/>
      <c r="W443" s="129"/>
      <c r="X443" s="130"/>
      <c r="Y443" s="131"/>
      <c r="Z443" s="131"/>
      <c r="AA443" s="86"/>
      <c r="AB443" s="131"/>
      <c r="AC443" s="131"/>
      <c r="AD443" s="131"/>
      <c r="AE443" s="131"/>
      <c r="AF443" s="131"/>
      <c r="AG443" s="131"/>
      <c r="AH443" s="131"/>
      <c r="AI443" s="131"/>
      <c r="AJ443" s="131"/>
      <c r="AK443" s="131"/>
      <c r="AL443" s="131"/>
      <c r="AM443" s="86"/>
      <c r="AN443" s="86"/>
      <c r="AO443" s="86"/>
      <c r="AP443" s="132"/>
      <c r="AS443" s="88"/>
    </row>
    <row r="444" customFormat="false" ht="12.75" hidden="false" customHeight="true" outlineLevel="0" collapsed="false">
      <c r="B444" s="122"/>
      <c r="C444" s="123"/>
      <c r="D444" s="124"/>
      <c r="E444" s="82"/>
      <c r="F444" s="125"/>
      <c r="G444" s="126"/>
      <c r="H444" s="127"/>
      <c r="I444" s="128"/>
      <c r="J444" s="128"/>
      <c r="K444" s="128"/>
      <c r="L444" s="128"/>
      <c r="M444" s="129"/>
      <c r="N444" s="129"/>
      <c r="O444" s="130"/>
      <c r="P444" s="130"/>
      <c r="Q444" s="130"/>
      <c r="R444" s="130"/>
      <c r="S444" s="130"/>
      <c r="T444" s="130"/>
      <c r="U444" s="130"/>
      <c r="V444" s="130"/>
      <c r="W444" s="129"/>
      <c r="X444" s="130"/>
      <c r="Y444" s="131"/>
      <c r="Z444" s="131"/>
      <c r="AA444" s="86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/>
      <c r="AL444" s="131"/>
      <c r="AM444" s="86"/>
      <c r="AN444" s="86"/>
      <c r="AO444" s="86"/>
      <c r="AP444" s="132"/>
      <c r="AS444" s="88"/>
    </row>
    <row r="445" customFormat="false" ht="12.75" hidden="false" customHeight="true" outlineLevel="0" collapsed="false">
      <c r="B445" s="122"/>
      <c r="C445" s="123"/>
      <c r="D445" s="124"/>
      <c r="E445" s="82"/>
      <c r="F445" s="125"/>
      <c r="G445" s="126"/>
      <c r="H445" s="127"/>
      <c r="I445" s="128"/>
      <c r="J445" s="128"/>
      <c r="K445" s="128"/>
      <c r="L445" s="128"/>
      <c r="M445" s="129"/>
      <c r="N445" s="129"/>
      <c r="O445" s="130"/>
      <c r="P445" s="130"/>
      <c r="Q445" s="130"/>
      <c r="R445" s="130"/>
      <c r="S445" s="130"/>
      <c r="T445" s="130"/>
      <c r="U445" s="130"/>
      <c r="V445" s="130"/>
      <c r="W445" s="129"/>
      <c r="X445" s="130"/>
      <c r="Y445" s="131"/>
      <c r="Z445" s="131"/>
      <c r="AA445" s="86"/>
      <c r="AB445" s="131"/>
      <c r="AC445" s="131"/>
      <c r="AD445" s="131"/>
      <c r="AE445" s="131"/>
      <c r="AF445" s="131"/>
      <c r="AG445" s="131"/>
      <c r="AH445" s="131"/>
      <c r="AI445" s="131"/>
      <c r="AJ445" s="131"/>
      <c r="AK445" s="131"/>
      <c r="AL445" s="131"/>
      <c r="AM445" s="86"/>
      <c r="AN445" s="86"/>
      <c r="AO445" s="86"/>
      <c r="AP445" s="132"/>
      <c r="AS445" s="88"/>
    </row>
    <row r="446" customFormat="false" ht="12.75" hidden="false" customHeight="true" outlineLevel="0" collapsed="false">
      <c r="B446" s="122"/>
      <c r="C446" s="123"/>
      <c r="D446" s="124"/>
      <c r="E446" s="82"/>
      <c r="F446" s="125"/>
      <c r="G446" s="126"/>
      <c r="H446" s="127"/>
      <c r="I446" s="128"/>
      <c r="J446" s="128"/>
      <c r="K446" s="128"/>
      <c r="L446" s="128"/>
      <c r="M446" s="129"/>
      <c r="N446" s="129"/>
      <c r="O446" s="130"/>
      <c r="P446" s="130"/>
      <c r="Q446" s="130"/>
      <c r="R446" s="130"/>
      <c r="S446" s="130"/>
      <c r="T446" s="130"/>
      <c r="U446" s="130"/>
      <c r="V446" s="130"/>
      <c r="W446" s="129"/>
      <c r="X446" s="130"/>
      <c r="Y446" s="131"/>
      <c r="Z446" s="131"/>
      <c r="AA446" s="86"/>
      <c r="AB446" s="131"/>
      <c r="AC446" s="131"/>
      <c r="AD446" s="131"/>
      <c r="AE446" s="131"/>
      <c r="AF446" s="131"/>
      <c r="AG446" s="131"/>
      <c r="AH446" s="131"/>
      <c r="AI446" s="131"/>
      <c r="AJ446" s="131"/>
      <c r="AK446" s="131"/>
      <c r="AL446" s="131"/>
      <c r="AM446" s="86"/>
      <c r="AN446" s="86"/>
      <c r="AO446" s="86"/>
      <c r="AP446" s="132"/>
      <c r="AS446" s="88"/>
    </row>
    <row r="447" customFormat="false" ht="12.75" hidden="false" customHeight="true" outlineLevel="0" collapsed="false">
      <c r="B447" s="122"/>
      <c r="C447" s="123"/>
      <c r="D447" s="124"/>
      <c r="E447" s="82"/>
      <c r="F447" s="125"/>
      <c r="G447" s="126"/>
      <c r="H447" s="127"/>
      <c r="I447" s="128"/>
      <c r="J447" s="128"/>
      <c r="K447" s="128"/>
      <c r="L447" s="128"/>
      <c r="M447" s="129"/>
      <c r="N447" s="129"/>
      <c r="O447" s="130"/>
      <c r="P447" s="130"/>
      <c r="Q447" s="130"/>
      <c r="R447" s="130"/>
      <c r="S447" s="130"/>
      <c r="T447" s="130"/>
      <c r="U447" s="130"/>
      <c r="V447" s="130"/>
      <c r="W447" s="129"/>
      <c r="X447" s="130"/>
      <c r="Y447" s="131"/>
      <c r="Z447" s="131"/>
      <c r="AA447" s="86"/>
      <c r="AB447" s="131"/>
      <c r="AC447" s="131"/>
      <c r="AD447" s="131"/>
      <c r="AE447" s="131"/>
      <c r="AF447" s="131"/>
      <c r="AG447" s="131"/>
      <c r="AH447" s="131"/>
      <c r="AI447" s="131"/>
      <c r="AJ447" s="131"/>
      <c r="AK447" s="131"/>
      <c r="AL447" s="131"/>
      <c r="AM447" s="86"/>
      <c r="AN447" s="86"/>
      <c r="AO447" s="86"/>
      <c r="AP447" s="132"/>
      <c r="AS447" s="88"/>
    </row>
    <row r="448" customFormat="false" ht="12.75" hidden="false" customHeight="true" outlineLevel="0" collapsed="false">
      <c r="B448" s="122"/>
      <c r="C448" s="123"/>
      <c r="D448" s="124"/>
      <c r="E448" s="82"/>
      <c r="F448" s="125"/>
      <c r="G448" s="126"/>
      <c r="H448" s="127"/>
      <c r="I448" s="128"/>
      <c r="J448" s="128"/>
      <c r="K448" s="128"/>
      <c r="L448" s="128"/>
      <c r="M448" s="129"/>
      <c r="N448" s="129"/>
      <c r="O448" s="130"/>
      <c r="P448" s="130"/>
      <c r="Q448" s="130"/>
      <c r="R448" s="130"/>
      <c r="S448" s="130"/>
      <c r="T448" s="130"/>
      <c r="U448" s="130"/>
      <c r="V448" s="130"/>
      <c r="W448" s="129"/>
      <c r="X448" s="130"/>
      <c r="Y448" s="131"/>
      <c r="Z448" s="131"/>
      <c r="AA448" s="86"/>
      <c r="AB448" s="131"/>
      <c r="AC448" s="131"/>
      <c r="AD448" s="131"/>
      <c r="AE448" s="131"/>
      <c r="AF448" s="131"/>
      <c r="AG448" s="131"/>
      <c r="AH448" s="131"/>
      <c r="AI448" s="131"/>
      <c r="AJ448" s="131"/>
      <c r="AK448" s="131"/>
      <c r="AL448" s="131"/>
      <c r="AM448" s="86"/>
      <c r="AN448" s="86"/>
      <c r="AO448" s="86"/>
      <c r="AP448" s="132"/>
      <c r="AS448" s="88"/>
    </row>
    <row r="449" customFormat="false" ht="12.75" hidden="false" customHeight="true" outlineLevel="0" collapsed="false">
      <c r="B449" s="122"/>
      <c r="C449" s="123"/>
      <c r="D449" s="124"/>
      <c r="E449" s="82"/>
      <c r="F449" s="125"/>
      <c r="G449" s="126"/>
      <c r="H449" s="127"/>
      <c r="I449" s="128"/>
      <c r="J449" s="128"/>
      <c r="K449" s="128"/>
      <c r="L449" s="128"/>
      <c r="M449" s="129"/>
      <c r="N449" s="129"/>
      <c r="O449" s="130"/>
      <c r="P449" s="130"/>
      <c r="Q449" s="130"/>
      <c r="R449" s="130"/>
      <c r="S449" s="130"/>
      <c r="T449" s="130"/>
      <c r="U449" s="130"/>
      <c r="V449" s="130"/>
      <c r="W449" s="129"/>
      <c r="X449" s="130"/>
      <c r="Y449" s="131"/>
      <c r="Z449" s="131"/>
      <c r="AA449" s="86"/>
      <c r="AB449" s="131"/>
      <c r="AC449" s="131"/>
      <c r="AD449" s="131"/>
      <c r="AE449" s="131"/>
      <c r="AF449" s="131"/>
      <c r="AG449" s="131"/>
      <c r="AH449" s="131"/>
      <c r="AI449" s="131"/>
      <c r="AJ449" s="131"/>
      <c r="AK449" s="131"/>
      <c r="AL449" s="131"/>
      <c r="AM449" s="86"/>
      <c r="AN449" s="86"/>
      <c r="AO449" s="86"/>
      <c r="AP449" s="132"/>
      <c r="AS449" s="88"/>
    </row>
    <row r="450" customFormat="false" ht="12.75" hidden="false" customHeight="true" outlineLevel="0" collapsed="false">
      <c r="B450" s="122"/>
      <c r="C450" s="123"/>
      <c r="D450" s="124"/>
      <c r="E450" s="82"/>
      <c r="F450" s="125"/>
      <c r="G450" s="126" t="e">
        <f aca="false">VLOOKUP(F450,Foglio1!$F$2:$G$1509,2,FALSE())</f>
        <v>#N/A</v>
      </c>
      <c r="H450" s="127"/>
      <c r="I450" s="128"/>
      <c r="J450" s="128"/>
      <c r="K450" s="128"/>
      <c r="L450" s="128"/>
      <c r="M450" s="129"/>
      <c r="N450" s="129"/>
      <c r="O450" s="130"/>
      <c r="P450" s="130"/>
      <c r="Q450" s="130"/>
      <c r="R450" s="130"/>
      <c r="S450" s="130"/>
      <c r="T450" s="130"/>
      <c r="U450" s="130"/>
      <c r="V450" s="130"/>
      <c r="W450" s="129"/>
      <c r="X450" s="130"/>
      <c r="Y450" s="131"/>
      <c r="Z450" s="131"/>
      <c r="AA450" s="86" t="n">
        <f aca="false">SUM(Y450:Z450)</f>
        <v>0</v>
      </c>
      <c r="AB450" s="131"/>
      <c r="AC450" s="131"/>
      <c r="AD450" s="131"/>
      <c r="AE450" s="131"/>
      <c r="AF450" s="131"/>
      <c r="AG450" s="131"/>
      <c r="AH450" s="131"/>
      <c r="AI450" s="131"/>
      <c r="AJ450" s="131"/>
      <c r="AK450" s="131"/>
      <c r="AL450" s="131"/>
      <c r="AM450" s="86" t="n">
        <f aca="false">SUM(AA450:AC450)</f>
        <v>0</v>
      </c>
      <c r="AN450" s="86" t="n">
        <f aca="false">SUM(AD450:AF450)</f>
        <v>0</v>
      </c>
      <c r="AO450" s="86" t="n">
        <f aca="false">SUM(AG450:AK450)</f>
        <v>0</v>
      </c>
      <c r="AP450" s="132" t="str">
        <f aca="false">IF(AND(OR(AQ450=FALSE(),AR450=FALSE()),OR(COUNTBLANK(A450:F450)&lt;&gt;COLUMNS(A450:F450),COUNTBLANK(H450:Z450)&lt;&gt;COLUMNS(H450:Z450),COUNTBLANK(AB450:AL450)&lt;&gt;COLUMNS(AB450:AL450))),"KO","")</f>
        <v/>
      </c>
      <c r="AQ450" s="100" t="n">
        <f aca="false">IF(OR(ISBLANK(B450),ISBLANK(H450),ISBLANK(I450),ISBLANK(M450),ISBLANK(N450),ISBLANK(O450),ISBLANK(R450),ISBLANK(V450),ISBLANK(W450),ISBLANK(Y450),ISBLANK(AB450),ISBLANK(AD450),ISBLANK(AL450)),FALSE(),TRUE())</f>
        <v>0</v>
      </c>
      <c r="AR450" s="100" t="n">
        <f aca="false">IF(ISBLANK(B450),IF(OR(ISBLANK(C450),ISBLANK(D450),ISBLANK(E450),ISBLANK(F450),ISBLANK(G450)),FALSE(),TRUE()),TRUE())</f>
        <v>0</v>
      </c>
      <c r="AS450" s="88" t="str">
        <f aca="false">IF(AND(AP450="KO",OR(COUNTBLANK(A450:F450)&lt;&gt;COLUMNS(A450:F450),COUNTBLANK(H450:Z450)&lt;&gt;COLUMNS(H450:Z450),COUNTBLANK(AB450:AL450)&lt;&gt;COLUMNS(AB450:AL450))),"ATTENZIONE!!! NON TUTTI I CAMPI OBBLIGATORI SONO STATI COMPILATI","")</f>
        <v/>
      </c>
    </row>
    <row r="451" customFormat="false" ht="12.75" hidden="false" customHeight="true" outlineLevel="0" collapsed="false">
      <c r="B451" s="133"/>
      <c r="C451" s="134"/>
      <c r="D451" s="135"/>
      <c r="E451" s="147"/>
      <c r="F451" s="148"/>
      <c r="G451" s="149" t="e">
        <f aca="false">VLOOKUP(F451,Foglio1!$F$2:$G$1509,2,FALSE())</f>
        <v>#N/A</v>
      </c>
      <c r="H451" s="150"/>
      <c r="I451" s="136"/>
      <c r="J451" s="136"/>
      <c r="K451" s="136"/>
      <c r="L451" s="136"/>
      <c r="M451" s="140"/>
      <c r="N451" s="140"/>
      <c r="O451" s="141"/>
      <c r="P451" s="141"/>
      <c r="Q451" s="141"/>
      <c r="R451" s="141"/>
      <c r="S451" s="141"/>
      <c r="T451" s="141"/>
      <c r="U451" s="141"/>
      <c r="V451" s="141"/>
      <c r="W451" s="140"/>
      <c r="X451" s="141"/>
      <c r="Y451" s="142"/>
      <c r="Z451" s="142"/>
      <c r="AA451" s="143" t="n">
        <f aca="false">SUM(Y451:Z451)</f>
        <v>0</v>
      </c>
      <c r="AB451" s="142"/>
      <c r="AC451" s="142"/>
      <c r="AD451" s="142"/>
      <c r="AE451" s="142"/>
      <c r="AF451" s="142"/>
      <c r="AG451" s="142"/>
      <c r="AH451" s="142"/>
      <c r="AI451" s="142"/>
      <c r="AJ451" s="142"/>
      <c r="AK451" s="142"/>
      <c r="AL451" s="142"/>
      <c r="AM451" s="143" t="n">
        <f aca="false">SUM(AA451:AC451)</f>
        <v>0</v>
      </c>
      <c r="AN451" s="143" t="n">
        <f aca="false">SUM(AD451:AF451)</f>
        <v>0</v>
      </c>
      <c r="AO451" s="143" t="n">
        <f aca="false">SUM(AG451:AK451)</f>
        <v>0</v>
      </c>
      <c r="AP451" s="132" t="str">
        <f aca="false">IF(AND(OR(AQ451=FALSE(),AR451=FALSE()),OR(COUNTBLANK(A451:F451)&lt;&gt;COLUMNS(A451:F451),COUNTBLANK(H451:Z451)&lt;&gt;COLUMNS(H451:Z451),COUNTBLANK(AB451:AL451)&lt;&gt;COLUMNS(AB451:AL451))),"KO","")</f>
        <v/>
      </c>
      <c r="AQ451" s="100" t="n">
        <f aca="false">IF(OR(ISBLANK(B451),ISBLANK(H451),ISBLANK(I451),ISBLANK(M451),ISBLANK(N451),ISBLANK(O451),ISBLANK(R451),ISBLANK(V451),ISBLANK(W451),ISBLANK(Y451),ISBLANK(AB451),ISBLANK(AD451),ISBLANK(AL451)),FALSE(),TRUE())</f>
        <v>0</v>
      </c>
      <c r="AR451" s="100" t="n">
        <f aca="false">IF(ISBLANK(B451),IF(OR(ISBLANK(C451),ISBLANK(D451),ISBLANK(E451),ISBLANK(F451),ISBLANK(G451)),FALSE(),TRUE()),TRUE())</f>
        <v>0</v>
      </c>
      <c r="AS451" s="88" t="str">
        <f aca="false">IF(AND(AP451="KO",OR(COUNTBLANK(A451:F451)&lt;&gt;COLUMNS(A451:F451),COUNTBLANK(H451:Z451)&lt;&gt;COLUMNS(H451:Z451),COUNTBLANK(AB451:AL451)&lt;&gt;COLUMNS(AB451:AL451))),"ATTENZIONE!!! NON TUTTI I CAMPI OBBLIGATORI SONO STATI COMPILATI","")</f>
        <v/>
      </c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2.75" hidden="false" customHeight="tru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2.75" hidden="false" customHeight="tru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2.75" hidden="false" customHeight="tru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2.75" hidden="false" customHeight="tru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2.75" hidden="false" customHeight="tru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2.75" hidden="false" customHeight="tru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2.75" hidden="false" customHeight="tru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2.75" hidden="false" customHeight="tru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2.75" hidden="false" customHeight="tru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2.75" hidden="false" customHeight="tru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2.75" hidden="false" customHeight="tru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2.75" hidden="false" customHeight="tru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2.75" hidden="false" customHeight="tru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2.75" hidden="false" customHeight="tru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2.75" hidden="false" customHeight="tru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2.75" hidden="false" customHeight="tru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2.75" hidden="false" customHeight="tru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2.75" hidden="false" customHeight="tru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2.75" hidden="false" customHeight="tru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2.75" hidden="false" customHeight="tru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2.75" hidden="false" customHeight="tru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2.75" hidden="false" customHeight="tru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2.75" hidden="false" customHeight="tru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2.75" hidden="false" customHeight="tru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2.75" hidden="false" customHeight="tru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2.75" hidden="false" customHeight="tru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2.75" hidden="false" customHeight="tru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2.75" hidden="false" customHeight="tru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2.75" hidden="false" customHeight="tru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2.75" hidden="false" customHeight="tru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2.75" hidden="false" customHeight="tru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2.75" hidden="false" customHeight="tru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2.75" hidden="false" customHeight="tru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2.75" hidden="false" customHeight="tru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2.75" hidden="false" customHeight="tru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2.75" hidden="false" customHeight="tru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2.75" hidden="false" customHeight="tru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2.75" hidden="false" customHeight="tru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2.75" hidden="false" customHeight="tru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2.75" hidden="false" customHeight="tru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2.75" hidden="false" customHeight="tru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2.75" hidden="false" customHeight="tru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2.75" hidden="false" customHeight="tru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2.75" hidden="false" customHeight="tru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2.75" hidden="false" customHeight="tru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2.75" hidden="false" customHeight="tru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2.75" hidden="false" customHeight="tru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2.75" hidden="false" customHeight="tru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2.75" hidden="false" customHeight="tru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2.75" hidden="false" customHeight="tru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2.75" hidden="false" customHeight="tru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2.75" hidden="false" customHeight="tru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2.75" hidden="false" customHeight="tru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2.75" hidden="false" customHeight="tru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2.75" hidden="false" customHeight="tru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2.75" hidden="false" customHeight="tru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2.75" hidden="false" customHeight="tru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2.75" hidden="false" customHeight="tru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2.75" hidden="false" customHeight="tru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2.75" hidden="false" customHeight="tru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2.75" hidden="false" customHeight="tru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2.75" hidden="false" customHeight="tru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2.75" hidden="false" customHeight="tru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2.75" hidden="false" customHeight="tru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2.75" hidden="false" customHeight="tru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2.75" hidden="false" customHeight="tru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2.75" hidden="false" customHeight="tru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2.75" hidden="false" customHeight="tru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2.75" hidden="false" customHeight="tru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2.75" hidden="false" customHeight="tru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2.75" hidden="false" customHeight="tru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2.75" hidden="false" customHeight="tru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2.75" hidden="false" customHeight="tru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2.75" hidden="false" customHeight="tru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2.75" hidden="false" customHeight="tru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2.75" hidden="false" customHeight="tru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2.75" hidden="false" customHeight="tru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2.75" hidden="false" customHeight="tru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2.75" hidden="false" customHeight="tru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2.75" hidden="false" customHeight="tru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2.75" hidden="false" customHeight="tru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2.75" hidden="false" customHeight="tru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2.75" hidden="false" customHeight="tru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2.75" hidden="false" customHeight="tru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2.75" hidden="false" customHeight="tru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2.75" hidden="false" customHeight="tru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2.75" hidden="false" customHeight="tru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2.75" hidden="false" customHeight="tru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2.75" hidden="false" customHeight="tru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2.75" hidden="false" customHeight="tru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2.75" hidden="false" customHeight="tru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2.75" hidden="false" customHeight="tru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2.75" hidden="false" customHeight="tru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2.75" hidden="false" customHeight="tru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2.75" hidden="false" customHeight="tru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2.75" hidden="false" customHeight="tru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2.75" hidden="false" customHeight="tru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2.75" hidden="false" customHeight="tru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2.75" hidden="false" customHeight="tru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2.75" hidden="false" customHeight="tru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2.75" hidden="false" customHeight="tru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2.75" hidden="false" customHeight="tru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2.75" hidden="false" customHeight="tru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2.75" hidden="false" customHeight="tru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2.75" hidden="false" customHeight="tru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2.75" hidden="false" customHeight="tru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2.75" hidden="false" customHeight="tru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2.75" hidden="false" customHeight="tru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2.75" hidden="false" customHeight="tru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2.75" hidden="false" customHeight="tru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2.75" hidden="false" customHeight="tru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2.75" hidden="false" customHeight="tru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2.75" hidden="false" customHeight="tru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2.75" hidden="false" customHeight="tru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2.75" hidden="false" customHeight="tru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2.75" hidden="false" customHeight="tru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2.75" hidden="false" customHeight="tru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2.75" hidden="false" customHeight="tru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2.75" hidden="false" customHeight="tru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2.75" hidden="false" customHeight="tru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2.75" hidden="false" customHeight="tru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2.75" hidden="false" customHeight="tru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2.75" hidden="false" customHeight="tru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2.75" hidden="false" customHeight="tru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2.75" hidden="false" customHeight="tru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2.75" hidden="false" customHeight="tru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2.75" hidden="false" customHeight="tru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2.75" hidden="false" customHeight="tru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2.75" hidden="false" customHeight="tru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2.75" hidden="false" customHeight="tru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2.75" hidden="false" customHeight="tru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2.75" hidden="false" customHeight="tru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2.75" hidden="false" customHeight="tru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2.75" hidden="false" customHeight="tru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2.75" hidden="false" customHeight="tru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2.75" hidden="false" customHeight="tru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2.75" hidden="false" customHeight="tru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2.75" hidden="false" customHeight="tru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2.75" hidden="false" customHeight="tru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2.75" hidden="false" customHeight="tru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2.75" hidden="false" customHeight="tru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2.75" hidden="false" customHeight="tru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2.75" hidden="false" customHeight="tru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2.75" hidden="false" customHeight="tru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2.75" hidden="false" customHeight="tru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2.75" hidden="false" customHeight="tru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2.75" hidden="false" customHeight="tru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2.75" hidden="false" customHeight="tru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2.75" hidden="false" customHeight="tru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2.75" hidden="false" customHeight="tru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2.75" hidden="false" customHeight="tru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  <row r="1000" customFormat="false" ht="13.2" hidden="false" customHeight="false" outlineLevel="0" collapsed="false">
      <c r="N1000" s="144"/>
      <c r="O1000" s="144"/>
      <c r="P1000" s="144"/>
      <c r="Q1000" s="144"/>
      <c r="R1000" s="144"/>
      <c r="S1000" s="144"/>
      <c r="T1000" s="144"/>
      <c r="U1000" s="144"/>
      <c r="V1000" s="145"/>
      <c r="W1000" s="145"/>
      <c r="X1000" s="144"/>
      <c r="Y1000" s="145"/>
      <c r="Z1000" s="145"/>
      <c r="AA1000" s="145"/>
      <c r="AB1000" s="145"/>
      <c r="AC1000" s="145"/>
      <c r="AD1000" s="145"/>
      <c r="AE1000" s="145"/>
      <c r="AF1000" s="145"/>
      <c r="AG1000" s="145"/>
      <c r="AH1000" s="145"/>
      <c r="AI1000" s="145"/>
      <c r="AJ1000" s="145"/>
      <c r="AK1000" s="145"/>
      <c r="AL1000" s="145"/>
      <c r="AM1000" s="86"/>
      <c r="AN1000" s="86"/>
    </row>
    <row r="1001" customFormat="false" ht="13.2" hidden="false" customHeight="false" outlineLevel="0" collapsed="false">
      <c r="N1001" s="144"/>
      <c r="O1001" s="144"/>
      <c r="P1001" s="144"/>
      <c r="Q1001" s="144"/>
      <c r="R1001" s="144"/>
      <c r="S1001" s="144"/>
      <c r="T1001" s="144"/>
      <c r="U1001" s="144"/>
      <c r="V1001" s="145"/>
      <c r="W1001" s="145"/>
      <c r="X1001" s="144"/>
      <c r="Y1001" s="145"/>
      <c r="Z1001" s="145"/>
      <c r="AA1001" s="145"/>
      <c r="AB1001" s="145"/>
      <c r="AC1001" s="145"/>
      <c r="AD1001" s="145"/>
      <c r="AE1001" s="145"/>
      <c r="AF1001" s="145"/>
      <c r="AG1001" s="145"/>
      <c r="AH1001" s="145"/>
      <c r="AI1001" s="145"/>
      <c r="AJ1001" s="145"/>
      <c r="AK1001" s="145"/>
      <c r="AL1001" s="145"/>
      <c r="AM1001" s="86"/>
      <c r="AN1001" s="86"/>
    </row>
    <row r="1002" customFormat="false" ht="13.2" hidden="false" customHeight="false" outlineLevel="0" collapsed="false">
      <c r="N1002" s="144"/>
      <c r="O1002" s="144"/>
      <c r="P1002" s="144"/>
      <c r="Q1002" s="144"/>
      <c r="R1002" s="144"/>
      <c r="S1002" s="144"/>
      <c r="T1002" s="144"/>
      <c r="U1002" s="144"/>
      <c r="V1002" s="145"/>
      <c r="W1002" s="145"/>
      <c r="X1002" s="144"/>
      <c r="Y1002" s="145"/>
      <c r="Z1002" s="145"/>
      <c r="AA1002" s="145"/>
      <c r="AB1002" s="145"/>
      <c r="AC1002" s="145"/>
      <c r="AD1002" s="145"/>
      <c r="AE1002" s="145"/>
      <c r="AF1002" s="145"/>
      <c r="AG1002" s="145"/>
      <c r="AH1002" s="145"/>
      <c r="AI1002" s="145"/>
      <c r="AJ1002" s="145"/>
      <c r="AK1002" s="145"/>
      <c r="AL1002" s="145"/>
      <c r="AM1002" s="86"/>
      <c r="AN1002" s="86"/>
    </row>
    <row r="1003" customFormat="false" ht="13.2" hidden="false" customHeight="false" outlineLevel="0" collapsed="false">
      <c r="N1003" s="144"/>
      <c r="O1003" s="144"/>
      <c r="P1003" s="144"/>
      <c r="Q1003" s="144"/>
      <c r="R1003" s="144"/>
      <c r="S1003" s="144"/>
      <c r="T1003" s="144"/>
      <c r="U1003" s="144"/>
      <c r="V1003" s="145"/>
      <c r="W1003" s="145"/>
      <c r="X1003" s="144"/>
      <c r="Y1003" s="145"/>
      <c r="Z1003" s="145"/>
      <c r="AA1003" s="145"/>
      <c r="AB1003" s="145"/>
      <c r="AC1003" s="145"/>
      <c r="AD1003" s="145"/>
      <c r="AE1003" s="145"/>
      <c r="AF1003" s="145"/>
      <c r="AG1003" s="145"/>
      <c r="AH1003" s="145"/>
      <c r="AI1003" s="145"/>
      <c r="AJ1003" s="145"/>
      <c r="AK1003" s="145"/>
      <c r="AL1003" s="145"/>
      <c r="AM1003" s="86"/>
      <c r="AN1003" s="86"/>
    </row>
    <row r="1004" customFormat="false" ht="13.2" hidden="false" customHeight="false" outlineLevel="0" collapsed="false">
      <c r="N1004" s="144"/>
      <c r="O1004" s="144"/>
      <c r="P1004" s="144"/>
      <c r="Q1004" s="144"/>
      <c r="R1004" s="144"/>
      <c r="S1004" s="144"/>
      <c r="T1004" s="144"/>
      <c r="U1004" s="144"/>
      <c r="V1004" s="145"/>
      <c r="W1004" s="145"/>
      <c r="X1004" s="144"/>
      <c r="Y1004" s="145"/>
      <c r="Z1004" s="145"/>
      <c r="AA1004" s="145"/>
      <c r="AB1004" s="145"/>
      <c r="AC1004" s="145"/>
      <c r="AD1004" s="145"/>
      <c r="AE1004" s="145"/>
      <c r="AF1004" s="145"/>
      <c r="AG1004" s="145"/>
      <c r="AH1004" s="145"/>
      <c r="AI1004" s="145"/>
      <c r="AJ1004" s="145"/>
      <c r="AK1004" s="145"/>
      <c r="AL1004" s="145"/>
      <c r="AM1004" s="86"/>
      <c r="AN1004" s="86"/>
    </row>
    <row r="1005" customFormat="false" ht="13.2" hidden="false" customHeight="false" outlineLevel="0" collapsed="false">
      <c r="N1005" s="144"/>
      <c r="O1005" s="144"/>
      <c r="P1005" s="144"/>
      <c r="Q1005" s="144"/>
      <c r="R1005" s="144"/>
      <c r="S1005" s="144"/>
      <c r="T1005" s="144"/>
      <c r="U1005" s="144"/>
      <c r="V1005" s="145"/>
      <c r="W1005" s="145"/>
      <c r="X1005" s="144"/>
      <c r="Y1005" s="145"/>
      <c r="Z1005" s="145"/>
      <c r="AA1005" s="145"/>
      <c r="AB1005" s="145"/>
      <c r="AC1005" s="145"/>
      <c r="AD1005" s="145"/>
      <c r="AE1005" s="145"/>
      <c r="AF1005" s="145"/>
      <c r="AG1005" s="145"/>
      <c r="AH1005" s="145"/>
      <c r="AI1005" s="145"/>
      <c r="AJ1005" s="145"/>
      <c r="AK1005" s="145"/>
      <c r="AL1005" s="145"/>
      <c r="AM1005" s="86"/>
      <c r="AN1005" s="86"/>
    </row>
    <row r="1006" customFormat="false" ht="13.2" hidden="false" customHeight="false" outlineLevel="0" collapsed="false">
      <c r="N1006" s="144"/>
      <c r="O1006" s="144"/>
      <c r="P1006" s="144"/>
      <c r="Q1006" s="144"/>
      <c r="R1006" s="144"/>
      <c r="S1006" s="144"/>
      <c r="T1006" s="144"/>
      <c r="U1006" s="144"/>
      <c r="V1006" s="145"/>
      <c r="W1006" s="145"/>
      <c r="X1006" s="144"/>
      <c r="Y1006" s="145"/>
      <c r="Z1006" s="145"/>
      <c r="AA1006" s="145"/>
      <c r="AB1006" s="145"/>
      <c r="AC1006" s="145"/>
      <c r="AD1006" s="145"/>
      <c r="AE1006" s="145"/>
      <c r="AF1006" s="145"/>
      <c r="AG1006" s="145"/>
      <c r="AH1006" s="145"/>
      <c r="AI1006" s="145"/>
      <c r="AJ1006" s="145"/>
      <c r="AK1006" s="145"/>
      <c r="AL1006" s="145"/>
      <c r="AM1006" s="86"/>
      <c r="AN1006" s="86"/>
    </row>
    <row r="1007" customFormat="false" ht="13.2" hidden="false" customHeight="false" outlineLevel="0" collapsed="false">
      <c r="N1007" s="144"/>
      <c r="O1007" s="144"/>
      <c r="P1007" s="144"/>
      <c r="Q1007" s="144"/>
      <c r="R1007" s="144"/>
      <c r="S1007" s="144"/>
      <c r="T1007" s="144"/>
      <c r="U1007" s="144"/>
      <c r="V1007" s="145"/>
      <c r="W1007" s="145"/>
      <c r="X1007" s="144"/>
      <c r="Y1007" s="145"/>
      <c r="Z1007" s="145"/>
      <c r="AA1007" s="145"/>
      <c r="AB1007" s="145"/>
      <c r="AC1007" s="145"/>
      <c r="AD1007" s="145"/>
      <c r="AE1007" s="145"/>
      <c r="AF1007" s="145"/>
      <c r="AG1007" s="145"/>
      <c r="AH1007" s="145"/>
      <c r="AI1007" s="145"/>
      <c r="AJ1007" s="145"/>
      <c r="AK1007" s="145"/>
      <c r="AL1007" s="145"/>
      <c r="AM1007" s="86"/>
      <c r="AN1007" s="86"/>
    </row>
    <row r="1008" customFormat="false" ht="13.2" hidden="false" customHeight="false" outlineLevel="0" collapsed="false">
      <c r="N1008" s="144"/>
      <c r="O1008" s="144"/>
      <c r="P1008" s="144"/>
      <c r="Q1008" s="144"/>
      <c r="R1008" s="144"/>
      <c r="S1008" s="144"/>
      <c r="T1008" s="144"/>
      <c r="U1008" s="144"/>
      <c r="V1008" s="145"/>
      <c r="W1008" s="145"/>
      <c r="X1008" s="144"/>
      <c r="Y1008" s="145"/>
      <c r="Z1008" s="145"/>
      <c r="AA1008" s="145"/>
      <c r="AB1008" s="145"/>
      <c r="AC1008" s="145"/>
      <c r="AD1008" s="145"/>
      <c r="AE1008" s="145"/>
      <c r="AF1008" s="145"/>
      <c r="AG1008" s="145"/>
      <c r="AH1008" s="145"/>
      <c r="AI1008" s="145"/>
      <c r="AJ1008" s="145"/>
      <c r="AK1008" s="145"/>
      <c r="AL1008" s="145"/>
      <c r="AM1008" s="86"/>
      <c r="AN1008" s="86"/>
    </row>
    <row r="1009" customFormat="false" ht="13.2" hidden="false" customHeight="false" outlineLevel="0" collapsed="false">
      <c r="N1009" s="144"/>
      <c r="O1009" s="144"/>
      <c r="P1009" s="144"/>
      <c r="Q1009" s="144"/>
      <c r="R1009" s="144"/>
      <c r="S1009" s="144"/>
      <c r="T1009" s="144"/>
      <c r="U1009" s="144"/>
      <c r="V1009" s="145"/>
      <c r="W1009" s="145"/>
      <c r="X1009" s="144"/>
      <c r="Y1009" s="145"/>
      <c r="Z1009" s="145"/>
      <c r="AA1009" s="145"/>
      <c r="AB1009" s="145"/>
      <c r="AC1009" s="145"/>
      <c r="AD1009" s="145"/>
      <c r="AE1009" s="145"/>
      <c r="AF1009" s="145"/>
      <c r="AG1009" s="145"/>
      <c r="AH1009" s="145"/>
      <c r="AI1009" s="145"/>
      <c r="AJ1009" s="145"/>
      <c r="AK1009" s="145"/>
      <c r="AL1009" s="145"/>
      <c r="AM1009" s="86"/>
      <c r="AN1009" s="86"/>
    </row>
    <row r="1010" customFormat="false" ht="13.2" hidden="false" customHeight="false" outlineLevel="0" collapsed="false">
      <c r="N1010" s="144"/>
      <c r="O1010" s="144"/>
      <c r="P1010" s="144"/>
      <c r="Q1010" s="144"/>
      <c r="R1010" s="144"/>
      <c r="S1010" s="144"/>
      <c r="T1010" s="144"/>
      <c r="U1010" s="144"/>
      <c r="V1010" s="145"/>
      <c r="W1010" s="145"/>
      <c r="X1010" s="144"/>
      <c r="Y1010" s="145"/>
      <c r="Z1010" s="145"/>
      <c r="AA1010" s="145"/>
      <c r="AB1010" s="145"/>
      <c r="AC1010" s="145"/>
      <c r="AD1010" s="145"/>
      <c r="AE1010" s="145"/>
      <c r="AF1010" s="145"/>
      <c r="AG1010" s="145"/>
      <c r="AH1010" s="145"/>
      <c r="AI1010" s="145"/>
      <c r="AJ1010" s="145"/>
      <c r="AK1010" s="145"/>
      <c r="AL1010" s="145"/>
      <c r="AM1010" s="86"/>
      <c r="AN1010" s="86"/>
    </row>
    <row r="1011" customFormat="false" ht="13.2" hidden="false" customHeight="false" outlineLevel="0" collapsed="false">
      <c r="N1011" s="144"/>
      <c r="O1011" s="144"/>
      <c r="P1011" s="144"/>
      <c r="Q1011" s="144"/>
      <c r="R1011" s="144"/>
      <c r="S1011" s="144"/>
      <c r="T1011" s="144"/>
      <c r="U1011" s="144"/>
      <c r="V1011" s="145"/>
      <c r="W1011" s="145"/>
      <c r="X1011" s="144"/>
      <c r="Y1011" s="145"/>
      <c r="Z1011" s="145"/>
      <c r="AA1011" s="145"/>
      <c r="AB1011" s="145"/>
      <c r="AC1011" s="145"/>
      <c r="AD1011" s="145"/>
      <c r="AE1011" s="145"/>
      <c r="AF1011" s="145"/>
      <c r="AG1011" s="145"/>
      <c r="AH1011" s="145"/>
      <c r="AI1011" s="145"/>
      <c r="AJ1011" s="145"/>
      <c r="AK1011" s="145"/>
      <c r="AL1011" s="145"/>
      <c r="AM1011" s="86"/>
      <c r="AN1011" s="86"/>
    </row>
    <row r="1012" customFormat="false" ht="13.2" hidden="false" customHeight="false" outlineLevel="0" collapsed="false">
      <c r="N1012" s="144"/>
      <c r="O1012" s="144"/>
      <c r="P1012" s="144"/>
      <c r="Q1012" s="144"/>
      <c r="R1012" s="144"/>
      <c r="S1012" s="144"/>
      <c r="T1012" s="144"/>
      <c r="U1012" s="144"/>
      <c r="V1012" s="145"/>
      <c r="W1012" s="145"/>
      <c r="X1012" s="144"/>
      <c r="Y1012" s="145"/>
      <c r="Z1012" s="145"/>
      <c r="AA1012" s="145"/>
      <c r="AB1012" s="145"/>
      <c r="AC1012" s="145"/>
      <c r="AD1012" s="145"/>
      <c r="AE1012" s="145"/>
      <c r="AF1012" s="145"/>
      <c r="AG1012" s="145"/>
      <c r="AH1012" s="145"/>
      <c r="AI1012" s="145"/>
      <c r="AJ1012" s="145"/>
      <c r="AK1012" s="145"/>
      <c r="AL1012" s="145"/>
      <c r="AM1012" s="86"/>
      <c r="AN1012" s="86"/>
    </row>
    <row r="1013" customFormat="false" ht="13.2" hidden="false" customHeight="false" outlineLevel="0" collapsed="false">
      <c r="N1013" s="144"/>
      <c r="O1013" s="144"/>
      <c r="P1013" s="144"/>
      <c r="Q1013" s="144"/>
      <c r="R1013" s="144"/>
      <c r="S1013" s="144"/>
      <c r="T1013" s="144"/>
      <c r="U1013" s="144"/>
      <c r="V1013" s="145"/>
      <c r="W1013" s="145"/>
      <c r="X1013" s="144"/>
      <c r="Y1013" s="145"/>
      <c r="Z1013" s="145"/>
      <c r="AA1013" s="145"/>
      <c r="AB1013" s="145"/>
      <c r="AC1013" s="145"/>
      <c r="AD1013" s="145"/>
      <c r="AE1013" s="145"/>
      <c r="AF1013" s="145"/>
      <c r="AG1013" s="145"/>
      <c r="AH1013" s="145"/>
      <c r="AI1013" s="145"/>
      <c r="AJ1013" s="145"/>
      <c r="AK1013" s="145"/>
      <c r="AL1013" s="145"/>
      <c r="AM1013" s="86"/>
      <c r="AN1013" s="86"/>
    </row>
    <row r="1014" customFormat="false" ht="13.2" hidden="false" customHeight="false" outlineLevel="0" collapsed="false">
      <c r="N1014" s="144"/>
      <c r="O1014" s="144"/>
      <c r="P1014" s="144"/>
      <c r="Q1014" s="144"/>
      <c r="R1014" s="144"/>
      <c r="S1014" s="144"/>
      <c r="T1014" s="144"/>
      <c r="U1014" s="144"/>
      <c r="V1014" s="145"/>
      <c r="W1014" s="145"/>
      <c r="X1014" s="144"/>
      <c r="Y1014" s="145"/>
      <c r="Z1014" s="145"/>
      <c r="AA1014" s="145"/>
      <c r="AB1014" s="145"/>
      <c r="AC1014" s="145"/>
      <c r="AD1014" s="145"/>
      <c r="AE1014" s="145"/>
      <c r="AF1014" s="145"/>
      <c r="AG1014" s="145"/>
      <c r="AH1014" s="145"/>
      <c r="AI1014" s="145"/>
      <c r="AJ1014" s="145"/>
      <c r="AK1014" s="145"/>
      <c r="AL1014" s="145"/>
      <c r="AM1014" s="86"/>
      <c r="AN1014" s="86"/>
    </row>
    <row r="1015" customFormat="false" ht="13.2" hidden="false" customHeight="false" outlineLevel="0" collapsed="false">
      <c r="N1015" s="144"/>
      <c r="O1015" s="144"/>
      <c r="P1015" s="144"/>
      <c r="Q1015" s="144"/>
      <c r="R1015" s="144"/>
      <c r="S1015" s="144"/>
      <c r="T1015" s="144"/>
      <c r="U1015" s="144"/>
      <c r="V1015" s="145"/>
      <c r="W1015" s="145"/>
      <c r="X1015" s="144"/>
      <c r="Y1015" s="145"/>
      <c r="Z1015" s="145"/>
      <c r="AA1015" s="145"/>
      <c r="AB1015" s="145"/>
      <c r="AC1015" s="145"/>
      <c r="AD1015" s="145"/>
      <c r="AE1015" s="145"/>
      <c r="AF1015" s="145"/>
      <c r="AG1015" s="145"/>
      <c r="AH1015" s="145"/>
      <c r="AI1015" s="145"/>
      <c r="AJ1015" s="145"/>
      <c r="AK1015" s="145"/>
      <c r="AL1015" s="145"/>
      <c r="AM1015" s="86"/>
      <c r="AN1015" s="86"/>
    </row>
    <row r="1016" customFormat="false" ht="13.2" hidden="false" customHeight="false" outlineLevel="0" collapsed="false">
      <c r="N1016" s="144"/>
      <c r="O1016" s="144"/>
      <c r="P1016" s="144"/>
      <c r="Q1016" s="144"/>
      <c r="R1016" s="144"/>
      <c r="S1016" s="144"/>
      <c r="T1016" s="144"/>
      <c r="U1016" s="144"/>
      <c r="V1016" s="145"/>
      <c r="W1016" s="145"/>
      <c r="X1016" s="144"/>
      <c r="Y1016" s="145"/>
      <c r="Z1016" s="145"/>
      <c r="AA1016" s="145"/>
      <c r="AB1016" s="145"/>
      <c r="AC1016" s="145"/>
      <c r="AD1016" s="145"/>
      <c r="AE1016" s="145"/>
      <c r="AF1016" s="145"/>
      <c r="AG1016" s="145"/>
      <c r="AH1016" s="145"/>
      <c r="AI1016" s="145"/>
      <c r="AJ1016" s="145"/>
      <c r="AK1016" s="145"/>
      <c r="AL1016" s="145"/>
      <c r="AM1016" s="86"/>
      <c r="AN1016" s="86"/>
    </row>
    <row r="1017" customFormat="false" ht="13.2" hidden="false" customHeight="false" outlineLevel="0" collapsed="false">
      <c r="N1017" s="144"/>
      <c r="O1017" s="144"/>
      <c r="P1017" s="144"/>
      <c r="Q1017" s="144"/>
      <c r="R1017" s="144"/>
      <c r="S1017" s="144"/>
      <c r="T1017" s="144"/>
      <c r="U1017" s="144"/>
      <c r="V1017" s="145"/>
      <c r="W1017" s="145"/>
      <c r="X1017" s="144"/>
      <c r="Y1017" s="145"/>
      <c r="Z1017" s="145"/>
      <c r="AA1017" s="145"/>
      <c r="AB1017" s="145"/>
      <c r="AC1017" s="145"/>
      <c r="AD1017" s="145"/>
      <c r="AE1017" s="145"/>
      <c r="AF1017" s="145"/>
      <c r="AG1017" s="145"/>
      <c r="AH1017" s="145"/>
      <c r="AI1017" s="145"/>
      <c r="AJ1017" s="145"/>
      <c r="AK1017" s="145"/>
      <c r="AL1017" s="145"/>
      <c r="AM1017" s="86"/>
      <c r="AN1017" s="86"/>
    </row>
    <row r="1018" customFormat="false" ht="13.2" hidden="false" customHeight="false" outlineLevel="0" collapsed="false">
      <c r="N1018" s="144"/>
      <c r="O1018" s="144"/>
      <c r="P1018" s="144"/>
      <c r="Q1018" s="144"/>
      <c r="R1018" s="144"/>
      <c r="S1018" s="144"/>
      <c r="T1018" s="144"/>
      <c r="U1018" s="144"/>
      <c r="V1018" s="145"/>
      <c r="W1018" s="145"/>
      <c r="X1018" s="144"/>
      <c r="Y1018" s="145"/>
      <c r="Z1018" s="145"/>
      <c r="AA1018" s="145"/>
      <c r="AB1018" s="145"/>
      <c r="AC1018" s="145"/>
      <c r="AD1018" s="145"/>
      <c r="AE1018" s="145"/>
      <c r="AF1018" s="145"/>
      <c r="AG1018" s="145"/>
      <c r="AH1018" s="145"/>
      <c r="AI1018" s="145"/>
      <c r="AJ1018" s="145"/>
      <c r="AK1018" s="145"/>
      <c r="AL1018" s="145"/>
      <c r="AM1018" s="86"/>
      <c r="AN1018" s="86"/>
    </row>
    <row r="1019" customFormat="false" ht="13.2" hidden="false" customHeight="false" outlineLevel="0" collapsed="false">
      <c r="N1019" s="144"/>
      <c r="O1019" s="144"/>
      <c r="P1019" s="144"/>
      <c r="Q1019" s="144"/>
      <c r="R1019" s="144"/>
      <c r="S1019" s="144"/>
      <c r="T1019" s="144"/>
      <c r="U1019" s="144"/>
      <c r="V1019" s="145"/>
      <c r="W1019" s="145"/>
      <c r="X1019" s="144"/>
      <c r="Y1019" s="145"/>
      <c r="Z1019" s="145"/>
      <c r="AA1019" s="145"/>
      <c r="AB1019" s="145"/>
      <c r="AC1019" s="145"/>
      <c r="AD1019" s="145"/>
      <c r="AE1019" s="145"/>
      <c r="AF1019" s="145"/>
      <c r="AG1019" s="145"/>
      <c r="AH1019" s="145"/>
      <c r="AI1019" s="145"/>
      <c r="AJ1019" s="145"/>
      <c r="AK1019" s="145"/>
      <c r="AL1019" s="145"/>
      <c r="AM1019" s="86"/>
      <c r="AN1019" s="86"/>
    </row>
    <row r="1020" customFormat="false" ht="13.2" hidden="false" customHeight="false" outlineLevel="0" collapsed="false">
      <c r="N1020" s="144"/>
      <c r="O1020" s="144"/>
      <c r="P1020" s="144"/>
      <c r="Q1020" s="144"/>
      <c r="R1020" s="144"/>
      <c r="S1020" s="144"/>
      <c r="T1020" s="144"/>
      <c r="U1020" s="144"/>
      <c r="V1020" s="145"/>
      <c r="W1020" s="145"/>
      <c r="X1020" s="144"/>
      <c r="Y1020" s="145"/>
      <c r="Z1020" s="145"/>
      <c r="AA1020" s="145"/>
      <c r="AB1020" s="145"/>
      <c r="AC1020" s="145"/>
      <c r="AD1020" s="145"/>
      <c r="AE1020" s="145"/>
      <c r="AF1020" s="145"/>
      <c r="AG1020" s="145"/>
      <c r="AH1020" s="145"/>
      <c r="AI1020" s="145"/>
      <c r="AJ1020" s="145"/>
      <c r="AK1020" s="145"/>
      <c r="AL1020" s="145"/>
      <c r="AM1020" s="86"/>
      <c r="AN1020" s="86"/>
    </row>
    <row r="1021" customFormat="false" ht="13.2" hidden="false" customHeight="false" outlineLevel="0" collapsed="false">
      <c r="N1021" s="144"/>
      <c r="O1021" s="144"/>
      <c r="P1021" s="144"/>
      <c r="Q1021" s="144"/>
      <c r="R1021" s="144"/>
      <c r="S1021" s="144"/>
      <c r="T1021" s="144"/>
      <c r="U1021" s="144"/>
      <c r="V1021" s="145"/>
      <c r="W1021" s="145"/>
      <c r="X1021" s="144"/>
      <c r="Y1021" s="145"/>
      <c r="Z1021" s="145"/>
      <c r="AA1021" s="145"/>
      <c r="AB1021" s="145"/>
      <c r="AC1021" s="145"/>
      <c r="AD1021" s="145"/>
      <c r="AE1021" s="145"/>
      <c r="AF1021" s="145"/>
      <c r="AG1021" s="145"/>
      <c r="AH1021" s="145"/>
      <c r="AI1021" s="145"/>
      <c r="AJ1021" s="145"/>
      <c r="AK1021" s="145"/>
      <c r="AL1021" s="145"/>
      <c r="AM1021" s="86"/>
      <c r="AN1021" s="86"/>
    </row>
    <row r="1022" customFormat="false" ht="13.2" hidden="false" customHeight="false" outlineLevel="0" collapsed="false">
      <c r="N1022" s="144"/>
      <c r="O1022" s="144"/>
      <c r="P1022" s="144"/>
      <c r="Q1022" s="144"/>
      <c r="R1022" s="144"/>
      <c r="S1022" s="144"/>
      <c r="T1022" s="144"/>
      <c r="U1022" s="144"/>
      <c r="V1022" s="145"/>
      <c r="W1022" s="145"/>
      <c r="X1022" s="144"/>
      <c r="Y1022" s="145"/>
      <c r="Z1022" s="145"/>
      <c r="AA1022" s="145"/>
      <c r="AB1022" s="145"/>
      <c r="AC1022" s="145"/>
      <c r="AD1022" s="145"/>
      <c r="AE1022" s="145"/>
      <c r="AF1022" s="145"/>
      <c r="AG1022" s="145"/>
      <c r="AH1022" s="145"/>
      <c r="AI1022" s="145"/>
      <c r="AJ1022" s="145"/>
      <c r="AK1022" s="145"/>
      <c r="AL1022" s="145"/>
      <c r="AM1022" s="86"/>
      <c r="AN1022" s="86"/>
    </row>
    <row r="1023" customFormat="false" ht="13.2" hidden="false" customHeight="false" outlineLevel="0" collapsed="false">
      <c r="N1023" s="144"/>
      <c r="O1023" s="144"/>
      <c r="P1023" s="144"/>
      <c r="Q1023" s="144"/>
      <c r="R1023" s="144"/>
      <c r="S1023" s="144"/>
      <c r="T1023" s="144"/>
      <c r="U1023" s="144"/>
      <c r="V1023" s="145"/>
      <c r="W1023" s="145"/>
      <c r="X1023" s="144"/>
      <c r="Y1023" s="145"/>
      <c r="Z1023" s="145"/>
      <c r="AA1023" s="145"/>
      <c r="AB1023" s="145"/>
      <c r="AC1023" s="145"/>
      <c r="AD1023" s="145"/>
      <c r="AE1023" s="145"/>
      <c r="AF1023" s="145"/>
      <c r="AG1023" s="145"/>
      <c r="AH1023" s="145"/>
      <c r="AI1023" s="145"/>
      <c r="AJ1023" s="145"/>
      <c r="AK1023" s="145"/>
      <c r="AL1023" s="145"/>
      <c r="AM1023" s="86"/>
      <c r="AN1023" s="86"/>
    </row>
    <row r="1024" customFormat="false" ht="13.2" hidden="false" customHeight="false" outlineLevel="0" collapsed="false">
      <c r="N1024" s="144"/>
      <c r="O1024" s="144"/>
      <c r="P1024" s="144"/>
      <c r="Q1024" s="144"/>
      <c r="R1024" s="144"/>
      <c r="S1024" s="144"/>
      <c r="T1024" s="144"/>
      <c r="U1024" s="144"/>
      <c r="V1024" s="145"/>
      <c r="W1024" s="145"/>
      <c r="X1024" s="144"/>
      <c r="Y1024" s="145"/>
      <c r="Z1024" s="145"/>
      <c r="AA1024" s="145"/>
      <c r="AB1024" s="145"/>
      <c r="AC1024" s="145"/>
      <c r="AD1024" s="145"/>
      <c r="AE1024" s="145"/>
      <c r="AF1024" s="145"/>
      <c r="AG1024" s="145"/>
      <c r="AH1024" s="145"/>
      <c r="AI1024" s="145"/>
      <c r="AJ1024" s="145"/>
      <c r="AK1024" s="145"/>
      <c r="AL1024" s="145"/>
      <c r="AM1024" s="86"/>
      <c r="AN1024" s="86"/>
    </row>
    <row r="1025" customFormat="false" ht="13.2" hidden="false" customHeight="false" outlineLevel="0" collapsed="false">
      <c r="N1025" s="144"/>
      <c r="O1025" s="144"/>
      <c r="P1025" s="144"/>
      <c r="Q1025" s="144"/>
      <c r="R1025" s="144"/>
      <c r="S1025" s="144"/>
      <c r="T1025" s="144"/>
      <c r="U1025" s="144"/>
      <c r="V1025" s="145"/>
      <c r="W1025" s="145"/>
      <c r="X1025" s="144"/>
      <c r="Y1025" s="145"/>
      <c r="Z1025" s="145"/>
      <c r="AA1025" s="145"/>
      <c r="AB1025" s="145"/>
      <c r="AC1025" s="145"/>
      <c r="AD1025" s="145"/>
      <c r="AE1025" s="145"/>
      <c r="AF1025" s="145"/>
      <c r="AG1025" s="145"/>
      <c r="AH1025" s="145"/>
      <c r="AI1025" s="145"/>
      <c r="AJ1025" s="145"/>
      <c r="AK1025" s="145"/>
      <c r="AL1025" s="145"/>
      <c r="AM1025" s="86"/>
      <c r="AN1025" s="86"/>
    </row>
    <row r="1026" customFormat="false" ht="13.2" hidden="false" customHeight="false" outlineLevel="0" collapsed="false">
      <c r="N1026" s="144"/>
      <c r="O1026" s="144"/>
      <c r="P1026" s="144"/>
      <c r="Q1026" s="144"/>
      <c r="R1026" s="144"/>
      <c r="S1026" s="144"/>
      <c r="T1026" s="144"/>
      <c r="U1026" s="144"/>
      <c r="V1026" s="145"/>
      <c r="W1026" s="145"/>
      <c r="X1026" s="144"/>
      <c r="Y1026" s="145"/>
      <c r="Z1026" s="145"/>
      <c r="AA1026" s="145"/>
      <c r="AB1026" s="145"/>
      <c r="AC1026" s="145"/>
      <c r="AD1026" s="145"/>
      <c r="AE1026" s="145"/>
      <c r="AF1026" s="145"/>
      <c r="AG1026" s="145"/>
      <c r="AH1026" s="145"/>
      <c r="AI1026" s="145"/>
      <c r="AJ1026" s="145"/>
      <c r="AK1026" s="145"/>
      <c r="AL1026" s="145"/>
      <c r="AM1026" s="86"/>
      <c r="AN1026" s="86"/>
    </row>
    <row r="1027" customFormat="false" ht="13.2" hidden="false" customHeight="false" outlineLevel="0" collapsed="false">
      <c r="N1027" s="144"/>
      <c r="O1027" s="144"/>
      <c r="P1027" s="144"/>
      <c r="Q1027" s="144"/>
      <c r="R1027" s="144"/>
      <c r="S1027" s="144"/>
      <c r="T1027" s="144"/>
      <c r="U1027" s="144"/>
      <c r="V1027" s="145"/>
      <c r="W1027" s="145"/>
      <c r="X1027" s="144"/>
      <c r="Y1027" s="145"/>
      <c r="Z1027" s="145"/>
      <c r="AA1027" s="145"/>
      <c r="AB1027" s="145"/>
      <c r="AC1027" s="145"/>
      <c r="AD1027" s="145"/>
      <c r="AE1027" s="145"/>
      <c r="AF1027" s="145"/>
      <c r="AG1027" s="145"/>
      <c r="AH1027" s="145"/>
      <c r="AI1027" s="145"/>
      <c r="AJ1027" s="145"/>
      <c r="AK1027" s="145"/>
      <c r="AL1027" s="145"/>
      <c r="AM1027" s="86"/>
      <c r="AN1027" s="86"/>
    </row>
    <row r="1028" customFormat="false" ht="13.2" hidden="false" customHeight="false" outlineLevel="0" collapsed="false">
      <c r="N1028" s="144"/>
      <c r="O1028" s="144"/>
      <c r="P1028" s="144"/>
      <c r="Q1028" s="144"/>
      <c r="R1028" s="144"/>
      <c r="S1028" s="144"/>
      <c r="T1028" s="144"/>
      <c r="U1028" s="144"/>
      <c r="V1028" s="145"/>
      <c r="W1028" s="145"/>
      <c r="X1028" s="144"/>
      <c r="Y1028" s="145"/>
      <c r="Z1028" s="145"/>
      <c r="AA1028" s="145"/>
      <c r="AB1028" s="145"/>
      <c r="AC1028" s="145"/>
      <c r="AD1028" s="145"/>
      <c r="AE1028" s="145"/>
      <c r="AF1028" s="145"/>
      <c r="AG1028" s="145"/>
      <c r="AH1028" s="145"/>
      <c r="AI1028" s="145"/>
      <c r="AJ1028" s="145"/>
      <c r="AK1028" s="145"/>
      <c r="AL1028" s="145"/>
      <c r="AM1028" s="86"/>
      <c r="AN1028" s="86"/>
    </row>
    <row r="1029" customFormat="false" ht="13.2" hidden="false" customHeight="false" outlineLevel="0" collapsed="false">
      <c r="N1029" s="144"/>
      <c r="O1029" s="144"/>
      <c r="P1029" s="144"/>
      <c r="Q1029" s="144"/>
      <c r="R1029" s="144"/>
      <c r="S1029" s="144"/>
      <c r="T1029" s="144"/>
      <c r="U1029" s="144"/>
      <c r="V1029" s="145"/>
      <c r="W1029" s="145"/>
      <c r="X1029" s="144"/>
      <c r="Y1029" s="145"/>
      <c r="Z1029" s="145"/>
      <c r="AA1029" s="145"/>
      <c r="AB1029" s="145"/>
      <c r="AC1029" s="145"/>
      <c r="AD1029" s="145"/>
      <c r="AE1029" s="145"/>
      <c r="AF1029" s="145"/>
      <c r="AG1029" s="145"/>
      <c r="AH1029" s="145"/>
      <c r="AI1029" s="145"/>
      <c r="AJ1029" s="145"/>
      <c r="AK1029" s="145"/>
      <c r="AL1029" s="145"/>
      <c r="AM1029" s="86"/>
      <c r="AN1029" s="86"/>
    </row>
    <row r="1030" customFormat="false" ht="13.2" hidden="false" customHeight="false" outlineLevel="0" collapsed="false">
      <c r="N1030" s="144"/>
      <c r="O1030" s="144"/>
      <c r="P1030" s="144"/>
      <c r="Q1030" s="144"/>
      <c r="R1030" s="144"/>
      <c r="S1030" s="144"/>
      <c r="T1030" s="144"/>
      <c r="U1030" s="144"/>
      <c r="V1030" s="145"/>
      <c r="W1030" s="145"/>
      <c r="X1030" s="144"/>
      <c r="Y1030" s="145"/>
      <c r="Z1030" s="145"/>
      <c r="AA1030" s="145"/>
      <c r="AB1030" s="145"/>
      <c r="AC1030" s="145"/>
      <c r="AD1030" s="145"/>
      <c r="AE1030" s="145"/>
      <c r="AF1030" s="145"/>
      <c r="AG1030" s="145"/>
      <c r="AH1030" s="145"/>
      <c r="AI1030" s="145"/>
      <c r="AJ1030" s="145"/>
      <c r="AK1030" s="145"/>
      <c r="AL1030" s="145"/>
      <c r="AM1030" s="86"/>
      <c r="AN1030" s="86"/>
    </row>
    <row r="1031" customFormat="false" ht="13.2" hidden="false" customHeight="false" outlineLevel="0" collapsed="false">
      <c r="N1031" s="144"/>
      <c r="O1031" s="144"/>
      <c r="P1031" s="144"/>
      <c r="Q1031" s="144"/>
      <c r="R1031" s="144"/>
      <c r="S1031" s="144"/>
      <c r="T1031" s="144"/>
      <c r="U1031" s="144"/>
      <c r="V1031" s="145"/>
      <c r="W1031" s="145"/>
      <c r="X1031" s="144"/>
      <c r="Y1031" s="145"/>
      <c r="Z1031" s="145"/>
      <c r="AA1031" s="145"/>
      <c r="AB1031" s="145"/>
      <c r="AC1031" s="145"/>
      <c r="AD1031" s="145"/>
      <c r="AE1031" s="145"/>
      <c r="AF1031" s="145"/>
      <c r="AG1031" s="145"/>
      <c r="AH1031" s="145"/>
      <c r="AI1031" s="145"/>
      <c r="AJ1031" s="145"/>
      <c r="AK1031" s="145"/>
      <c r="AL1031" s="145"/>
      <c r="AM1031" s="86"/>
      <c r="AN1031" s="86"/>
    </row>
    <row r="1032" customFormat="false" ht="13.2" hidden="false" customHeight="false" outlineLevel="0" collapsed="false">
      <c r="N1032" s="144"/>
      <c r="O1032" s="144"/>
      <c r="P1032" s="144"/>
      <c r="Q1032" s="144"/>
      <c r="R1032" s="144"/>
      <c r="S1032" s="144"/>
      <c r="T1032" s="144"/>
      <c r="U1032" s="144"/>
      <c r="V1032" s="145"/>
      <c r="W1032" s="145"/>
      <c r="X1032" s="144"/>
      <c r="Y1032" s="145"/>
      <c r="Z1032" s="145"/>
      <c r="AA1032" s="145"/>
      <c r="AB1032" s="145"/>
      <c r="AC1032" s="145"/>
      <c r="AD1032" s="145"/>
      <c r="AE1032" s="145"/>
      <c r="AF1032" s="145"/>
      <c r="AG1032" s="145"/>
      <c r="AH1032" s="145"/>
      <c r="AI1032" s="145"/>
      <c r="AJ1032" s="145"/>
      <c r="AK1032" s="145"/>
      <c r="AL1032" s="145"/>
      <c r="AM1032" s="86"/>
      <c r="AN1032" s="86"/>
    </row>
    <row r="1033" customFormat="false" ht="13.2" hidden="false" customHeight="false" outlineLevel="0" collapsed="false">
      <c r="N1033" s="144"/>
      <c r="O1033" s="144"/>
      <c r="P1033" s="144"/>
      <c r="Q1033" s="144"/>
      <c r="R1033" s="144"/>
      <c r="S1033" s="144"/>
      <c r="T1033" s="144"/>
      <c r="U1033" s="144"/>
      <c r="V1033" s="145"/>
      <c r="W1033" s="145"/>
      <c r="X1033" s="144"/>
      <c r="Y1033" s="145"/>
      <c r="Z1033" s="145"/>
      <c r="AA1033" s="145"/>
      <c r="AB1033" s="145"/>
      <c r="AC1033" s="145"/>
      <c r="AD1033" s="145"/>
      <c r="AE1033" s="145"/>
      <c r="AF1033" s="145"/>
      <c r="AG1033" s="145"/>
      <c r="AH1033" s="145"/>
      <c r="AI1033" s="145"/>
      <c r="AJ1033" s="145"/>
      <c r="AK1033" s="145"/>
      <c r="AL1033" s="145"/>
      <c r="AM1033" s="86"/>
      <c r="AN1033" s="86"/>
    </row>
    <row r="1034" customFormat="false" ht="13.2" hidden="false" customHeight="false" outlineLevel="0" collapsed="false">
      <c r="N1034" s="144"/>
      <c r="O1034" s="144"/>
      <c r="P1034" s="144"/>
      <c r="Q1034" s="144"/>
      <c r="R1034" s="144"/>
      <c r="S1034" s="144"/>
      <c r="T1034" s="144"/>
      <c r="U1034" s="144"/>
      <c r="V1034" s="145"/>
      <c r="W1034" s="145"/>
      <c r="X1034" s="144"/>
      <c r="Y1034" s="145"/>
      <c r="Z1034" s="145"/>
      <c r="AA1034" s="145"/>
      <c r="AB1034" s="145"/>
      <c r="AC1034" s="145"/>
      <c r="AD1034" s="145"/>
      <c r="AE1034" s="145"/>
      <c r="AF1034" s="145"/>
      <c r="AG1034" s="145"/>
      <c r="AH1034" s="145"/>
      <c r="AI1034" s="145"/>
      <c r="AJ1034" s="145"/>
      <c r="AK1034" s="145"/>
      <c r="AL1034" s="145"/>
      <c r="AM1034" s="86"/>
      <c r="AN1034" s="86"/>
    </row>
    <row r="1035" customFormat="false" ht="13.2" hidden="false" customHeight="false" outlineLevel="0" collapsed="false">
      <c r="N1035" s="144"/>
      <c r="O1035" s="144"/>
      <c r="P1035" s="144"/>
      <c r="Q1035" s="144"/>
      <c r="R1035" s="144"/>
      <c r="S1035" s="144"/>
      <c r="T1035" s="144"/>
      <c r="U1035" s="144"/>
      <c r="V1035" s="145"/>
      <c r="W1035" s="145"/>
      <c r="X1035" s="144"/>
      <c r="Y1035" s="145"/>
      <c r="Z1035" s="145"/>
      <c r="AA1035" s="145"/>
      <c r="AB1035" s="145"/>
      <c r="AC1035" s="145"/>
      <c r="AD1035" s="145"/>
      <c r="AE1035" s="145"/>
      <c r="AF1035" s="145"/>
      <c r="AG1035" s="145"/>
      <c r="AH1035" s="145"/>
      <c r="AI1035" s="145"/>
      <c r="AJ1035" s="145"/>
      <c r="AK1035" s="145"/>
      <c r="AL1035" s="145"/>
      <c r="AM1035" s="86"/>
      <c r="AN1035" s="86"/>
    </row>
    <row r="1036" customFormat="false" ht="13.2" hidden="false" customHeight="false" outlineLevel="0" collapsed="false">
      <c r="N1036" s="144"/>
      <c r="O1036" s="144"/>
      <c r="P1036" s="144"/>
      <c r="Q1036" s="144"/>
      <c r="R1036" s="144"/>
      <c r="S1036" s="144"/>
      <c r="T1036" s="144"/>
      <c r="U1036" s="144"/>
      <c r="V1036" s="145"/>
      <c r="W1036" s="145"/>
      <c r="X1036" s="144"/>
      <c r="Y1036" s="145"/>
      <c r="Z1036" s="145"/>
      <c r="AA1036" s="145"/>
      <c r="AB1036" s="145"/>
      <c r="AC1036" s="145"/>
      <c r="AD1036" s="145"/>
      <c r="AE1036" s="145"/>
      <c r="AF1036" s="145"/>
      <c r="AG1036" s="145"/>
      <c r="AH1036" s="145"/>
      <c r="AI1036" s="145"/>
      <c r="AJ1036" s="145"/>
      <c r="AK1036" s="145"/>
      <c r="AL1036" s="145"/>
      <c r="AM1036" s="86"/>
      <c r="AN1036" s="86"/>
    </row>
    <row r="1037" customFormat="false" ht="13.2" hidden="false" customHeight="false" outlineLevel="0" collapsed="false">
      <c r="N1037" s="144"/>
      <c r="O1037" s="144"/>
      <c r="P1037" s="144"/>
      <c r="Q1037" s="144"/>
      <c r="R1037" s="144"/>
      <c r="S1037" s="144"/>
      <c r="T1037" s="144"/>
      <c r="U1037" s="144"/>
      <c r="V1037" s="145"/>
      <c r="W1037" s="145"/>
      <c r="X1037" s="144"/>
      <c r="Y1037" s="145"/>
      <c r="Z1037" s="145"/>
      <c r="AA1037" s="145"/>
      <c r="AB1037" s="145"/>
      <c r="AC1037" s="145"/>
      <c r="AD1037" s="145"/>
      <c r="AE1037" s="145"/>
      <c r="AF1037" s="145"/>
      <c r="AG1037" s="145"/>
      <c r="AH1037" s="145"/>
      <c r="AI1037" s="145"/>
      <c r="AJ1037" s="145"/>
      <c r="AK1037" s="145"/>
      <c r="AL1037" s="145"/>
      <c r="AM1037" s="86"/>
      <c r="AN1037" s="86"/>
    </row>
    <row r="1038" customFormat="false" ht="13.2" hidden="false" customHeight="false" outlineLevel="0" collapsed="false">
      <c r="N1038" s="144"/>
      <c r="O1038" s="144"/>
      <c r="P1038" s="144"/>
      <c r="Q1038" s="144"/>
      <c r="R1038" s="144"/>
      <c r="S1038" s="144"/>
      <c r="T1038" s="144"/>
      <c r="U1038" s="144"/>
      <c r="V1038" s="145"/>
      <c r="W1038" s="145"/>
      <c r="X1038" s="144"/>
      <c r="Y1038" s="145"/>
      <c r="Z1038" s="145"/>
      <c r="AA1038" s="145"/>
      <c r="AB1038" s="145"/>
      <c r="AC1038" s="145"/>
      <c r="AD1038" s="145"/>
      <c r="AE1038" s="145"/>
      <c r="AF1038" s="145"/>
      <c r="AG1038" s="145"/>
      <c r="AH1038" s="145"/>
      <c r="AI1038" s="145"/>
      <c r="AJ1038" s="145"/>
      <c r="AK1038" s="145"/>
      <c r="AL1038" s="145"/>
      <c r="AM1038" s="86"/>
      <c r="AN1038" s="86"/>
    </row>
    <row r="1039" customFormat="false" ht="13.2" hidden="false" customHeight="false" outlineLevel="0" collapsed="false">
      <c r="N1039" s="144"/>
      <c r="O1039" s="144"/>
      <c r="P1039" s="144"/>
      <c r="Q1039" s="144"/>
      <c r="R1039" s="144"/>
      <c r="S1039" s="144"/>
      <c r="T1039" s="144"/>
      <c r="U1039" s="144"/>
      <c r="V1039" s="145"/>
      <c r="W1039" s="145"/>
      <c r="X1039" s="144"/>
      <c r="Y1039" s="145"/>
      <c r="Z1039" s="145"/>
      <c r="AA1039" s="145"/>
      <c r="AB1039" s="145"/>
      <c r="AC1039" s="145"/>
      <c r="AD1039" s="145"/>
      <c r="AE1039" s="145"/>
      <c r="AF1039" s="145"/>
      <c r="AG1039" s="145"/>
      <c r="AH1039" s="145"/>
      <c r="AI1039" s="145"/>
      <c r="AJ1039" s="145"/>
      <c r="AK1039" s="145"/>
      <c r="AL1039" s="145"/>
      <c r="AM1039" s="86"/>
      <c r="AN1039" s="86"/>
    </row>
    <row r="1040" customFormat="false" ht="13.2" hidden="false" customHeight="false" outlineLevel="0" collapsed="false">
      <c r="N1040" s="144"/>
      <c r="O1040" s="144"/>
      <c r="P1040" s="144"/>
      <c r="Q1040" s="144"/>
      <c r="R1040" s="144"/>
      <c r="S1040" s="144"/>
      <c r="T1040" s="144"/>
      <c r="U1040" s="144"/>
      <c r="V1040" s="145"/>
      <c r="W1040" s="145"/>
      <c r="X1040" s="144"/>
      <c r="Y1040" s="145"/>
      <c r="Z1040" s="145"/>
      <c r="AA1040" s="145"/>
      <c r="AB1040" s="145"/>
      <c r="AC1040" s="145"/>
      <c r="AD1040" s="145"/>
      <c r="AE1040" s="145"/>
      <c r="AF1040" s="145"/>
      <c r="AG1040" s="145"/>
      <c r="AH1040" s="145"/>
      <c r="AI1040" s="145"/>
      <c r="AJ1040" s="145"/>
      <c r="AK1040" s="145"/>
      <c r="AL1040" s="145"/>
      <c r="AM1040" s="86"/>
      <c r="AN1040" s="86"/>
    </row>
    <row r="1041" customFormat="false" ht="13.2" hidden="false" customHeight="false" outlineLevel="0" collapsed="false">
      <c r="N1041" s="144"/>
      <c r="O1041" s="144"/>
      <c r="P1041" s="144"/>
      <c r="Q1041" s="144"/>
      <c r="R1041" s="144"/>
      <c r="S1041" s="144"/>
      <c r="T1041" s="144"/>
      <c r="U1041" s="144"/>
      <c r="V1041" s="145"/>
      <c r="W1041" s="145"/>
      <c r="X1041" s="144"/>
      <c r="Y1041" s="145"/>
      <c r="Z1041" s="145"/>
      <c r="AA1041" s="145"/>
      <c r="AB1041" s="145"/>
      <c r="AC1041" s="145"/>
      <c r="AD1041" s="145"/>
      <c r="AE1041" s="145"/>
      <c r="AF1041" s="145"/>
      <c r="AG1041" s="145"/>
      <c r="AH1041" s="145"/>
      <c r="AI1041" s="145"/>
      <c r="AJ1041" s="145"/>
      <c r="AK1041" s="145"/>
      <c r="AL1041" s="145"/>
      <c r="AM1041" s="86"/>
      <c r="AN1041" s="86"/>
    </row>
    <row r="1042" customFormat="false" ht="13.2" hidden="false" customHeight="false" outlineLevel="0" collapsed="false">
      <c r="N1042" s="144"/>
      <c r="O1042" s="144"/>
      <c r="P1042" s="144"/>
      <c r="Q1042" s="144"/>
      <c r="R1042" s="144"/>
      <c r="S1042" s="144"/>
      <c r="T1042" s="144"/>
      <c r="U1042" s="144"/>
      <c r="V1042" s="145"/>
      <c r="W1042" s="145"/>
      <c r="X1042" s="144"/>
      <c r="Y1042" s="145"/>
      <c r="Z1042" s="145"/>
      <c r="AA1042" s="145"/>
      <c r="AB1042" s="145"/>
      <c r="AC1042" s="145"/>
      <c r="AD1042" s="145"/>
      <c r="AE1042" s="145"/>
      <c r="AF1042" s="145"/>
      <c r="AG1042" s="145"/>
      <c r="AH1042" s="145"/>
      <c r="AI1042" s="145"/>
      <c r="AJ1042" s="145"/>
      <c r="AK1042" s="145"/>
      <c r="AL1042" s="145"/>
      <c r="AM1042" s="86"/>
      <c r="AN1042" s="86"/>
    </row>
    <row r="1043" customFormat="false" ht="13.2" hidden="false" customHeight="false" outlineLevel="0" collapsed="false">
      <c r="N1043" s="144"/>
      <c r="O1043" s="144"/>
      <c r="P1043" s="144"/>
      <c r="Q1043" s="144"/>
      <c r="R1043" s="144"/>
      <c r="S1043" s="144"/>
      <c r="T1043" s="144"/>
      <c r="U1043" s="144"/>
      <c r="V1043" s="145"/>
      <c r="W1043" s="145"/>
      <c r="X1043" s="144"/>
      <c r="Y1043" s="145"/>
      <c r="Z1043" s="145"/>
      <c r="AA1043" s="145"/>
      <c r="AB1043" s="145"/>
      <c r="AC1043" s="145"/>
      <c r="AD1043" s="145"/>
      <c r="AE1043" s="145"/>
      <c r="AF1043" s="145"/>
      <c r="AG1043" s="145"/>
      <c r="AH1043" s="145"/>
      <c r="AI1043" s="145"/>
      <c r="AJ1043" s="145"/>
      <c r="AK1043" s="145"/>
      <c r="AL1043" s="145"/>
      <c r="AM1043" s="86"/>
      <c r="AN1043" s="86"/>
    </row>
    <row r="1044" customFormat="false" ht="13.2" hidden="false" customHeight="false" outlineLevel="0" collapsed="false">
      <c r="N1044" s="144"/>
      <c r="O1044" s="144"/>
      <c r="P1044" s="144"/>
      <c r="Q1044" s="144"/>
      <c r="R1044" s="144"/>
      <c r="S1044" s="144"/>
      <c r="T1044" s="144"/>
      <c r="U1044" s="144"/>
      <c r="V1044" s="145"/>
      <c r="W1044" s="145"/>
      <c r="X1044" s="144"/>
      <c r="Y1044" s="145"/>
      <c r="Z1044" s="145"/>
      <c r="AA1044" s="145"/>
      <c r="AB1044" s="145"/>
      <c r="AC1044" s="145"/>
      <c r="AD1044" s="145"/>
      <c r="AE1044" s="145"/>
      <c r="AF1044" s="145"/>
      <c r="AG1044" s="145"/>
      <c r="AH1044" s="145"/>
      <c r="AI1044" s="145"/>
      <c r="AJ1044" s="145"/>
      <c r="AK1044" s="145"/>
      <c r="AL1044" s="145"/>
      <c r="AM1044" s="86"/>
      <c r="AN1044" s="86"/>
    </row>
    <row r="1045" customFormat="false" ht="13.2" hidden="false" customHeight="false" outlineLevel="0" collapsed="false">
      <c r="N1045" s="144"/>
      <c r="O1045" s="144"/>
      <c r="P1045" s="144"/>
      <c r="Q1045" s="144"/>
      <c r="R1045" s="144"/>
      <c r="S1045" s="144"/>
      <c r="T1045" s="144"/>
      <c r="U1045" s="144"/>
      <c r="V1045" s="145"/>
      <c r="W1045" s="145"/>
      <c r="X1045" s="144"/>
      <c r="Y1045" s="145"/>
      <c r="Z1045" s="145"/>
      <c r="AA1045" s="145"/>
      <c r="AB1045" s="145"/>
      <c r="AC1045" s="145"/>
      <c r="AD1045" s="145"/>
      <c r="AE1045" s="145"/>
      <c r="AF1045" s="145"/>
      <c r="AG1045" s="145"/>
      <c r="AH1045" s="145"/>
      <c r="AI1045" s="145"/>
      <c r="AJ1045" s="145"/>
      <c r="AK1045" s="145"/>
      <c r="AL1045" s="145"/>
      <c r="AM1045" s="86"/>
      <c r="AN1045" s="86"/>
    </row>
    <row r="1046" customFormat="false" ht="13.2" hidden="false" customHeight="false" outlineLevel="0" collapsed="false">
      <c r="N1046" s="144"/>
      <c r="O1046" s="144"/>
      <c r="P1046" s="144"/>
      <c r="Q1046" s="144"/>
      <c r="R1046" s="144"/>
      <c r="S1046" s="144"/>
      <c r="T1046" s="144"/>
      <c r="U1046" s="144"/>
      <c r="V1046" s="145"/>
      <c r="W1046" s="145"/>
      <c r="X1046" s="144"/>
      <c r="Y1046" s="145"/>
      <c r="Z1046" s="145"/>
      <c r="AA1046" s="145"/>
      <c r="AB1046" s="145"/>
      <c r="AC1046" s="145"/>
      <c r="AD1046" s="145"/>
      <c r="AE1046" s="145"/>
      <c r="AF1046" s="145"/>
      <c r="AG1046" s="145"/>
      <c r="AH1046" s="145"/>
      <c r="AI1046" s="145"/>
      <c r="AJ1046" s="145"/>
      <c r="AK1046" s="145"/>
      <c r="AL1046" s="145"/>
      <c r="AM1046" s="86"/>
      <c r="AN1046" s="86"/>
    </row>
    <row r="1047" customFormat="false" ht="13.2" hidden="false" customHeight="false" outlineLevel="0" collapsed="false">
      <c r="N1047" s="144"/>
      <c r="O1047" s="144"/>
      <c r="P1047" s="144"/>
      <c r="Q1047" s="144"/>
      <c r="R1047" s="144"/>
      <c r="S1047" s="144"/>
      <c r="T1047" s="144"/>
      <c r="U1047" s="144"/>
      <c r="V1047" s="145"/>
      <c r="W1047" s="145"/>
      <c r="X1047" s="144"/>
      <c r="Y1047" s="145"/>
      <c r="Z1047" s="145"/>
      <c r="AA1047" s="145"/>
      <c r="AB1047" s="145"/>
      <c r="AC1047" s="145"/>
      <c r="AD1047" s="145"/>
      <c r="AE1047" s="145"/>
      <c r="AF1047" s="145"/>
      <c r="AG1047" s="145"/>
      <c r="AH1047" s="145"/>
      <c r="AI1047" s="145"/>
      <c r="AJ1047" s="145"/>
      <c r="AK1047" s="145"/>
      <c r="AL1047" s="145"/>
      <c r="AM1047" s="86"/>
      <c r="AN1047" s="86"/>
    </row>
    <row r="1048" customFormat="false" ht="13.2" hidden="false" customHeight="false" outlineLevel="0" collapsed="false">
      <c r="N1048" s="144"/>
      <c r="O1048" s="144"/>
      <c r="P1048" s="144"/>
      <c r="Q1048" s="144"/>
      <c r="R1048" s="144"/>
      <c r="S1048" s="144"/>
      <c r="T1048" s="144"/>
      <c r="U1048" s="144"/>
      <c r="V1048" s="145"/>
      <c r="W1048" s="145"/>
      <c r="X1048" s="144"/>
      <c r="Y1048" s="145"/>
      <c r="Z1048" s="145"/>
      <c r="AA1048" s="145"/>
      <c r="AB1048" s="145"/>
      <c r="AC1048" s="145"/>
      <c r="AD1048" s="145"/>
      <c r="AE1048" s="145"/>
      <c r="AF1048" s="145"/>
      <c r="AG1048" s="145"/>
      <c r="AH1048" s="145"/>
      <c r="AI1048" s="145"/>
      <c r="AJ1048" s="145"/>
      <c r="AK1048" s="145"/>
      <c r="AL1048" s="145"/>
      <c r="AM1048" s="86"/>
      <c r="AN1048" s="86"/>
    </row>
    <row r="1049" customFormat="false" ht="13.2" hidden="false" customHeight="false" outlineLevel="0" collapsed="false">
      <c r="N1049" s="144"/>
      <c r="O1049" s="144"/>
      <c r="P1049" s="144"/>
      <c r="Q1049" s="144"/>
      <c r="R1049" s="144"/>
      <c r="S1049" s="144"/>
      <c r="T1049" s="144"/>
      <c r="U1049" s="144"/>
      <c r="V1049" s="145"/>
      <c r="W1049" s="145"/>
      <c r="X1049" s="144"/>
      <c r="Y1049" s="145"/>
      <c r="Z1049" s="145"/>
      <c r="AA1049" s="145"/>
      <c r="AB1049" s="145"/>
      <c r="AC1049" s="145"/>
      <c r="AD1049" s="145"/>
      <c r="AE1049" s="145"/>
      <c r="AF1049" s="145"/>
      <c r="AG1049" s="145"/>
      <c r="AH1049" s="145"/>
      <c r="AI1049" s="145"/>
      <c r="AJ1049" s="145"/>
      <c r="AK1049" s="145"/>
      <c r="AL1049" s="145"/>
      <c r="AM1049" s="86"/>
      <c r="AN1049" s="86"/>
    </row>
    <row r="1050" customFormat="false" ht="13.2" hidden="false" customHeight="false" outlineLevel="0" collapsed="false">
      <c r="N1050" s="144"/>
      <c r="O1050" s="144"/>
      <c r="P1050" s="144"/>
      <c r="Q1050" s="144"/>
      <c r="R1050" s="144"/>
      <c r="S1050" s="144"/>
      <c r="T1050" s="144"/>
      <c r="U1050" s="144"/>
      <c r="V1050" s="145"/>
      <c r="W1050" s="145"/>
      <c r="X1050" s="144"/>
      <c r="Y1050" s="145"/>
      <c r="Z1050" s="145"/>
      <c r="AA1050" s="145"/>
      <c r="AB1050" s="145"/>
      <c r="AC1050" s="145"/>
      <c r="AD1050" s="145"/>
      <c r="AE1050" s="145"/>
      <c r="AF1050" s="145"/>
      <c r="AG1050" s="145"/>
      <c r="AH1050" s="145"/>
      <c r="AI1050" s="145"/>
      <c r="AJ1050" s="145"/>
      <c r="AK1050" s="145"/>
      <c r="AL1050" s="145"/>
      <c r="AM1050" s="86"/>
      <c r="AN1050" s="86"/>
    </row>
    <row r="1051" customFormat="false" ht="13.2" hidden="false" customHeight="false" outlineLevel="0" collapsed="false">
      <c r="N1051" s="144"/>
      <c r="O1051" s="144"/>
      <c r="P1051" s="144"/>
      <c r="Q1051" s="144"/>
      <c r="R1051" s="144"/>
      <c r="S1051" s="144"/>
      <c r="T1051" s="144"/>
      <c r="U1051" s="144"/>
      <c r="V1051" s="145"/>
      <c r="W1051" s="145"/>
      <c r="X1051" s="144"/>
      <c r="Y1051" s="145"/>
      <c r="Z1051" s="145"/>
      <c r="AA1051" s="145"/>
      <c r="AB1051" s="145"/>
      <c r="AC1051" s="145"/>
      <c r="AD1051" s="145"/>
      <c r="AE1051" s="145"/>
      <c r="AF1051" s="145"/>
      <c r="AG1051" s="145"/>
      <c r="AH1051" s="145"/>
      <c r="AI1051" s="145"/>
      <c r="AJ1051" s="145"/>
      <c r="AK1051" s="145"/>
      <c r="AL1051" s="145"/>
      <c r="AM1051" s="86"/>
      <c r="AN1051" s="86"/>
    </row>
    <row r="1052" customFormat="false" ht="13.2" hidden="false" customHeight="false" outlineLevel="0" collapsed="false">
      <c r="N1052" s="144"/>
      <c r="O1052" s="144"/>
      <c r="P1052" s="144"/>
      <c r="Q1052" s="144"/>
      <c r="R1052" s="144"/>
      <c r="S1052" s="144"/>
      <c r="T1052" s="144"/>
      <c r="U1052" s="144"/>
      <c r="V1052" s="145"/>
      <c r="W1052" s="145"/>
      <c r="X1052" s="144"/>
      <c r="Y1052" s="145"/>
      <c r="Z1052" s="145"/>
      <c r="AA1052" s="145"/>
      <c r="AB1052" s="145"/>
      <c r="AC1052" s="145"/>
      <c r="AD1052" s="145"/>
      <c r="AE1052" s="145"/>
      <c r="AF1052" s="145"/>
      <c r="AG1052" s="145"/>
      <c r="AH1052" s="145"/>
      <c r="AI1052" s="145"/>
      <c r="AJ1052" s="145"/>
      <c r="AK1052" s="145"/>
      <c r="AL1052" s="145"/>
      <c r="AM1052" s="86"/>
      <c r="AN1052" s="86"/>
    </row>
    <row r="1053" customFormat="false" ht="13.2" hidden="false" customHeight="false" outlineLevel="0" collapsed="false">
      <c r="N1053" s="144"/>
      <c r="O1053" s="144"/>
      <c r="P1053" s="144"/>
      <c r="Q1053" s="144"/>
      <c r="R1053" s="144"/>
      <c r="S1053" s="144"/>
      <c r="T1053" s="144"/>
      <c r="U1053" s="144"/>
      <c r="V1053" s="145"/>
      <c r="W1053" s="145"/>
      <c r="X1053" s="144"/>
      <c r="Y1053" s="145"/>
      <c r="Z1053" s="145"/>
      <c r="AA1053" s="145"/>
      <c r="AB1053" s="145"/>
      <c r="AC1053" s="145"/>
      <c r="AD1053" s="145"/>
      <c r="AE1053" s="145"/>
      <c r="AF1053" s="145"/>
      <c r="AG1053" s="145"/>
      <c r="AH1053" s="145"/>
      <c r="AI1053" s="145"/>
      <c r="AJ1053" s="145"/>
      <c r="AK1053" s="145"/>
      <c r="AL1053" s="145"/>
      <c r="AM1053" s="86"/>
      <c r="AN1053" s="86"/>
    </row>
    <row r="1054" customFormat="false" ht="13.2" hidden="false" customHeight="false" outlineLevel="0" collapsed="false">
      <c r="N1054" s="144"/>
      <c r="O1054" s="144"/>
      <c r="P1054" s="144"/>
      <c r="Q1054" s="144"/>
      <c r="R1054" s="144"/>
      <c r="S1054" s="144"/>
      <c r="T1054" s="144"/>
      <c r="U1054" s="144"/>
      <c r="V1054" s="145"/>
      <c r="W1054" s="145"/>
      <c r="X1054" s="144"/>
      <c r="Y1054" s="145"/>
      <c r="Z1054" s="145"/>
      <c r="AA1054" s="145"/>
      <c r="AB1054" s="145"/>
      <c r="AC1054" s="145"/>
      <c r="AD1054" s="145"/>
      <c r="AE1054" s="145"/>
      <c r="AF1054" s="145"/>
      <c r="AG1054" s="145"/>
      <c r="AH1054" s="145"/>
      <c r="AI1054" s="145"/>
      <c r="AJ1054" s="145"/>
      <c r="AK1054" s="145"/>
      <c r="AL1054" s="145"/>
      <c r="AM1054" s="86"/>
      <c r="AN1054" s="86"/>
    </row>
    <row r="1055" customFormat="false" ht="13.2" hidden="false" customHeight="false" outlineLevel="0" collapsed="false">
      <c r="N1055" s="144"/>
      <c r="O1055" s="144"/>
      <c r="P1055" s="144"/>
      <c r="Q1055" s="144"/>
      <c r="R1055" s="144"/>
      <c r="S1055" s="144"/>
      <c r="T1055" s="144"/>
      <c r="U1055" s="144"/>
      <c r="V1055" s="145"/>
      <c r="W1055" s="145"/>
      <c r="X1055" s="144"/>
      <c r="Y1055" s="145"/>
      <c r="Z1055" s="145"/>
      <c r="AA1055" s="145"/>
      <c r="AB1055" s="145"/>
      <c r="AC1055" s="145"/>
      <c r="AD1055" s="145"/>
      <c r="AE1055" s="145"/>
      <c r="AF1055" s="145"/>
      <c r="AG1055" s="145"/>
      <c r="AH1055" s="145"/>
      <c r="AI1055" s="145"/>
      <c r="AJ1055" s="145"/>
      <c r="AK1055" s="145"/>
      <c r="AL1055" s="145"/>
      <c r="AM1055" s="86"/>
      <c r="AN1055" s="86"/>
    </row>
    <row r="1056" customFormat="false" ht="13.2" hidden="false" customHeight="false" outlineLevel="0" collapsed="false">
      <c r="N1056" s="144"/>
      <c r="O1056" s="144"/>
      <c r="P1056" s="144"/>
      <c r="Q1056" s="144"/>
      <c r="R1056" s="144"/>
      <c r="S1056" s="144"/>
      <c r="T1056" s="144"/>
      <c r="U1056" s="144"/>
      <c r="V1056" s="145"/>
      <c r="W1056" s="145"/>
      <c r="X1056" s="144"/>
      <c r="Y1056" s="145"/>
      <c r="Z1056" s="145"/>
      <c r="AA1056" s="145"/>
      <c r="AB1056" s="145"/>
      <c r="AC1056" s="145"/>
      <c r="AD1056" s="145"/>
      <c r="AE1056" s="145"/>
      <c r="AF1056" s="145"/>
      <c r="AG1056" s="145"/>
      <c r="AH1056" s="145"/>
      <c r="AI1056" s="145"/>
      <c r="AJ1056" s="145"/>
      <c r="AK1056" s="145"/>
      <c r="AL1056" s="145"/>
      <c r="AM1056" s="86"/>
      <c r="AN1056" s="86"/>
    </row>
    <row r="1057" customFormat="false" ht="13.2" hidden="false" customHeight="false" outlineLevel="0" collapsed="false">
      <c r="N1057" s="144"/>
      <c r="O1057" s="144"/>
      <c r="P1057" s="144"/>
      <c r="Q1057" s="144"/>
      <c r="R1057" s="144"/>
      <c r="S1057" s="144"/>
      <c r="T1057" s="144"/>
      <c r="U1057" s="144"/>
      <c r="V1057" s="145"/>
      <c r="W1057" s="145"/>
      <c r="X1057" s="144"/>
      <c r="Y1057" s="145"/>
      <c r="Z1057" s="145"/>
      <c r="AA1057" s="145"/>
      <c r="AB1057" s="145"/>
      <c r="AC1057" s="145"/>
      <c r="AD1057" s="145"/>
      <c r="AE1057" s="145"/>
      <c r="AF1057" s="145"/>
      <c r="AG1057" s="145"/>
      <c r="AH1057" s="145"/>
      <c r="AI1057" s="145"/>
      <c r="AJ1057" s="145"/>
      <c r="AK1057" s="145"/>
      <c r="AL1057" s="145"/>
      <c r="AM1057" s="86"/>
      <c r="AN1057" s="86"/>
    </row>
    <row r="1058" customFormat="false" ht="13.2" hidden="false" customHeight="false" outlineLevel="0" collapsed="false">
      <c r="N1058" s="144"/>
      <c r="O1058" s="144"/>
      <c r="P1058" s="144"/>
      <c r="Q1058" s="144"/>
      <c r="R1058" s="144"/>
      <c r="S1058" s="144"/>
      <c r="T1058" s="144"/>
      <c r="U1058" s="144"/>
      <c r="V1058" s="145"/>
      <c r="W1058" s="145"/>
      <c r="X1058" s="144"/>
      <c r="Y1058" s="145"/>
      <c r="Z1058" s="145"/>
      <c r="AA1058" s="145"/>
      <c r="AB1058" s="145"/>
      <c r="AC1058" s="145"/>
      <c r="AD1058" s="145"/>
      <c r="AE1058" s="145"/>
      <c r="AF1058" s="145"/>
      <c r="AG1058" s="145"/>
      <c r="AH1058" s="145"/>
      <c r="AI1058" s="145"/>
      <c r="AJ1058" s="145"/>
      <c r="AK1058" s="145"/>
      <c r="AL1058" s="145"/>
      <c r="AM1058" s="86"/>
      <c r="AN1058" s="86"/>
    </row>
    <row r="1059" customFormat="false" ht="13.2" hidden="false" customHeight="false" outlineLevel="0" collapsed="false">
      <c r="N1059" s="144"/>
      <c r="O1059" s="144"/>
      <c r="P1059" s="144"/>
      <c r="Q1059" s="144"/>
      <c r="R1059" s="144"/>
      <c r="S1059" s="144"/>
      <c r="T1059" s="144"/>
      <c r="U1059" s="144"/>
      <c r="V1059" s="145"/>
      <c r="W1059" s="145"/>
      <c r="X1059" s="144"/>
      <c r="Y1059" s="145"/>
      <c r="Z1059" s="145"/>
      <c r="AA1059" s="145"/>
      <c r="AB1059" s="145"/>
      <c r="AC1059" s="145"/>
      <c r="AD1059" s="145"/>
      <c r="AE1059" s="145"/>
      <c r="AF1059" s="145"/>
      <c r="AG1059" s="145"/>
      <c r="AH1059" s="145"/>
      <c r="AI1059" s="145"/>
      <c r="AJ1059" s="145"/>
      <c r="AK1059" s="145"/>
      <c r="AL1059" s="145"/>
      <c r="AM1059" s="86"/>
      <c r="AN1059" s="86"/>
    </row>
    <row r="1060" customFormat="false" ht="13.2" hidden="false" customHeight="false" outlineLevel="0" collapsed="false">
      <c r="N1060" s="144"/>
      <c r="O1060" s="144"/>
      <c r="P1060" s="144"/>
      <c r="Q1060" s="144"/>
      <c r="R1060" s="144"/>
      <c r="S1060" s="144"/>
      <c r="T1060" s="144"/>
      <c r="U1060" s="144"/>
      <c r="V1060" s="145"/>
      <c r="W1060" s="145"/>
      <c r="X1060" s="144"/>
      <c r="Y1060" s="145"/>
      <c r="Z1060" s="145"/>
      <c r="AA1060" s="145"/>
      <c r="AB1060" s="145"/>
      <c r="AC1060" s="145"/>
      <c r="AD1060" s="145"/>
      <c r="AE1060" s="145"/>
      <c r="AF1060" s="145"/>
      <c r="AG1060" s="145"/>
      <c r="AH1060" s="145"/>
      <c r="AI1060" s="145"/>
      <c r="AJ1060" s="145"/>
      <c r="AK1060" s="145"/>
      <c r="AL1060" s="145"/>
      <c r="AM1060" s="86"/>
      <c r="AN1060" s="86"/>
    </row>
    <row r="1061" customFormat="false" ht="13.2" hidden="false" customHeight="false" outlineLevel="0" collapsed="false">
      <c r="N1061" s="144"/>
      <c r="O1061" s="144"/>
      <c r="P1061" s="144"/>
      <c r="Q1061" s="144"/>
      <c r="R1061" s="144"/>
      <c r="S1061" s="144"/>
      <c r="T1061" s="144"/>
      <c r="U1061" s="144"/>
      <c r="V1061" s="145"/>
      <c r="W1061" s="145"/>
      <c r="X1061" s="144"/>
      <c r="Y1061" s="145"/>
      <c r="Z1061" s="145"/>
      <c r="AA1061" s="145"/>
      <c r="AB1061" s="145"/>
      <c r="AC1061" s="145"/>
      <c r="AD1061" s="145"/>
      <c r="AE1061" s="145"/>
      <c r="AF1061" s="145"/>
      <c r="AG1061" s="145"/>
      <c r="AH1061" s="145"/>
      <c r="AI1061" s="145"/>
      <c r="AJ1061" s="145"/>
      <c r="AK1061" s="145"/>
      <c r="AL1061" s="145"/>
      <c r="AM1061" s="86"/>
      <c r="AN1061" s="86"/>
    </row>
    <row r="1062" customFormat="false" ht="13.2" hidden="false" customHeight="false" outlineLevel="0" collapsed="false">
      <c r="N1062" s="144"/>
      <c r="O1062" s="144"/>
      <c r="P1062" s="144"/>
      <c r="Q1062" s="144"/>
      <c r="R1062" s="144"/>
      <c r="S1062" s="144"/>
      <c r="T1062" s="144"/>
      <c r="U1062" s="144"/>
      <c r="V1062" s="145"/>
      <c r="W1062" s="145"/>
      <c r="X1062" s="144"/>
      <c r="Y1062" s="145"/>
      <c r="Z1062" s="145"/>
      <c r="AA1062" s="145"/>
      <c r="AB1062" s="145"/>
      <c r="AC1062" s="145"/>
      <c r="AD1062" s="145"/>
      <c r="AE1062" s="145"/>
      <c r="AF1062" s="145"/>
      <c r="AG1062" s="145"/>
      <c r="AH1062" s="145"/>
      <c r="AI1062" s="145"/>
      <c r="AJ1062" s="145"/>
      <c r="AK1062" s="145"/>
      <c r="AL1062" s="145"/>
      <c r="AM1062" s="86"/>
      <c r="AN1062" s="86"/>
    </row>
    <row r="1063" customFormat="false" ht="13.2" hidden="false" customHeight="false" outlineLevel="0" collapsed="false">
      <c r="N1063" s="144"/>
      <c r="O1063" s="144"/>
      <c r="P1063" s="144"/>
      <c r="Q1063" s="144"/>
      <c r="R1063" s="144"/>
      <c r="S1063" s="144"/>
      <c r="T1063" s="144"/>
      <c r="U1063" s="144"/>
      <c r="V1063" s="145"/>
      <c r="W1063" s="145"/>
      <c r="X1063" s="144"/>
      <c r="Y1063" s="145"/>
      <c r="Z1063" s="145"/>
      <c r="AA1063" s="145"/>
      <c r="AB1063" s="145"/>
      <c r="AC1063" s="145"/>
      <c r="AD1063" s="145"/>
      <c r="AE1063" s="145"/>
      <c r="AF1063" s="145"/>
      <c r="AG1063" s="145"/>
      <c r="AH1063" s="145"/>
      <c r="AI1063" s="145"/>
      <c r="AJ1063" s="145"/>
      <c r="AK1063" s="145"/>
      <c r="AL1063" s="145"/>
      <c r="AM1063" s="86"/>
      <c r="AN1063" s="86"/>
    </row>
    <row r="1064" customFormat="false" ht="13.2" hidden="false" customHeight="false" outlineLevel="0" collapsed="false">
      <c r="N1064" s="144"/>
      <c r="O1064" s="144"/>
      <c r="P1064" s="144"/>
      <c r="Q1064" s="144"/>
      <c r="R1064" s="144"/>
      <c r="S1064" s="144"/>
      <c r="T1064" s="144"/>
      <c r="U1064" s="144"/>
      <c r="V1064" s="145"/>
      <c r="W1064" s="145"/>
      <c r="X1064" s="144"/>
      <c r="Y1064" s="145"/>
      <c r="Z1064" s="145"/>
      <c r="AA1064" s="145"/>
      <c r="AB1064" s="145"/>
      <c r="AC1064" s="145"/>
      <c r="AD1064" s="145"/>
      <c r="AE1064" s="145"/>
      <c r="AF1064" s="145"/>
      <c r="AG1064" s="145"/>
      <c r="AH1064" s="145"/>
      <c r="AI1064" s="145"/>
      <c r="AJ1064" s="145"/>
      <c r="AK1064" s="145"/>
      <c r="AL1064" s="145"/>
      <c r="AM1064" s="86"/>
      <c r="AN1064" s="86"/>
    </row>
    <row r="1065" customFormat="false" ht="13.2" hidden="false" customHeight="false" outlineLevel="0" collapsed="false">
      <c r="N1065" s="144"/>
      <c r="O1065" s="144"/>
      <c r="P1065" s="144"/>
      <c r="Q1065" s="144"/>
      <c r="R1065" s="144"/>
      <c r="S1065" s="144"/>
      <c r="T1065" s="144"/>
      <c r="U1065" s="144"/>
      <c r="V1065" s="145"/>
      <c r="W1065" s="145"/>
      <c r="X1065" s="144"/>
      <c r="Y1065" s="145"/>
      <c r="Z1065" s="145"/>
      <c r="AA1065" s="145"/>
      <c r="AB1065" s="145"/>
      <c r="AC1065" s="145"/>
      <c r="AD1065" s="145"/>
      <c r="AE1065" s="145"/>
      <c r="AF1065" s="145"/>
      <c r="AG1065" s="145"/>
      <c r="AH1065" s="145"/>
      <c r="AI1065" s="145"/>
      <c r="AJ1065" s="145"/>
      <c r="AK1065" s="145"/>
      <c r="AL1065" s="145"/>
      <c r="AM1065" s="86"/>
      <c r="AN1065" s="86"/>
    </row>
    <row r="1066" customFormat="false" ht="13.2" hidden="false" customHeight="false" outlineLevel="0" collapsed="false">
      <c r="N1066" s="144"/>
      <c r="O1066" s="144"/>
      <c r="P1066" s="144"/>
      <c r="Q1066" s="144"/>
      <c r="R1066" s="144"/>
      <c r="S1066" s="144"/>
      <c r="T1066" s="144"/>
      <c r="U1066" s="144"/>
      <c r="V1066" s="145"/>
      <c r="W1066" s="145"/>
      <c r="X1066" s="144"/>
      <c r="Y1066" s="145"/>
      <c r="Z1066" s="145"/>
      <c r="AA1066" s="145"/>
      <c r="AB1066" s="145"/>
      <c r="AC1066" s="145"/>
      <c r="AD1066" s="145"/>
      <c r="AE1066" s="145"/>
      <c r="AF1066" s="145"/>
      <c r="AG1066" s="145"/>
      <c r="AH1066" s="145"/>
      <c r="AI1066" s="145"/>
      <c r="AJ1066" s="145"/>
      <c r="AK1066" s="145"/>
      <c r="AL1066" s="145"/>
      <c r="AM1066" s="86"/>
      <c r="AN1066" s="86"/>
    </row>
    <row r="1067" customFormat="false" ht="13.2" hidden="false" customHeight="false" outlineLevel="0" collapsed="false">
      <c r="N1067" s="144"/>
      <c r="O1067" s="144"/>
      <c r="P1067" s="144"/>
      <c r="Q1067" s="144"/>
      <c r="R1067" s="144"/>
      <c r="S1067" s="144"/>
      <c r="T1067" s="144"/>
      <c r="U1067" s="144"/>
      <c r="V1067" s="145"/>
      <c r="W1067" s="145"/>
      <c r="X1067" s="144"/>
      <c r="Y1067" s="145"/>
      <c r="Z1067" s="145"/>
      <c r="AA1067" s="145"/>
      <c r="AB1067" s="145"/>
      <c r="AC1067" s="145"/>
      <c r="AD1067" s="145"/>
      <c r="AE1067" s="145"/>
      <c r="AF1067" s="145"/>
      <c r="AG1067" s="145"/>
      <c r="AH1067" s="145"/>
      <c r="AI1067" s="145"/>
      <c r="AJ1067" s="145"/>
      <c r="AK1067" s="145"/>
      <c r="AL1067" s="145"/>
      <c r="AM1067" s="86"/>
      <c r="AN1067" s="86"/>
    </row>
    <row r="1068" customFormat="false" ht="13.2" hidden="false" customHeight="false" outlineLevel="0" collapsed="false">
      <c r="N1068" s="144"/>
      <c r="O1068" s="144"/>
      <c r="P1068" s="144"/>
      <c r="Q1068" s="144"/>
      <c r="R1068" s="144"/>
      <c r="S1068" s="144"/>
      <c r="T1068" s="144"/>
      <c r="U1068" s="144"/>
      <c r="V1068" s="145"/>
      <c r="W1068" s="145"/>
      <c r="X1068" s="144"/>
      <c r="Y1068" s="145"/>
      <c r="Z1068" s="145"/>
      <c r="AA1068" s="145"/>
      <c r="AB1068" s="145"/>
      <c r="AC1068" s="145"/>
      <c r="AD1068" s="145"/>
      <c r="AE1068" s="145"/>
      <c r="AF1068" s="145"/>
      <c r="AG1068" s="145"/>
      <c r="AH1068" s="145"/>
      <c r="AI1068" s="145"/>
      <c r="AJ1068" s="145"/>
      <c r="AK1068" s="145"/>
      <c r="AL1068" s="145"/>
      <c r="AM1068" s="86"/>
      <c r="AN1068" s="86"/>
    </row>
    <row r="1069" customFormat="false" ht="13.2" hidden="false" customHeight="false" outlineLevel="0" collapsed="false">
      <c r="N1069" s="144"/>
      <c r="O1069" s="144"/>
      <c r="P1069" s="144"/>
      <c r="Q1069" s="144"/>
      <c r="R1069" s="144"/>
      <c r="S1069" s="144"/>
      <c r="T1069" s="144"/>
      <c r="U1069" s="144"/>
      <c r="V1069" s="145"/>
      <c r="W1069" s="145"/>
      <c r="X1069" s="144"/>
      <c r="Y1069" s="145"/>
      <c r="Z1069" s="145"/>
      <c r="AA1069" s="145"/>
      <c r="AB1069" s="145"/>
      <c r="AC1069" s="145"/>
      <c r="AD1069" s="145"/>
      <c r="AE1069" s="145"/>
      <c r="AF1069" s="145"/>
      <c r="AG1069" s="145"/>
      <c r="AH1069" s="145"/>
      <c r="AI1069" s="145"/>
      <c r="AJ1069" s="145"/>
      <c r="AK1069" s="145"/>
      <c r="AL1069" s="145"/>
      <c r="AM1069" s="86"/>
      <c r="AN1069" s="86"/>
    </row>
    <row r="1070" customFormat="false" ht="13.2" hidden="false" customHeight="false" outlineLevel="0" collapsed="false">
      <c r="N1070" s="144"/>
      <c r="O1070" s="144"/>
      <c r="P1070" s="144"/>
      <c r="Q1070" s="144"/>
      <c r="R1070" s="144"/>
      <c r="S1070" s="144"/>
      <c r="T1070" s="144"/>
      <c r="U1070" s="144"/>
      <c r="V1070" s="145"/>
      <c r="W1070" s="145"/>
      <c r="X1070" s="144"/>
      <c r="Y1070" s="145"/>
      <c r="Z1070" s="145"/>
      <c r="AA1070" s="145"/>
      <c r="AB1070" s="145"/>
      <c r="AC1070" s="145"/>
      <c r="AD1070" s="145"/>
      <c r="AE1070" s="145"/>
      <c r="AF1070" s="145"/>
      <c r="AG1070" s="145"/>
      <c r="AH1070" s="145"/>
      <c r="AI1070" s="145"/>
      <c r="AJ1070" s="145"/>
      <c r="AK1070" s="145"/>
      <c r="AL1070" s="145"/>
      <c r="AM1070" s="86"/>
      <c r="AN1070" s="86"/>
    </row>
    <row r="1071" customFormat="false" ht="13.2" hidden="false" customHeight="false" outlineLevel="0" collapsed="false">
      <c r="N1071" s="144"/>
      <c r="O1071" s="144"/>
      <c r="P1071" s="144"/>
      <c r="Q1071" s="144"/>
      <c r="R1071" s="144"/>
      <c r="S1071" s="144"/>
      <c r="T1071" s="144"/>
      <c r="U1071" s="144"/>
      <c r="V1071" s="145"/>
      <c r="W1071" s="145"/>
      <c r="X1071" s="144"/>
      <c r="Y1071" s="145"/>
      <c r="Z1071" s="145"/>
      <c r="AA1071" s="145"/>
      <c r="AB1071" s="145"/>
      <c r="AC1071" s="145"/>
      <c r="AD1071" s="145"/>
      <c r="AE1071" s="145"/>
      <c r="AF1071" s="145"/>
      <c r="AG1071" s="145"/>
      <c r="AH1071" s="145"/>
      <c r="AI1071" s="145"/>
      <c r="AJ1071" s="145"/>
      <c r="AK1071" s="145"/>
      <c r="AL1071" s="145"/>
      <c r="AM1071" s="86"/>
      <c r="AN1071" s="86"/>
    </row>
    <row r="1072" customFormat="false" ht="13.2" hidden="false" customHeight="false" outlineLevel="0" collapsed="false">
      <c r="N1072" s="144"/>
      <c r="O1072" s="144"/>
      <c r="P1072" s="144"/>
      <c r="Q1072" s="144"/>
      <c r="R1072" s="144"/>
      <c r="S1072" s="144"/>
      <c r="T1072" s="144"/>
      <c r="U1072" s="144"/>
      <c r="V1072" s="145"/>
      <c r="W1072" s="145"/>
      <c r="X1072" s="144"/>
      <c r="Y1072" s="145"/>
      <c r="Z1072" s="145"/>
      <c r="AA1072" s="145"/>
      <c r="AB1072" s="145"/>
      <c r="AC1072" s="145"/>
      <c r="AD1072" s="145"/>
      <c r="AE1072" s="145"/>
      <c r="AF1072" s="145"/>
      <c r="AG1072" s="145"/>
      <c r="AH1072" s="145"/>
      <c r="AI1072" s="145"/>
      <c r="AJ1072" s="145"/>
      <c r="AK1072" s="145"/>
      <c r="AL1072" s="145"/>
      <c r="AM1072" s="86"/>
      <c r="AN1072" s="86"/>
    </row>
    <row r="1073" customFormat="false" ht="13.2" hidden="false" customHeight="false" outlineLevel="0" collapsed="false">
      <c r="N1073" s="144"/>
      <c r="O1073" s="144"/>
      <c r="P1073" s="144"/>
      <c r="Q1073" s="144"/>
      <c r="R1073" s="144"/>
      <c r="S1073" s="144"/>
      <c r="T1073" s="144"/>
      <c r="U1073" s="144"/>
      <c r="V1073" s="145"/>
      <c r="W1073" s="145"/>
      <c r="X1073" s="144"/>
      <c r="Y1073" s="145"/>
      <c r="Z1073" s="145"/>
      <c r="AA1073" s="145"/>
      <c r="AB1073" s="145"/>
      <c r="AC1073" s="145"/>
      <c r="AD1073" s="145"/>
      <c r="AE1073" s="145"/>
      <c r="AF1073" s="145"/>
      <c r="AG1073" s="145"/>
      <c r="AH1073" s="145"/>
      <c r="AI1073" s="145"/>
      <c r="AJ1073" s="145"/>
      <c r="AK1073" s="145"/>
      <c r="AL1073" s="145"/>
      <c r="AM1073" s="86"/>
      <c r="AN1073" s="86"/>
    </row>
    <row r="1074" customFormat="false" ht="13.2" hidden="false" customHeight="false" outlineLevel="0" collapsed="false">
      <c r="N1074" s="144"/>
      <c r="O1074" s="144"/>
      <c r="P1074" s="144"/>
      <c r="Q1074" s="144"/>
      <c r="R1074" s="144"/>
      <c r="S1074" s="144"/>
      <c r="T1074" s="144"/>
      <c r="U1074" s="144"/>
      <c r="V1074" s="145"/>
      <c r="W1074" s="145"/>
      <c r="X1074" s="144"/>
      <c r="Y1074" s="145"/>
      <c r="Z1074" s="145"/>
      <c r="AA1074" s="145"/>
      <c r="AB1074" s="145"/>
      <c r="AC1074" s="145"/>
      <c r="AD1074" s="145"/>
      <c r="AE1074" s="145"/>
      <c r="AF1074" s="145"/>
      <c r="AG1074" s="145"/>
      <c r="AH1074" s="145"/>
      <c r="AI1074" s="145"/>
      <c r="AJ1074" s="145"/>
      <c r="AK1074" s="145"/>
      <c r="AL1074" s="145"/>
      <c r="AM1074" s="86"/>
      <c r="AN1074" s="86"/>
    </row>
    <row r="1075" customFormat="false" ht="13.2" hidden="false" customHeight="false" outlineLevel="0" collapsed="false">
      <c r="N1075" s="144"/>
      <c r="O1075" s="144"/>
      <c r="P1075" s="144"/>
      <c r="Q1075" s="144"/>
      <c r="R1075" s="144"/>
      <c r="S1075" s="144"/>
      <c r="T1075" s="144"/>
      <c r="U1075" s="144"/>
      <c r="V1075" s="145"/>
      <c r="W1075" s="145"/>
      <c r="X1075" s="144"/>
      <c r="Y1075" s="145"/>
      <c r="Z1075" s="145"/>
      <c r="AA1075" s="145"/>
      <c r="AB1075" s="145"/>
      <c r="AC1075" s="145"/>
      <c r="AD1075" s="145"/>
      <c r="AE1075" s="145"/>
      <c r="AF1075" s="145"/>
      <c r="AG1075" s="145"/>
      <c r="AH1075" s="145"/>
      <c r="AI1075" s="145"/>
      <c r="AJ1075" s="145"/>
      <c r="AK1075" s="145"/>
      <c r="AL1075" s="145"/>
      <c r="AM1075" s="86"/>
      <c r="AN1075" s="86"/>
    </row>
    <row r="1076" customFormat="false" ht="13.2" hidden="false" customHeight="false" outlineLevel="0" collapsed="false">
      <c r="N1076" s="144"/>
      <c r="O1076" s="144"/>
      <c r="P1076" s="144"/>
      <c r="Q1076" s="144"/>
      <c r="R1076" s="144"/>
      <c r="S1076" s="144"/>
      <c r="T1076" s="144"/>
      <c r="U1076" s="144"/>
      <c r="V1076" s="145"/>
      <c r="W1076" s="145"/>
      <c r="X1076" s="144"/>
      <c r="Y1076" s="145"/>
      <c r="Z1076" s="145"/>
      <c r="AA1076" s="145"/>
      <c r="AB1076" s="145"/>
      <c r="AC1076" s="145"/>
      <c r="AD1076" s="145"/>
      <c r="AE1076" s="145"/>
      <c r="AF1076" s="145"/>
      <c r="AG1076" s="145"/>
      <c r="AH1076" s="145"/>
      <c r="AI1076" s="145"/>
      <c r="AJ1076" s="145"/>
      <c r="AK1076" s="145"/>
      <c r="AL1076" s="145"/>
      <c r="AM1076" s="86"/>
      <c r="AN1076" s="86"/>
    </row>
    <row r="1077" customFormat="false" ht="13.2" hidden="false" customHeight="false" outlineLevel="0" collapsed="false">
      <c r="N1077" s="144"/>
      <c r="O1077" s="144"/>
      <c r="P1077" s="144"/>
      <c r="Q1077" s="144"/>
      <c r="R1077" s="144"/>
      <c r="S1077" s="144"/>
      <c r="T1077" s="144"/>
      <c r="U1077" s="144"/>
      <c r="V1077" s="145"/>
      <c r="W1077" s="145"/>
      <c r="X1077" s="144"/>
      <c r="Y1077" s="145"/>
      <c r="Z1077" s="145"/>
      <c r="AA1077" s="145"/>
      <c r="AB1077" s="145"/>
      <c r="AC1077" s="145"/>
      <c r="AD1077" s="145"/>
      <c r="AE1077" s="145"/>
      <c r="AF1077" s="145"/>
      <c r="AG1077" s="145"/>
      <c r="AH1077" s="145"/>
      <c r="AI1077" s="145"/>
      <c r="AJ1077" s="145"/>
      <c r="AK1077" s="145"/>
      <c r="AL1077" s="145"/>
      <c r="AM1077" s="86"/>
      <c r="AN1077" s="86"/>
    </row>
    <row r="1078" customFormat="false" ht="13.2" hidden="false" customHeight="false" outlineLevel="0" collapsed="false">
      <c r="N1078" s="144"/>
      <c r="O1078" s="144"/>
      <c r="P1078" s="144"/>
      <c r="Q1078" s="144"/>
      <c r="R1078" s="144"/>
      <c r="S1078" s="144"/>
      <c r="T1078" s="144"/>
      <c r="U1078" s="144"/>
      <c r="V1078" s="145"/>
      <c r="W1078" s="145"/>
      <c r="X1078" s="144"/>
      <c r="Y1078" s="145"/>
      <c r="Z1078" s="145"/>
      <c r="AA1078" s="145"/>
      <c r="AB1078" s="145"/>
      <c r="AC1078" s="145"/>
      <c r="AD1078" s="145"/>
      <c r="AE1078" s="145"/>
      <c r="AF1078" s="145"/>
      <c r="AG1078" s="145"/>
      <c r="AH1078" s="145"/>
      <c r="AI1078" s="145"/>
      <c r="AJ1078" s="145"/>
      <c r="AK1078" s="145"/>
      <c r="AL1078" s="145"/>
      <c r="AM1078" s="86"/>
      <c r="AN1078" s="86"/>
    </row>
    <row r="1079" customFormat="false" ht="13.2" hidden="false" customHeight="false" outlineLevel="0" collapsed="false">
      <c r="N1079" s="144"/>
      <c r="O1079" s="144"/>
      <c r="P1079" s="144"/>
      <c r="Q1079" s="144"/>
      <c r="R1079" s="144"/>
      <c r="S1079" s="144"/>
      <c r="T1079" s="144"/>
      <c r="U1079" s="144"/>
      <c r="V1079" s="145"/>
      <c r="W1079" s="145"/>
      <c r="X1079" s="144"/>
      <c r="Y1079" s="145"/>
      <c r="Z1079" s="145"/>
      <c r="AA1079" s="145"/>
      <c r="AB1079" s="145"/>
      <c r="AC1079" s="145"/>
      <c r="AD1079" s="145"/>
      <c r="AE1079" s="145"/>
      <c r="AF1079" s="145"/>
      <c r="AG1079" s="145"/>
      <c r="AH1079" s="145"/>
      <c r="AI1079" s="145"/>
      <c r="AJ1079" s="145"/>
      <c r="AK1079" s="145"/>
      <c r="AL1079" s="145"/>
      <c r="AM1079" s="86"/>
      <c r="AN1079" s="86"/>
    </row>
    <row r="1080" customFormat="false" ht="13.2" hidden="false" customHeight="false" outlineLevel="0" collapsed="false">
      <c r="N1080" s="144"/>
      <c r="O1080" s="144"/>
      <c r="P1080" s="144"/>
      <c r="Q1080" s="144"/>
      <c r="R1080" s="144"/>
      <c r="S1080" s="144"/>
      <c r="T1080" s="144"/>
      <c r="U1080" s="144"/>
      <c r="V1080" s="145"/>
      <c r="W1080" s="145"/>
      <c r="X1080" s="144"/>
      <c r="Y1080" s="145"/>
      <c r="Z1080" s="145"/>
      <c r="AA1080" s="145"/>
      <c r="AB1080" s="145"/>
      <c r="AC1080" s="145"/>
      <c r="AD1080" s="145"/>
      <c r="AE1080" s="145"/>
      <c r="AF1080" s="145"/>
      <c r="AG1080" s="145"/>
      <c r="AH1080" s="145"/>
      <c r="AI1080" s="145"/>
      <c r="AJ1080" s="145"/>
      <c r="AK1080" s="145"/>
      <c r="AL1080" s="145"/>
      <c r="AM1080" s="86"/>
      <c r="AN1080" s="86"/>
    </row>
    <row r="1081" customFormat="false" ht="13.2" hidden="false" customHeight="false" outlineLevel="0" collapsed="false">
      <c r="N1081" s="144"/>
      <c r="O1081" s="144"/>
      <c r="P1081" s="144"/>
      <c r="Q1081" s="144"/>
      <c r="R1081" s="144"/>
      <c r="S1081" s="144"/>
      <c r="T1081" s="144"/>
      <c r="U1081" s="144"/>
      <c r="V1081" s="145"/>
      <c r="W1081" s="145"/>
      <c r="X1081" s="144"/>
      <c r="Y1081" s="145"/>
      <c r="Z1081" s="145"/>
      <c r="AA1081" s="145"/>
      <c r="AB1081" s="145"/>
      <c r="AC1081" s="145"/>
      <c r="AD1081" s="145"/>
      <c r="AE1081" s="145"/>
      <c r="AF1081" s="145"/>
      <c r="AG1081" s="145"/>
      <c r="AH1081" s="145"/>
      <c r="AI1081" s="145"/>
      <c r="AJ1081" s="145"/>
      <c r="AK1081" s="145"/>
      <c r="AL1081" s="145"/>
      <c r="AM1081" s="86"/>
      <c r="AN1081" s="86"/>
    </row>
    <row r="1082" customFormat="false" ht="13.2" hidden="false" customHeight="false" outlineLevel="0" collapsed="false">
      <c r="N1082" s="144"/>
      <c r="O1082" s="144"/>
      <c r="P1082" s="144"/>
      <c r="Q1082" s="144"/>
      <c r="R1082" s="144"/>
      <c r="S1082" s="144"/>
      <c r="T1082" s="144"/>
      <c r="U1082" s="144"/>
      <c r="V1082" s="145"/>
      <c r="W1082" s="145"/>
      <c r="X1082" s="144"/>
      <c r="Y1082" s="145"/>
      <c r="Z1082" s="145"/>
      <c r="AA1082" s="145"/>
      <c r="AB1082" s="145"/>
      <c r="AC1082" s="145"/>
      <c r="AD1082" s="145"/>
      <c r="AE1082" s="145"/>
      <c r="AF1082" s="145"/>
      <c r="AG1082" s="145"/>
      <c r="AH1082" s="145"/>
      <c r="AI1082" s="145"/>
      <c r="AJ1082" s="145"/>
      <c r="AK1082" s="145"/>
      <c r="AL1082" s="145"/>
      <c r="AM1082" s="86"/>
      <c r="AN1082" s="86"/>
    </row>
    <row r="1083" customFormat="false" ht="13.2" hidden="false" customHeight="false" outlineLevel="0" collapsed="false">
      <c r="N1083" s="144"/>
      <c r="O1083" s="144"/>
      <c r="P1083" s="144"/>
      <c r="Q1083" s="144"/>
      <c r="R1083" s="144"/>
      <c r="S1083" s="144"/>
      <c r="T1083" s="144"/>
      <c r="U1083" s="144"/>
      <c r="V1083" s="145"/>
      <c r="W1083" s="145"/>
      <c r="X1083" s="144"/>
      <c r="Y1083" s="145"/>
      <c r="Z1083" s="145"/>
      <c r="AA1083" s="145"/>
      <c r="AB1083" s="145"/>
      <c r="AC1083" s="145"/>
      <c r="AD1083" s="145"/>
      <c r="AE1083" s="145"/>
      <c r="AF1083" s="145"/>
      <c r="AG1083" s="145"/>
      <c r="AH1083" s="145"/>
      <c r="AI1083" s="145"/>
      <c r="AJ1083" s="145"/>
      <c r="AK1083" s="145"/>
      <c r="AL1083" s="145"/>
      <c r="AM1083" s="86"/>
      <c r="AN1083" s="86"/>
    </row>
    <row r="1084" customFormat="false" ht="13.2" hidden="false" customHeight="false" outlineLevel="0" collapsed="false">
      <c r="N1084" s="144"/>
      <c r="O1084" s="144"/>
      <c r="P1084" s="144"/>
      <c r="Q1084" s="144"/>
      <c r="R1084" s="144"/>
      <c r="S1084" s="144"/>
      <c r="T1084" s="144"/>
      <c r="U1084" s="144"/>
      <c r="V1084" s="145"/>
      <c r="W1084" s="145"/>
      <c r="X1084" s="144"/>
      <c r="Y1084" s="145"/>
      <c r="Z1084" s="145"/>
      <c r="AA1084" s="145"/>
      <c r="AB1084" s="145"/>
      <c r="AC1084" s="145"/>
      <c r="AD1084" s="145"/>
      <c r="AE1084" s="145"/>
      <c r="AF1084" s="145"/>
      <c r="AG1084" s="145"/>
      <c r="AH1084" s="145"/>
      <c r="AI1084" s="145"/>
      <c r="AJ1084" s="145"/>
      <c r="AK1084" s="145"/>
      <c r="AL1084" s="145"/>
      <c r="AM1084" s="86"/>
      <c r="AN1084" s="86"/>
    </row>
    <row r="1085" customFormat="false" ht="13.2" hidden="false" customHeight="false" outlineLevel="0" collapsed="false">
      <c r="N1085" s="144"/>
      <c r="O1085" s="144"/>
      <c r="P1085" s="144"/>
      <c r="Q1085" s="144"/>
      <c r="R1085" s="144"/>
      <c r="S1085" s="144"/>
      <c r="T1085" s="144"/>
      <c r="U1085" s="144"/>
      <c r="V1085" s="145"/>
      <c r="W1085" s="145"/>
      <c r="X1085" s="144"/>
      <c r="Y1085" s="145"/>
      <c r="Z1085" s="145"/>
      <c r="AA1085" s="145"/>
      <c r="AB1085" s="145"/>
      <c r="AC1085" s="145"/>
      <c r="AD1085" s="145"/>
      <c r="AE1085" s="145"/>
      <c r="AF1085" s="145"/>
      <c r="AG1085" s="145"/>
      <c r="AH1085" s="145"/>
      <c r="AI1085" s="145"/>
      <c r="AJ1085" s="145"/>
      <c r="AK1085" s="145"/>
      <c r="AL1085" s="145"/>
      <c r="AM1085" s="86"/>
      <c r="AN1085" s="86"/>
    </row>
    <row r="1086" customFormat="false" ht="13.2" hidden="false" customHeight="false" outlineLevel="0" collapsed="false">
      <c r="N1086" s="144"/>
      <c r="O1086" s="144"/>
      <c r="P1086" s="144"/>
      <c r="Q1086" s="144"/>
      <c r="R1086" s="144"/>
      <c r="S1086" s="144"/>
      <c r="T1086" s="144"/>
      <c r="U1086" s="144"/>
      <c r="V1086" s="145"/>
      <c r="W1086" s="145"/>
      <c r="X1086" s="144"/>
      <c r="Y1086" s="145"/>
      <c r="Z1086" s="145"/>
      <c r="AA1086" s="145"/>
      <c r="AB1086" s="145"/>
      <c r="AC1086" s="145"/>
      <c r="AD1086" s="145"/>
      <c r="AE1086" s="145"/>
      <c r="AF1086" s="145"/>
      <c r="AG1086" s="145"/>
      <c r="AH1086" s="145"/>
      <c r="AI1086" s="145"/>
      <c r="AJ1086" s="145"/>
      <c r="AK1086" s="145"/>
      <c r="AL1086" s="145"/>
      <c r="AM1086" s="86"/>
      <c r="AN1086" s="86"/>
    </row>
    <row r="1087" customFormat="false" ht="13.2" hidden="false" customHeight="false" outlineLevel="0" collapsed="false">
      <c r="N1087" s="144"/>
      <c r="O1087" s="144"/>
      <c r="P1087" s="144"/>
      <c r="Q1087" s="144"/>
      <c r="R1087" s="144"/>
      <c r="S1087" s="144"/>
      <c r="T1087" s="144"/>
      <c r="U1087" s="144"/>
      <c r="V1087" s="145"/>
      <c r="W1087" s="145"/>
      <c r="X1087" s="144"/>
      <c r="Y1087" s="145"/>
      <c r="Z1087" s="145"/>
      <c r="AA1087" s="145"/>
      <c r="AB1087" s="145"/>
      <c r="AC1087" s="145"/>
      <c r="AD1087" s="145"/>
      <c r="AE1087" s="145"/>
      <c r="AF1087" s="145"/>
      <c r="AG1087" s="145"/>
      <c r="AH1087" s="145"/>
      <c r="AI1087" s="145"/>
      <c r="AJ1087" s="145"/>
      <c r="AK1087" s="145"/>
      <c r="AL1087" s="145"/>
      <c r="AM1087" s="86"/>
      <c r="AN1087" s="86"/>
    </row>
    <row r="1088" customFormat="false" ht="13.2" hidden="false" customHeight="false" outlineLevel="0" collapsed="false">
      <c r="N1088" s="144"/>
      <c r="O1088" s="144"/>
      <c r="P1088" s="144"/>
      <c r="Q1088" s="144"/>
      <c r="R1088" s="144"/>
      <c r="S1088" s="144"/>
      <c r="T1088" s="144"/>
      <c r="U1088" s="144"/>
      <c r="V1088" s="145"/>
      <c r="W1088" s="145"/>
      <c r="X1088" s="144"/>
      <c r="Y1088" s="145"/>
      <c r="Z1088" s="145"/>
      <c r="AA1088" s="145"/>
      <c r="AB1088" s="145"/>
      <c r="AC1088" s="145"/>
      <c r="AD1088" s="145"/>
      <c r="AE1088" s="145"/>
      <c r="AF1088" s="145"/>
      <c r="AG1088" s="145"/>
      <c r="AH1088" s="145"/>
      <c r="AI1088" s="145"/>
      <c r="AJ1088" s="145"/>
      <c r="AK1088" s="145"/>
      <c r="AL1088" s="145"/>
      <c r="AM1088" s="86"/>
      <c r="AN1088" s="86"/>
    </row>
    <row r="1089" customFormat="false" ht="13.2" hidden="false" customHeight="false" outlineLevel="0" collapsed="false">
      <c r="N1089" s="144"/>
      <c r="O1089" s="144"/>
      <c r="P1089" s="144"/>
      <c r="Q1089" s="144"/>
      <c r="R1089" s="144"/>
      <c r="S1089" s="144"/>
      <c r="T1089" s="144"/>
      <c r="U1089" s="144"/>
      <c r="V1089" s="145"/>
      <c r="W1089" s="145"/>
      <c r="X1089" s="144"/>
      <c r="Y1089" s="145"/>
      <c r="Z1089" s="145"/>
      <c r="AA1089" s="145"/>
      <c r="AB1089" s="145"/>
      <c r="AC1089" s="145"/>
      <c r="AD1089" s="145"/>
      <c r="AE1089" s="145"/>
      <c r="AF1089" s="145"/>
      <c r="AG1089" s="145"/>
      <c r="AH1089" s="145"/>
      <c r="AI1089" s="145"/>
      <c r="AJ1089" s="145"/>
      <c r="AK1089" s="145"/>
      <c r="AL1089" s="145"/>
      <c r="AM1089" s="86"/>
      <c r="AN1089" s="86"/>
    </row>
    <row r="1090" customFormat="false" ht="13.2" hidden="false" customHeight="false" outlineLevel="0" collapsed="false">
      <c r="N1090" s="144"/>
      <c r="O1090" s="144"/>
      <c r="P1090" s="144"/>
      <c r="Q1090" s="144"/>
      <c r="R1090" s="144"/>
      <c r="S1090" s="144"/>
      <c r="T1090" s="144"/>
      <c r="U1090" s="144"/>
      <c r="V1090" s="145"/>
      <c r="W1090" s="145"/>
      <c r="X1090" s="144"/>
      <c r="Y1090" s="145"/>
      <c r="Z1090" s="145"/>
      <c r="AA1090" s="145"/>
      <c r="AB1090" s="145"/>
      <c r="AC1090" s="145"/>
      <c r="AD1090" s="145"/>
      <c r="AE1090" s="145"/>
      <c r="AF1090" s="145"/>
      <c r="AG1090" s="145"/>
      <c r="AH1090" s="145"/>
      <c r="AI1090" s="145"/>
      <c r="AJ1090" s="145"/>
      <c r="AK1090" s="145"/>
      <c r="AL1090" s="145"/>
      <c r="AM1090" s="86"/>
      <c r="AN1090" s="86"/>
    </row>
    <row r="1091" customFormat="false" ht="13.2" hidden="false" customHeight="false" outlineLevel="0" collapsed="false">
      <c r="N1091" s="144"/>
      <c r="O1091" s="144"/>
      <c r="P1091" s="144"/>
      <c r="Q1091" s="144"/>
      <c r="R1091" s="144"/>
      <c r="S1091" s="144"/>
      <c r="T1091" s="144"/>
      <c r="U1091" s="144"/>
      <c r="V1091" s="145"/>
      <c r="W1091" s="145"/>
      <c r="X1091" s="144"/>
      <c r="Y1091" s="145"/>
      <c r="Z1091" s="145"/>
      <c r="AA1091" s="145"/>
      <c r="AB1091" s="145"/>
      <c r="AC1091" s="145"/>
      <c r="AD1091" s="145"/>
      <c r="AE1091" s="145"/>
      <c r="AF1091" s="145"/>
      <c r="AG1091" s="145"/>
      <c r="AH1091" s="145"/>
      <c r="AI1091" s="145"/>
      <c r="AJ1091" s="145"/>
      <c r="AK1091" s="145"/>
      <c r="AL1091" s="145"/>
      <c r="AM1091" s="86"/>
      <c r="AN1091" s="86"/>
    </row>
    <row r="1092" customFormat="false" ht="13.2" hidden="false" customHeight="false" outlineLevel="0" collapsed="false">
      <c r="N1092" s="144"/>
      <c r="O1092" s="144"/>
      <c r="P1092" s="144"/>
      <c r="Q1092" s="144"/>
      <c r="R1092" s="144"/>
      <c r="S1092" s="144"/>
      <c r="T1092" s="144"/>
      <c r="U1092" s="144"/>
      <c r="V1092" s="145"/>
      <c r="W1092" s="145"/>
      <c r="X1092" s="144"/>
      <c r="Y1092" s="145"/>
      <c r="Z1092" s="145"/>
      <c r="AA1092" s="145"/>
      <c r="AB1092" s="145"/>
      <c r="AC1092" s="145"/>
      <c r="AD1092" s="145"/>
      <c r="AE1092" s="145"/>
      <c r="AF1092" s="145"/>
      <c r="AG1092" s="145"/>
      <c r="AH1092" s="145"/>
      <c r="AI1092" s="145"/>
      <c r="AJ1092" s="145"/>
      <c r="AK1092" s="145"/>
      <c r="AL1092" s="145"/>
      <c r="AM1092" s="86"/>
      <c r="AN1092" s="86"/>
    </row>
    <row r="1093" customFormat="false" ht="13.2" hidden="false" customHeight="false" outlineLevel="0" collapsed="false">
      <c r="N1093" s="144"/>
      <c r="O1093" s="144"/>
      <c r="P1093" s="144"/>
      <c r="Q1093" s="144"/>
      <c r="R1093" s="144"/>
      <c r="S1093" s="144"/>
      <c r="T1093" s="144"/>
      <c r="U1093" s="144"/>
      <c r="V1093" s="145"/>
      <c r="W1093" s="145"/>
      <c r="X1093" s="144"/>
      <c r="Y1093" s="145"/>
      <c r="Z1093" s="145"/>
      <c r="AA1093" s="145"/>
      <c r="AB1093" s="145"/>
      <c r="AC1093" s="145"/>
      <c r="AD1093" s="145"/>
      <c r="AE1093" s="145"/>
      <c r="AF1093" s="145"/>
      <c r="AG1093" s="145"/>
      <c r="AH1093" s="145"/>
      <c r="AI1093" s="145"/>
      <c r="AJ1093" s="145"/>
      <c r="AK1093" s="145"/>
      <c r="AL1093" s="145"/>
      <c r="AM1093" s="86"/>
      <c r="AN1093" s="86"/>
    </row>
    <row r="1094" customFormat="false" ht="13.2" hidden="false" customHeight="false" outlineLevel="0" collapsed="false">
      <c r="N1094" s="144"/>
      <c r="O1094" s="144"/>
      <c r="P1094" s="144"/>
      <c r="Q1094" s="144"/>
      <c r="R1094" s="144"/>
      <c r="S1094" s="144"/>
      <c r="T1094" s="144"/>
      <c r="U1094" s="144"/>
      <c r="V1094" s="145"/>
      <c r="W1094" s="145"/>
      <c r="X1094" s="144"/>
      <c r="Y1094" s="145"/>
      <c r="Z1094" s="145"/>
      <c r="AA1094" s="145"/>
      <c r="AB1094" s="145"/>
      <c r="AC1094" s="145"/>
      <c r="AD1094" s="145"/>
      <c r="AE1094" s="145"/>
      <c r="AF1094" s="145"/>
      <c r="AG1094" s="145"/>
      <c r="AH1094" s="145"/>
      <c r="AI1094" s="145"/>
      <c r="AJ1094" s="145"/>
      <c r="AK1094" s="145"/>
      <c r="AL1094" s="145"/>
      <c r="AM1094" s="86"/>
      <c r="AN1094" s="86"/>
    </row>
    <row r="1095" customFormat="false" ht="13.2" hidden="false" customHeight="false" outlineLevel="0" collapsed="false">
      <c r="N1095" s="144"/>
      <c r="O1095" s="144"/>
      <c r="P1095" s="144"/>
      <c r="Q1095" s="144"/>
      <c r="R1095" s="144"/>
      <c r="S1095" s="144"/>
      <c r="T1095" s="144"/>
      <c r="U1095" s="144"/>
      <c r="V1095" s="145"/>
      <c r="W1095" s="145"/>
      <c r="X1095" s="144"/>
      <c r="Y1095" s="145"/>
      <c r="Z1095" s="145"/>
      <c r="AA1095" s="145"/>
      <c r="AB1095" s="145"/>
      <c r="AC1095" s="145"/>
      <c r="AD1095" s="145"/>
      <c r="AE1095" s="145"/>
      <c r="AF1095" s="145"/>
      <c r="AG1095" s="145"/>
      <c r="AH1095" s="145"/>
      <c r="AI1095" s="145"/>
      <c r="AJ1095" s="145"/>
      <c r="AK1095" s="145"/>
      <c r="AL1095" s="145"/>
      <c r="AM1095" s="86"/>
      <c r="AN1095" s="86"/>
    </row>
    <row r="1096" customFormat="false" ht="13.2" hidden="false" customHeight="false" outlineLevel="0" collapsed="false">
      <c r="N1096" s="144"/>
      <c r="O1096" s="144"/>
      <c r="P1096" s="144"/>
      <c r="Q1096" s="144"/>
      <c r="R1096" s="144"/>
      <c r="S1096" s="144"/>
      <c r="T1096" s="144"/>
      <c r="U1096" s="144"/>
      <c r="V1096" s="145"/>
      <c r="W1096" s="145"/>
      <c r="X1096" s="144"/>
      <c r="Y1096" s="145"/>
      <c r="Z1096" s="145"/>
      <c r="AA1096" s="145"/>
      <c r="AB1096" s="145"/>
      <c r="AC1096" s="145"/>
      <c r="AD1096" s="145"/>
      <c r="AE1096" s="145"/>
      <c r="AF1096" s="145"/>
      <c r="AG1096" s="145"/>
      <c r="AH1096" s="145"/>
      <c r="AI1096" s="145"/>
      <c r="AJ1096" s="145"/>
      <c r="AK1096" s="145"/>
      <c r="AL1096" s="145"/>
      <c r="AM1096" s="86"/>
      <c r="AN1096" s="86"/>
    </row>
    <row r="1097" customFormat="false" ht="13.2" hidden="false" customHeight="false" outlineLevel="0" collapsed="false">
      <c r="N1097" s="144"/>
      <c r="O1097" s="144"/>
      <c r="P1097" s="144"/>
      <c r="Q1097" s="144"/>
      <c r="R1097" s="144"/>
      <c r="S1097" s="144"/>
      <c r="T1097" s="144"/>
      <c r="U1097" s="144"/>
      <c r="V1097" s="145"/>
      <c r="W1097" s="145"/>
      <c r="X1097" s="144"/>
      <c r="Y1097" s="145"/>
      <c r="Z1097" s="145"/>
      <c r="AA1097" s="145"/>
      <c r="AB1097" s="145"/>
      <c r="AC1097" s="145"/>
      <c r="AD1097" s="145"/>
      <c r="AE1097" s="145"/>
      <c r="AF1097" s="145"/>
      <c r="AG1097" s="145"/>
      <c r="AH1097" s="145"/>
      <c r="AI1097" s="145"/>
      <c r="AJ1097" s="145"/>
      <c r="AK1097" s="145"/>
      <c r="AL1097" s="145"/>
      <c r="AM1097" s="86"/>
      <c r="AN1097" s="86"/>
    </row>
    <row r="1098" customFormat="false" ht="13.2" hidden="false" customHeight="false" outlineLevel="0" collapsed="false">
      <c r="N1098" s="144"/>
      <c r="O1098" s="144"/>
      <c r="P1098" s="144"/>
      <c r="Q1098" s="144"/>
      <c r="R1098" s="144"/>
      <c r="S1098" s="144"/>
      <c r="T1098" s="144"/>
      <c r="U1098" s="144"/>
      <c r="V1098" s="145"/>
      <c r="W1098" s="145"/>
      <c r="X1098" s="144"/>
      <c r="Y1098" s="145"/>
      <c r="Z1098" s="145"/>
      <c r="AA1098" s="145"/>
      <c r="AB1098" s="145"/>
      <c r="AC1098" s="145"/>
      <c r="AD1098" s="145"/>
      <c r="AE1098" s="145"/>
      <c r="AF1098" s="145"/>
      <c r="AG1098" s="145"/>
      <c r="AH1098" s="145"/>
      <c r="AI1098" s="145"/>
      <c r="AJ1098" s="145"/>
      <c r="AK1098" s="145"/>
      <c r="AL1098" s="145"/>
      <c r="AM1098" s="86"/>
      <c r="AN1098" s="86"/>
    </row>
    <row r="1099" customFormat="false" ht="13.2" hidden="false" customHeight="false" outlineLevel="0" collapsed="false">
      <c r="N1099" s="144"/>
      <c r="O1099" s="144"/>
      <c r="P1099" s="144"/>
      <c r="Q1099" s="144"/>
      <c r="R1099" s="144"/>
      <c r="S1099" s="144"/>
      <c r="T1099" s="144"/>
      <c r="U1099" s="144"/>
      <c r="V1099" s="145"/>
      <c r="W1099" s="145"/>
      <c r="X1099" s="144"/>
      <c r="Y1099" s="145"/>
      <c r="Z1099" s="145"/>
      <c r="AA1099" s="145"/>
      <c r="AB1099" s="145"/>
      <c r="AC1099" s="145"/>
      <c r="AD1099" s="145"/>
      <c r="AE1099" s="145"/>
      <c r="AF1099" s="145"/>
      <c r="AG1099" s="145"/>
      <c r="AH1099" s="145"/>
      <c r="AI1099" s="145"/>
      <c r="AJ1099" s="145"/>
      <c r="AK1099" s="145"/>
      <c r="AL1099" s="145"/>
      <c r="AM1099" s="86"/>
      <c r="AN1099" s="86"/>
    </row>
    <row r="1100" customFormat="false" ht="13.2" hidden="false" customHeight="false" outlineLevel="0" collapsed="false">
      <c r="N1100" s="144"/>
      <c r="O1100" s="144"/>
      <c r="P1100" s="144"/>
      <c r="Q1100" s="144"/>
      <c r="R1100" s="144"/>
      <c r="S1100" s="144"/>
      <c r="T1100" s="144"/>
      <c r="U1100" s="144"/>
      <c r="V1100" s="145"/>
      <c r="W1100" s="145"/>
      <c r="X1100" s="144"/>
      <c r="Y1100" s="145"/>
      <c r="Z1100" s="145"/>
      <c r="AA1100" s="145"/>
      <c r="AB1100" s="145"/>
      <c r="AC1100" s="145"/>
      <c r="AD1100" s="145"/>
      <c r="AE1100" s="145"/>
      <c r="AF1100" s="145"/>
      <c r="AG1100" s="145"/>
      <c r="AH1100" s="145"/>
      <c r="AI1100" s="145"/>
      <c r="AJ1100" s="145"/>
      <c r="AK1100" s="145"/>
      <c r="AL1100" s="145"/>
      <c r="AM1100" s="86"/>
      <c r="AN1100" s="86"/>
    </row>
    <row r="1101" customFormat="false" ht="13.2" hidden="false" customHeight="false" outlineLevel="0" collapsed="false">
      <c r="N1101" s="144"/>
      <c r="O1101" s="144"/>
      <c r="P1101" s="144"/>
      <c r="Q1101" s="144"/>
      <c r="R1101" s="144"/>
      <c r="S1101" s="144"/>
      <c r="T1101" s="144"/>
      <c r="U1101" s="144"/>
      <c r="V1101" s="145"/>
      <c r="W1101" s="145"/>
      <c r="X1101" s="144"/>
      <c r="Y1101" s="145"/>
      <c r="Z1101" s="145"/>
      <c r="AA1101" s="145"/>
      <c r="AB1101" s="145"/>
      <c r="AC1101" s="145"/>
      <c r="AD1101" s="145"/>
      <c r="AE1101" s="145"/>
      <c r="AF1101" s="145"/>
      <c r="AG1101" s="145"/>
      <c r="AH1101" s="145"/>
      <c r="AI1101" s="145"/>
      <c r="AJ1101" s="145"/>
      <c r="AK1101" s="145"/>
      <c r="AL1101" s="145"/>
      <c r="AM1101" s="86"/>
      <c r="AN1101" s="86"/>
    </row>
    <row r="1102" customFormat="false" ht="13.2" hidden="false" customHeight="false" outlineLevel="0" collapsed="false">
      <c r="N1102" s="144"/>
      <c r="O1102" s="144"/>
      <c r="P1102" s="144"/>
      <c r="Q1102" s="144"/>
      <c r="R1102" s="144"/>
      <c r="S1102" s="144"/>
      <c r="T1102" s="144"/>
      <c r="U1102" s="144"/>
      <c r="V1102" s="145"/>
      <c r="W1102" s="145"/>
      <c r="X1102" s="144"/>
      <c r="Y1102" s="145"/>
      <c r="Z1102" s="145"/>
      <c r="AA1102" s="145"/>
      <c r="AB1102" s="145"/>
      <c r="AC1102" s="145"/>
      <c r="AD1102" s="145"/>
      <c r="AE1102" s="145"/>
      <c r="AF1102" s="145"/>
      <c r="AG1102" s="145"/>
      <c r="AH1102" s="145"/>
      <c r="AI1102" s="145"/>
      <c r="AJ1102" s="145"/>
      <c r="AK1102" s="145"/>
      <c r="AL1102" s="145"/>
      <c r="AM1102" s="86"/>
      <c r="AN1102" s="86"/>
    </row>
    <row r="1103" customFormat="false" ht="13.2" hidden="false" customHeight="false" outlineLevel="0" collapsed="false">
      <c r="N1103" s="144"/>
      <c r="O1103" s="144"/>
      <c r="P1103" s="144"/>
      <c r="Q1103" s="144"/>
      <c r="R1103" s="144"/>
      <c r="S1103" s="144"/>
      <c r="T1103" s="144"/>
      <c r="U1103" s="144"/>
      <c r="V1103" s="145"/>
      <c r="W1103" s="145"/>
      <c r="X1103" s="144"/>
      <c r="Y1103" s="145"/>
      <c r="Z1103" s="145"/>
      <c r="AA1103" s="145"/>
      <c r="AB1103" s="145"/>
      <c r="AC1103" s="145"/>
      <c r="AD1103" s="145"/>
      <c r="AE1103" s="145"/>
      <c r="AF1103" s="145"/>
      <c r="AG1103" s="145"/>
      <c r="AH1103" s="145"/>
      <c r="AI1103" s="145"/>
      <c r="AJ1103" s="145"/>
      <c r="AK1103" s="145"/>
      <c r="AL1103" s="145"/>
      <c r="AM1103" s="86"/>
      <c r="AN1103" s="86"/>
    </row>
    <row r="1104" customFormat="false" ht="13.2" hidden="false" customHeight="false" outlineLevel="0" collapsed="false">
      <c r="N1104" s="144"/>
      <c r="O1104" s="144"/>
      <c r="P1104" s="144"/>
      <c r="Q1104" s="144"/>
      <c r="R1104" s="144"/>
      <c r="S1104" s="144"/>
      <c r="T1104" s="144"/>
      <c r="U1104" s="144"/>
      <c r="V1104" s="145"/>
      <c r="W1104" s="145"/>
      <c r="X1104" s="144"/>
      <c r="Y1104" s="145"/>
      <c r="Z1104" s="145"/>
      <c r="AA1104" s="145"/>
      <c r="AB1104" s="145"/>
      <c r="AC1104" s="145"/>
      <c r="AD1104" s="145"/>
      <c r="AE1104" s="145"/>
      <c r="AF1104" s="145"/>
      <c r="AG1104" s="145"/>
      <c r="AH1104" s="145"/>
      <c r="AI1104" s="145"/>
      <c r="AJ1104" s="145"/>
      <c r="AK1104" s="145"/>
      <c r="AL1104" s="145"/>
      <c r="AM1104" s="86"/>
      <c r="AN1104" s="86"/>
    </row>
    <row r="1105" customFormat="false" ht="13.2" hidden="false" customHeight="false" outlineLevel="0" collapsed="false">
      <c r="N1105" s="144"/>
      <c r="O1105" s="144"/>
      <c r="P1105" s="144"/>
      <c r="Q1105" s="144"/>
      <c r="R1105" s="144"/>
      <c r="S1105" s="144"/>
      <c r="T1105" s="144"/>
      <c r="U1105" s="144"/>
      <c r="V1105" s="145"/>
      <c r="W1105" s="145"/>
      <c r="X1105" s="144"/>
      <c r="Y1105" s="145"/>
      <c r="Z1105" s="145"/>
      <c r="AA1105" s="145"/>
      <c r="AB1105" s="145"/>
      <c r="AC1105" s="145"/>
      <c r="AD1105" s="145"/>
      <c r="AE1105" s="145"/>
      <c r="AF1105" s="145"/>
      <c r="AG1105" s="145"/>
      <c r="AH1105" s="145"/>
      <c r="AI1105" s="145"/>
      <c r="AJ1105" s="145"/>
      <c r="AK1105" s="145"/>
      <c r="AL1105" s="145"/>
      <c r="AM1105" s="86"/>
      <c r="AN1105" s="86"/>
    </row>
    <row r="1106" customFormat="false" ht="13.2" hidden="false" customHeight="false" outlineLevel="0" collapsed="false">
      <c r="N1106" s="144"/>
      <c r="O1106" s="144"/>
      <c r="P1106" s="144"/>
      <c r="Q1106" s="144"/>
      <c r="R1106" s="144"/>
      <c r="S1106" s="144"/>
      <c r="T1106" s="144"/>
      <c r="U1106" s="144"/>
      <c r="V1106" s="145"/>
      <c r="W1106" s="145"/>
      <c r="X1106" s="144"/>
      <c r="Y1106" s="145"/>
      <c r="Z1106" s="145"/>
      <c r="AA1106" s="145"/>
      <c r="AB1106" s="145"/>
      <c r="AC1106" s="145"/>
      <c r="AD1106" s="145"/>
      <c r="AE1106" s="145"/>
      <c r="AF1106" s="145"/>
      <c r="AG1106" s="145"/>
      <c r="AH1106" s="145"/>
      <c r="AI1106" s="145"/>
      <c r="AJ1106" s="145"/>
      <c r="AK1106" s="145"/>
      <c r="AL1106" s="145"/>
      <c r="AM1106" s="86"/>
      <c r="AN1106" s="86"/>
    </row>
    <row r="1107" customFormat="false" ht="13.2" hidden="false" customHeight="false" outlineLevel="0" collapsed="false">
      <c r="N1107" s="144"/>
      <c r="O1107" s="144"/>
      <c r="P1107" s="144"/>
      <c r="Q1107" s="144"/>
      <c r="R1107" s="144"/>
      <c r="S1107" s="144"/>
      <c r="T1107" s="144"/>
      <c r="U1107" s="144"/>
      <c r="V1107" s="145"/>
      <c r="W1107" s="145"/>
      <c r="X1107" s="144"/>
      <c r="Y1107" s="145"/>
      <c r="Z1107" s="145"/>
      <c r="AA1107" s="145"/>
      <c r="AB1107" s="145"/>
      <c r="AC1107" s="145"/>
      <c r="AD1107" s="145"/>
      <c r="AE1107" s="145"/>
      <c r="AF1107" s="145"/>
      <c r="AG1107" s="145"/>
      <c r="AH1107" s="145"/>
      <c r="AI1107" s="145"/>
      <c r="AJ1107" s="145"/>
      <c r="AK1107" s="145"/>
      <c r="AL1107" s="145"/>
      <c r="AM1107" s="86"/>
      <c r="AN1107" s="86"/>
    </row>
    <row r="1108" customFormat="false" ht="13.2" hidden="false" customHeight="false" outlineLevel="0" collapsed="false">
      <c r="N1108" s="144"/>
      <c r="O1108" s="144"/>
      <c r="P1108" s="144"/>
      <c r="Q1108" s="144"/>
      <c r="R1108" s="144"/>
      <c r="S1108" s="144"/>
      <c r="T1108" s="144"/>
      <c r="U1108" s="144"/>
      <c r="V1108" s="145"/>
      <c r="W1108" s="145"/>
      <c r="X1108" s="144"/>
      <c r="Y1108" s="145"/>
      <c r="Z1108" s="145"/>
      <c r="AA1108" s="145"/>
      <c r="AB1108" s="145"/>
      <c r="AC1108" s="145"/>
      <c r="AD1108" s="145"/>
      <c r="AE1108" s="145"/>
      <c r="AF1108" s="145"/>
      <c r="AG1108" s="145"/>
      <c r="AH1108" s="145"/>
      <c r="AI1108" s="145"/>
      <c r="AJ1108" s="145"/>
      <c r="AK1108" s="145"/>
      <c r="AL1108" s="145"/>
      <c r="AM1108" s="86"/>
      <c r="AN1108" s="86"/>
    </row>
    <row r="1109" customFormat="false" ht="13.2" hidden="false" customHeight="false" outlineLevel="0" collapsed="false">
      <c r="N1109" s="144"/>
      <c r="O1109" s="144"/>
      <c r="P1109" s="144"/>
      <c r="Q1109" s="144"/>
      <c r="R1109" s="144"/>
      <c r="S1109" s="144"/>
      <c r="T1109" s="144"/>
      <c r="U1109" s="144"/>
      <c r="V1109" s="145"/>
      <c r="W1109" s="145"/>
      <c r="X1109" s="144"/>
      <c r="Y1109" s="145"/>
      <c r="Z1109" s="145"/>
      <c r="AA1109" s="145"/>
      <c r="AB1109" s="145"/>
      <c r="AC1109" s="145"/>
      <c r="AD1109" s="145"/>
      <c r="AE1109" s="145"/>
      <c r="AF1109" s="145"/>
      <c r="AG1109" s="145"/>
      <c r="AH1109" s="145"/>
      <c r="AI1109" s="145"/>
      <c r="AJ1109" s="145"/>
      <c r="AK1109" s="145"/>
      <c r="AL1109" s="145"/>
      <c r="AM1109" s="86"/>
      <c r="AN1109" s="86"/>
    </row>
    <row r="1110" customFormat="false" ht="13.2" hidden="false" customHeight="false" outlineLevel="0" collapsed="false">
      <c r="N1110" s="144"/>
      <c r="O1110" s="144"/>
      <c r="P1110" s="144"/>
      <c r="Q1110" s="144"/>
      <c r="R1110" s="144"/>
      <c r="S1110" s="144"/>
      <c r="T1110" s="144"/>
      <c r="U1110" s="144"/>
      <c r="V1110" s="145"/>
      <c r="W1110" s="145"/>
      <c r="X1110" s="144"/>
      <c r="Y1110" s="145"/>
      <c r="Z1110" s="145"/>
      <c r="AA1110" s="145"/>
      <c r="AB1110" s="145"/>
      <c r="AC1110" s="145"/>
      <c r="AD1110" s="145"/>
      <c r="AE1110" s="145"/>
      <c r="AF1110" s="145"/>
      <c r="AG1110" s="145"/>
      <c r="AH1110" s="145"/>
      <c r="AI1110" s="145"/>
      <c r="AJ1110" s="145"/>
      <c r="AK1110" s="145"/>
      <c r="AL1110" s="145"/>
      <c r="AM1110" s="86"/>
      <c r="AN1110" s="86"/>
    </row>
    <row r="1111" customFormat="false" ht="13.2" hidden="false" customHeight="false" outlineLevel="0" collapsed="false">
      <c r="N1111" s="144"/>
      <c r="O1111" s="144"/>
      <c r="P1111" s="144"/>
      <c r="Q1111" s="144"/>
      <c r="R1111" s="144"/>
      <c r="S1111" s="144"/>
      <c r="T1111" s="144"/>
      <c r="U1111" s="144"/>
      <c r="V1111" s="145"/>
      <c r="W1111" s="145"/>
      <c r="X1111" s="144"/>
      <c r="Y1111" s="145"/>
      <c r="Z1111" s="145"/>
      <c r="AA1111" s="145"/>
      <c r="AB1111" s="145"/>
      <c r="AC1111" s="145"/>
      <c r="AD1111" s="145"/>
      <c r="AE1111" s="145"/>
      <c r="AF1111" s="145"/>
      <c r="AG1111" s="145"/>
      <c r="AH1111" s="145"/>
      <c r="AI1111" s="145"/>
      <c r="AJ1111" s="145"/>
      <c r="AK1111" s="145"/>
      <c r="AL1111" s="145"/>
      <c r="AM1111" s="86"/>
      <c r="AN1111" s="86"/>
    </row>
    <row r="1112" customFormat="false" ht="13.2" hidden="false" customHeight="false" outlineLevel="0" collapsed="false">
      <c r="N1112" s="144"/>
      <c r="O1112" s="144"/>
      <c r="P1112" s="144"/>
      <c r="Q1112" s="144"/>
      <c r="R1112" s="144"/>
      <c r="S1112" s="144"/>
      <c r="T1112" s="144"/>
      <c r="U1112" s="144"/>
      <c r="V1112" s="145"/>
      <c r="W1112" s="145"/>
      <c r="X1112" s="144"/>
      <c r="Y1112" s="145"/>
      <c r="Z1112" s="145"/>
      <c r="AA1112" s="145"/>
      <c r="AB1112" s="145"/>
      <c r="AC1112" s="145"/>
      <c r="AD1112" s="145"/>
      <c r="AE1112" s="145"/>
      <c r="AF1112" s="145"/>
      <c r="AG1112" s="145"/>
      <c r="AH1112" s="145"/>
      <c r="AI1112" s="145"/>
      <c r="AJ1112" s="145"/>
      <c r="AK1112" s="145"/>
      <c r="AL1112" s="145"/>
      <c r="AM1112" s="86"/>
      <c r="AN1112" s="86"/>
    </row>
    <row r="1113" customFormat="false" ht="13.2" hidden="false" customHeight="false" outlineLevel="0" collapsed="false">
      <c r="N1113" s="144"/>
      <c r="O1113" s="144"/>
      <c r="P1113" s="144"/>
      <c r="Q1113" s="144"/>
      <c r="R1113" s="144"/>
      <c r="S1113" s="144"/>
      <c r="T1113" s="144"/>
      <c r="U1113" s="144"/>
      <c r="V1113" s="145"/>
      <c r="W1113" s="145"/>
      <c r="X1113" s="144"/>
      <c r="Y1113" s="145"/>
      <c r="Z1113" s="145"/>
      <c r="AA1113" s="145"/>
      <c r="AB1113" s="145"/>
      <c r="AC1113" s="145"/>
      <c r="AD1113" s="145"/>
      <c r="AE1113" s="145"/>
      <c r="AF1113" s="145"/>
      <c r="AG1113" s="145"/>
      <c r="AH1113" s="145"/>
      <c r="AI1113" s="145"/>
      <c r="AJ1113" s="145"/>
      <c r="AK1113" s="145"/>
      <c r="AL1113" s="145"/>
      <c r="AM1113" s="86"/>
      <c r="AN1113" s="86"/>
    </row>
    <row r="1114" customFormat="false" ht="13.2" hidden="false" customHeight="false" outlineLevel="0" collapsed="false">
      <c r="N1114" s="144"/>
      <c r="O1114" s="144"/>
      <c r="P1114" s="144"/>
      <c r="Q1114" s="144"/>
      <c r="R1114" s="144"/>
      <c r="S1114" s="144"/>
      <c r="T1114" s="144"/>
      <c r="U1114" s="144"/>
      <c r="V1114" s="145"/>
      <c r="W1114" s="145"/>
      <c r="X1114" s="144"/>
      <c r="Y1114" s="145"/>
      <c r="Z1114" s="145"/>
      <c r="AA1114" s="145"/>
      <c r="AB1114" s="145"/>
      <c r="AC1114" s="145"/>
      <c r="AD1114" s="145"/>
      <c r="AE1114" s="145"/>
      <c r="AF1114" s="145"/>
      <c r="AG1114" s="145"/>
      <c r="AH1114" s="145"/>
      <c r="AI1114" s="145"/>
      <c r="AJ1114" s="145"/>
      <c r="AK1114" s="145"/>
      <c r="AL1114" s="145"/>
      <c r="AM1114" s="86"/>
      <c r="AN1114" s="86"/>
    </row>
    <row r="1115" customFormat="false" ht="13.2" hidden="false" customHeight="false" outlineLevel="0" collapsed="false">
      <c r="N1115" s="144"/>
      <c r="O1115" s="144"/>
      <c r="P1115" s="144"/>
      <c r="Q1115" s="144"/>
      <c r="R1115" s="144"/>
      <c r="S1115" s="144"/>
      <c r="T1115" s="144"/>
      <c r="U1115" s="144"/>
      <c r="V1115" s="145"/>
      <c r="W1115" s="145"/>
      <c r="X1115" s="144"/>
      <c r="Y1115" s="145"/>
      <c r="Z1115" s="145"/>
      <c r="AA1115" s="145"/>
      <c r="AB1115" s="145"/>
      <c r="AC1115" s="145"/>
      <c r="AD1115" s="145"/>
      <c r="AE1115" s="145"/>
      <c r="AF1115" s="145"/>
      <c r="AG1115" s="145"/>
      <c r="AH1115" s="145"/>
      <c r="AI1115" s="145"/>
      <c r="AJ1115" s="145"/>
      <c r="AK1115" s="145"/>
      <c r="AL1115" s="145"/>
      <c r="AM1115" s="86"/>
      <c r="AN1115" s="86"/>
    </row>
    <row r="1116" customFormat="false" ht="13.2" hidden="false" customHeight="false" outlineLevel="0" collapsed="false">
      <c r="N1116" s="144"/>
      <c r="O1116" s="144"/>
      <c r="P1116" s="144"/>
      <c r="Q1116" s="144"/>
      <c r="R1116" s="144"/>
      <c r="S1116" s="144"/>
      <c r="T1116" s="144"/>
      <c r="U1116" s="144"/>
      <c r="V1116" s="145"/>
      <c r="W1116" s="145"/>
      <c r="X1116" s="144"/>
      <c r="Y1116" s="145"/>
      <c r="Z1116" s="145"/>
      <c r="AA1116" s="145"/>
      <c r="AB1116" s="145"/>
      <c r="AC1116" s="145"/>
      <c r="AD1116" s="145"/>
      <c r="AE1116" s="145"/>
      <c r="AF1116" s="145"/>
      <c r="AG1116" s="145"/>
      <c r="AH1116" s="145"/>
      <c r="AI1116" s="145"/>
      <c r="AJ1116" s="145"/>
      <c r="AK1116" s="145"/>
      <c r="AL1116" s="145"/>
      <c r="AM1116" s="86"/>
      <c r="AN1116" s="86"/>
    </row>
    <row r="1117" customFormat="false" ht="13.2" hidden="false" customHeight="false" outlineLevel="0" collapsed="false">
      <c r="N1117" s="144"/>
      <c r="O1117" s="144"/>
      <c r="P1117" s="144"/>
      <c r="Q1117" s="144"/>
      <c r="R1117" s="144"/>
      <c r="S1117" s="144"/>
      <c r="T1117" s="144"/>
      <c r="U1117" s="144"/>
      <c r="V1117" s="145"/>
      <c r="W1117" s="145"/>
      <c r="X1117" s="144"/>
      <c r="Y1117" s="145"/>
      <c r="Z1117" s="145"/>
      <c r="AA1117" s="145"/>
      <c r="AB1117" s="145"/>
      <c r="AC1117" s="145"/>
      <c r="AD1117" s="145"/>
      <c r="AE1117" s="145"/>
      <c r="AF1117" s="145"/>
      <c r="AG1117" s="145"/>
      <c r="AH1117" s="145"/>
      <c r="AI1117" s="145"/>
      <c r="AJ1117" s="145"/>
      <c r="AK1117" s="145"/>
      <c r="AL1117" s="145"/>
      <c r="AM1117" s="86"/>
      <c r="AN1117" s="86"/>
    </row>
    <row r="1118" customFormat="false" ht="13.2" hidden="false" customHeight="false" outlineLevel="0" collapsed="false">
      <c r="N1118" s="144"/>
      <c r="O1118" s="144"/>
      <c r="P1118" s="144"/>
      <c r="Q1118" s="144"/>
      <c r="R1118" s="144"/>
      <c r="S1118" s="144"/>
      <c r="T1118" s="144"/>
      <c r="U1118" s="144"/>
      <c r="V1118" s="145"/>
      <c r="W1118" s="145"/>
      <c r="X1118" s="144"/>
      <c r="Y1118" s="145"/>
      <c r="Z1118" s="145"/>
      <c r="AA1118" s="145"/>
      <c r="AB1118" s="145"/>
      <c r="AC1118" s="145"/>
      <c r="AD1118" s="145"/>
      <c r="AE1118" s="145"/>
      <c r="AF1118" s="145"/>
      <c r="AG1118" s="145"/>
      <c r="AH1118" s="145"/>
      <c r="AI1118" s="145"/>
      <c r="AJ1118" s="145"/>
      <c r="AK1118" s="145"/>
      <c r="AL1118" s="145"/>
      <c r="AM1118" s="86"/>
      <c r="AN1118" s="86"/>
    </row>
    <row r="1119" customFormat="false" ht="13.2" hidden="false" customHeight="false" outlineLevel="0" collapsed="false">
      <c r="N1119" s="144"/>
      <c r="O1119" s="144"/>
      <c r="P1119" s="144"/>
      <c r="Q1119" s="144"/>
      <c r="R1119" s="144"/>
      <c r="S1119" s="144"/>
      <c r="T1119" s="144"/>
      <c r="U1119" s="144"/>
      <c r="V1119" s="145"/>
      <c r="W1119" s="145"/>
      <c r="X1119" s="144"/>
      <c r="Y1119" s="145"/>
      <c r="Z1119" s="145"/>
      <c r="AA1119" s="145"/>
      <c r="AB1119" s="145"/>
      <c r="AC1119" s="145"/>
      <c r="AD1119" s="145"/>
      <c r="AE1119" s="145"/>
      <c r="AF1119" s="145"/>
      <c r="AG1119" s="145"/>
      <c r="AH1119" s="145"/>
      <c r="AI1119" s="145"/>
      <c r="AJ1119" s="145"/>
      <c r="AK1119" s="145"/>
      <c r="AL1119" s="145"/>
      <c r="AM1119" s="86"/>
      <c r="AN1119" s="86"/>
    </row>
    <row r="1120" customFormat="false" ht="13.2" hidden="false" customHeight="false" outlineLevel="0" collapsed="false">
      <c r="N1120" s="144"/>
      <c r="O1120" s="144"/>
      <c r="P1120" s="144"/>
      <c r="Q1120" s="144"/>
      <c r="R1120" s="144"/>
      <c r="S1120" s="144"/>
      <c r="T1120" s="144"/>
      <c r="U1120" s="144"/>
      <c r="V1120" s="145"/>
      <c r="W1120" s="145"/>
      <c r="X1120" s="144"/>
      <c r="Y1120" s="145"/>
      <c r="Z1120" s="145"/>
      <c r="AA1120" s="145"/>
      <c r="AB1120" s="145"/>
      <c r="AC1120" s="145"/>
      <c r="AD1120" s="145"/>
      <c r="AE1120" s="145"/>
      <c r="AF1120" s="145"/>
      <c r="AG1120" s="145"/>
      <c r="AH1120" s="145"/>
      <c r="AI1120" s="145"/>
      <c r="AJ1120" s="145"/>
      <c r="AK1120" s="145"/>
      <c r="AL1120" s="145"/>
      <c r="AM1120" s="86"/>
      <c r="AN1120" s="86"/>
    </row>
    <row r="1121" customFormat="false" ht="13.2" hidden="false" customHeight="false" outlineLevel="0" collapsed="false">
      <c r="N1121" s="144"/>
      <c r="O1121" s="144"/>
      <c r="P1121" s="144"/>
      <c r="Q1121" s="144"/>
      <c r="R1121" s="144"/>
      <c r="S1121" s="144"/>
      <c r="T1121" s="144"/>
      <c r="U1121" s="144"/>
      <c r="V1121" s="145"/>
      <c r="W1121" s="145"/>
      <c r="X1121" s="144"/>
      <c r="Y1121" s="145"/>
      <c r="Z1121" s="145"/>
      <c r="AA1121" s="145"/>
      <c r="AB1121" s="145"/>
      <c r="AC1121" s="145"/>
      <c r="AD1121" s="145"/>
      <c r="AE1121" s="145"/>
      <c r="AF1121" s="145"/>
      <c r="AG1121" s="145"/>
      <c r="AH1121" s="145"/>
      <c r="AI1121" s="145"/>
      <c r="AJ1121" s="145"/>
      <c r="AK1121" s="145"/>
      <c r="AL1121" s="145"/>
      <c r="AM1121" s="86"/>
      <c r="AN1121" s="86"/>
    </row>
    <row r="1122" customFormat="false" ht="13.2" hidden="false" customHeight="false" outlineLevel="0" collapsed="false">
      <c r="N1122" s="144"/>
      <c r="O1122" s="144"/>
      <c r="P1122" s="144"/>
      <c r="Q1122" s="144"/>
      <c r="R1122" s="144"/>
      <c r="S1122" s="144"/>
      <c r="T1122" s="144"/>
      <c r="U1122" s="144"/>
      <c r="V1122" s="145"/>
      <c r="W1122" s="145"/>
      <c r="X1122" s="144"/>
      <c r="Y1122" s="145"/>
      <c r="Z1122" s="145"/>
      <c r="AA1122" s="145"/>
      <c r="AB1122" s="145"/>
      <c r="AC1122" s="145"/>
      <c r="AD1122" s="145"/>
      <c r="AE1122" s="145"/>
      <c r="AF1122" s="145"/>
      <c r="AG1122" s="145"/>
      <c r="AH1122" s="145"/>
      <c r="AI1122" s="145"/>
      <c r="AJ1122" s="145"/>
      <c r="AK1122" s="145"/>
      <c r="AL1122" s="145"/>
      <c r="AM1122" s="86"/>
      <c r="AN1122" s="86"/>
    </row>
    <row r="1123" customFormat="false" ht="13.2" hidden="false" customHeight="false" outlineLevel="0" collapsed="false">
      <c r="N1123" s="144"/>
      <c r="O1123" s="144"/>
      <c r="P1123" s="144"/>
      <c r="Q1123" s="144"/>
      <c r="R1123" s="144"/>
      <c r="S1123" s="144"/>
      <c r="T1123" s="144"/>
      <c r="U1123" s="144"/>
      <c r="V1123" s="145"/>
      <c r="W1123" s="145"/>
      <c r="X1123" s="144"/>
      <c r="Y1123" s="145"/>
      <c r="Z1123" s="145"/>
      <c r="AA1123" s="145"/>
      <c r="AB1123" s="145"/>
      <c r="AC1123" s="145"/>
      <c r="AD1123" s="145"/>
      <c r="AE1123" s="145"/>
      <c r="AF1123" s="145"/>
      <c r="AG1123" s="145"/>
      <c r="AH1123" s="145"/>
      <c r="AI1123" s="145"/>
      <c r="AJ1123" s="145"/>
      <c r="AK1123" s="145"/>
      <c r="AL1123" s="145"/>
      <c r="AM1123" s="86"/>
      <c r="AN1123" s="86"/>
    </row>
    <row r="1124" customFormat="false" ht="13.2" hidden="false" customHeight="false" outlineLevel="0" collapsed="false">
      <c r="N1124" s="144"/>
      <c r="O1124" s="144"/>
      <c r="P1124" s="144"/>
      <c r="Q1124" s="144"/>
      <c r="R1124" s="144"/>
      <c r="S1124" s="144"/>
      <c r="T1124" s="144"/>
      <c r="U1124" s="144"/>
      <c r="V1124" s="145"/>
      <c r="W1124" s="145"/>
      <c r="X1124" s="144"/>
      <c r="Y1124" s="145"/>
      <c r="Z1124" s="145"/>
      <c r="AA1124" s="145"/>
      <c r="AB1124" s="145"/>
      <c r="AC1124" s="145"/>
      <c r="AD1124" s="145"/>
      <c r="AE1124" s="145"/>
      <c r="AF1124" s="145"/>
      <c r="AG1124" s="145"/>
      <c r="AH1124" s="145"/>
      <c r="AI1124" s="145"/>
      <c r="AJ1124" s="145"/>
      <c r="AK1124" s="145"/>
      <c r="AL1124" s="145"/>
      <c r="AM1124" s="86"/>
      <c r="AN1124" s="86"/>
    </row>
    <row r="1125" customFormat="false" ht="13.2" hidden="false" customHeight="false" outlineLevel="0" collapsed="false">
      <c r="N1125" s="144"/>
      <c r="O1125" s="144"/>
      <c r="P1125" s="144"/>
      <c r="Q1125" s="144"/>
      <c r="R1125" s="144"/>
      <c r="S1125" s="144"/>
      <c r="T1125" s="144"/>
      <c r="U1125" s="144"/>
      <c r="V1125" s="145"/>
      <c r="W1125" s="145"/>
      <c r="X1125" s="144"/>
      <c r="Y1125" s="145"/>
      <c r="Z1125" s="145"/>
      <c r="AA1125" s="145"/>
      <c r="AB1125" s="145"/>
      <c r="AC1125" s="145"/>
      <c r="AD1125" s="145"/>
      <c r="AE1125" s="145"/>
      <c r="AF1125" s="145"/>
      <c r="AG1125" s="145"/>
      <c r="AH1125" s="145"/>
      <c r="AI1125" s="145"/>
      <c r="AJ1125" s="145"/>
      <c r="AK1125" s="145"/>
      <c r="AL1125" s="145"/>
      <c r="AM1125" s="86"/>
      <c r="AN1125" s="86"/>
    </row>
    <row r="1126" customFormat="false" ht="13.2" hidden="false" customHeight="false" outlineLevel="0" collapsed="false">
      <c r="N1126" s="144"/>
      <c r="O1126" s="144"/>
      <c r="P1126" s="144"/>
      <c r="Q1126" s="144"/>
      <c r="R1126" s="144"/>
      <c r="S1126" s="144"/>
      <c r="T1126" s="144"/>
      <c r="U1126" s="144"/>
      <c r="V1126" s="145"/>
      <c r="W1126" s="145"/>
      <c r="X1126" s="144"/>
      <c r="Y1126" s="145"/>
      <c r="Z1126" s="145"/>
      <c r="AA1126" s="145"/>
      <c r="AB1126" s="145"/>
      <c r="AC1126" s="145"/>
      <c r="AD1126" s="145"/>
      <c r="AE1126" s="145"/>
      <c r="AF1126" s="145"/>
      <c r="AG1126" s="145"/>
      <c r="AH1126" s="145"/>
      <c r="AI1126" s="145"/>
      <c r="AJ1126" s="145"/>
      <c r="AK1126" s="145"/>
      <c r="AL1126" s="145"/>
      <c r="AM1126" s="86"/>
      <c r="AN1126" s="86"/>
    </row>
    <row r="1127" customFormat="false" ht="13.2" hidden="false" customHeight="false" outlineLevel="0" collapsed="false">
      <c r="N1127" s="144"/>
      <c r="O1127" s="144"/>
      <c r="P1127" s="144"/>
      <c r="Q1127" s="144"/>
      <c r="R1127" s="144"/>
      <c r="S1127" s="144"/>
      <c r="T1127" s="144"/>
      <c r="U1127" s="144"/>
      <c r="V1127" s="145"/>
      <c r="W1127" s="145"/>
      <c r="X1127" s="144"/>
      <c r="Y1127" s="145"/>
      <c r="Z1127" s="145"/>
      <c r="AA1127" s="145"/>
      <c r="AB1127" s="145"/>
      <c r="AC1127" s="145"/>
      <c r="AD1127" s="145"/>
      <c r="AE1127" s="145"/>
      <c r="AF1127" s="145"/>
      <c r="AG1127" s="145"/>
      <c r="AH1127" s="145"/>
      <c r="AI1127" s="145"/>
      <c r="AJ1127" s="145"/>
      <c r="AK1127" s="145"/>
      <c r="AL1127" s="145"/>
      <c r="AM1127" s="86"/>
      <c r="AN1127" s="86"/>
    </row>
    <row r="1128" customFormat="false" ht="13.2" hidden="false" customHeight="false" outlineLevel="0" collapsed="false">
      <c r="N1128" s="144"/>
      <c r="O1128" s="144"/>
      <c r="P1128" s="144"/>
      <c r="Q1128" s="144"/>
      <c r="R1128" s="144"/>
      <c r="S1128" s="144"/>
      <c r="T1128" s="144"/>
      <c r="U1128" s="144"/>
      <c r="V1128" s="145"/>
      <c r="W1128" s="145"/>
      <c r="X1128" s="144"/>
      <c r="Y1128" s="145"/>
      <c r="Z1128" s="145"/>
      <c r="AA1128" s="145"/>
      <c r="AB1128" s="145"/>
      <c r="AC1128" s="145"/>
      <c r="AD1128" s="145"/>
      <c r="AE1128" s="145"/>
      <c r="AF1128" s="145"/>
      <c r="AG1128" s="145"/>
      <c r="AH1128" s="145"/>
      <c r="AI1128" s="145"/>
      <c r="AJ1128" s="145"/>
      <c r="AK1128" s="145"/>
      <c r="AL1128" s="145"/>
      <c r="AM1128" s="86"/>
      <c r="AN1128" s="86"/>
    </row>
    <row r="1129" customFormat="false" ht="13.2" hidden="false" customHeight="false" outlineLevel="0" collapsed="false">
      <c r="N1129" s="144"/>
      <c r="O1129" s="144"/>
      <c r="P1129" s="144"/>
      <c r="Q1129" s="144"/>
      <c r="R1129" s="144"/>
      <c r="S1129" s="144"/>
      <c r="T1129" s="144"/>
      <c r="U1129" s="144"/>
      <c r="V1129" s="145"/>
      <c r="W1129" s="145"/>
      <c r="X1129" s="144"/>
      <c r="Y1129" s="145"/>
      <c r="Z1129" s="145"/>
      <c r="AA1129" s="145"/>
      <c r="AB1129" s="145"/>
      <c r="AC1129" s="145"/>
      <c r="AD1129" s="145"/>
      <c r="AE1129" s="145"/>
      <c r="AF1129" s="145"/>
      <c r="AG1129" s="145"/>
      <c r="AH1129" s="145"/>
      <c r="AI1129" s="145"/>
      <c r="AJ1129" s="145"/>
      <c r="AK1129" s="145"/>
      <c r="AL1129" s="145"/>
      <c r="AM1129" s="86"/>
      <c r="AN1129" s="86"/>
    </row>
    <row r="1130" customFormat="false" ht="13.2" hidden="false" customHeight="false" outlineLevel="0" collapsed="false">
      <c r="N1130" s="144"/>
      <c r="O1130" s="144"/>
      <c r="P1130" s="144"/>
      <c r="Q1130" s="144"/>
      <c r="R1130" s="144"/>
      <c r="S1130" s="144"/>
      <c r="T1130" s="144"/>
      <c r="U1130" s="144"/>
      <c r="V1130" s="145"/>
      <c r="W1130" s="145"/>
      <c r="X1130" s="144"/>
      <c r="Y1130" s="145"/>
      <c r="Z1130" s="145"/>
      <c r="AA1130" s="145"/>
      <c r="AB1130" s="145"/>
      <c r="AC1130" s="145"/>
      <c r="AD1130" s="145"/>
      <c r="AE1130" s="145"/>
      <c r="AF1130" s="145"/>
      <c r="AG1130" s="145"/>
      <c r="AH1130" s="145"/>
      <c r="AI1130" s="145"/>
      <c r="AJ1130" s="145"/>
      <c r="AK1130" s="145"/>
      <c r="AL1130" s="145"/>
      <c r="AM1130" s="86"/>
      <c r="AN1130" s="86"/>
    </row>
    <row r="1131" customFormat="false" ht="13.2" hidden="false" customHeight="false" outlineLevel="0" collapsed="false">
      <c r="N1131" s="144"/>
      <c r="O1131" s="144"/>
      <c r="P1131" s="144"/>
      <c r="Q1131" s="144"/>
      <c r="R1131" s="144"/>
      <c r="S1131" s="144"/>
      <c r="T1131" s="144"/>
      <c r="U1131" s="144"/>
      <c r="V1131" s="145"/>
      <c r="W1131" s="145"/>
      <c r="X1131" s="144"/>
      <c r="Y1131" s="145"/>
      <c r="Z1131" s="145"/>
      <c r="AA1131" s="145"/>
      <c r="AB1131" s="145"/>
      <c r="AC1131" s="145"/>
      <c r="AD1131" s="145"/>
      <c r="AE1131" s="145"/>
      <c r="AF1131" s="145"/>
      <c r="AG1131" s="145"/>
      <c r="AH1131" s="145"/>
      <c r="AI1131" s="145"/>
      <c r="AJ1131" s="145"/>
      <c r="AK1131" s="145"/>
      <c r="AL1131" s="145"/>
      <c r="AM1131" s="86"/>
      <c r="AN1131" s="86"/>
    </row>
    <row r="1132" customFormat="false" ht="13.2" hidden="false" customHeight="false" outlineLevel="0" collapsed="false">
      <c r="N1132" s="144"/>
      <c r="O1132" s="144"/>
      <c r="P1132" s="144"/>
      <c r="Q1132" s="144"/>
      <c r="R1132" s="144"/>
      <c r="S1132" s="144"/>
      <c r="T1132" s="144"/>
      <c r="U1132" s="144"/>
      <c r="V1132" s="145"/>
      <c r="W1132" s="145"/>
      <c r="X1132" s="144"/>
      <c r="Y1132" s="145"/>
      <c r="Z1132" s="145"/>
      <c r="AA1132" s="145"/>
      <c r="AB1132" s="145"/>
      <c r="AC1132" s="145"/>
      <c r="AD1132" s="145"/>
      <c r="AE1132" s="145"/>
      <c r="AF1132" s="145"/>
      <c r="AG1132" s="145"/>
      <c r="AH1132" s="145"/>
      <c r="AI1132" s="145"/>
      <c r="AJ1132" s="145"/>
      <c r="AK1132" s="145"/>
      <c r="AL1132" s="145"/>
      <c r="AM1132" s="86"/>
      <c r="AN1132" s="86"/>
    </row>
    <row r="1133" customFormat="false" ht="13.2" hidden="false" customHeight="false" outlineLevel="0" collapsed="false">
      <c r="N1133" s="144"/>
      <c r="O1133" s="144"/>
      <c r="P1133" s="144"/>
      <c r="Q1133" s="144"/>
      <c r="R1133" s="144"/>
      <c r="S1133" s="144"/>
      <c r="T1133" s="144"/>
      <c r="U1133" s="144"/>
      <c r="V1133" s="145"/>
      <c r="W1133" s="145"/>
      <c r="X1133" s="144"/>
      <c r="Y1133" s="145"/>
      <c r="Z1133" s="145"/>
      <c r="AA1133" s="145"/>
      <c r="AB1133" s="145"/>
      <c r="AC1133" s="145"/>
      <c r="AD1133" s="145"/>
      <c r="AE1133" s="145"/>
      <c r="AF1133" s="145"/>
      <c r="AG1133" s="145"/>
      <c r="AH1133" s="145"/>
      <c r="AI1133" s="145"/>
      <c r="AJ1133" s="145"/>
      <c r="AK1133" s="145"/>
      <c r="AL1133" s="145"/>
      <c r="AM1133" s="86"/>
      <c r="AN1133" s="86"/>
    </row>
    <row r="1134" customFormat="false" ht="13.2" hidden="false" customHeight="false" outlineLevel="0" collapsed="false">
      <c r="N1134" s="144"/>
      <c r="O1134" s="144"/>
      <c r="P1134" s="144"/>
      <c r="Q1134" s="144"/>
      <c r="R1134" s="144"/>
      <c r="S1134" s="144"/>
      <c r="T1134" s="144"/>
      <c r="U1134" s="144"/>
      <c r="V1134" s="145"/>
      <c r="W1134" s="145"/>
      <c r="X1134" s="144"/>
      <c r="Y1134" s="145"/>
      <c r="Z1134" s="145"/>
      <c r="AA1134" s="145"/>
      <c r="AB1134" s="145"/>
      <c r="AC1134" s="145"/>
      <c r="AD1134" s="145"/>
      <c r="AE1134" s="145"/>
      <c r="AF1134" s="145"/>
      <c r="AG1134" s="145"/>
      <c r="AH1134" s="145"/>
      <c r="AI1134" s="145"/>
      <c r="AJ1134" s="145"/>
      <c r="AK1134" s="145"/>
      <c r="AL1134" s="145"/>
      <c r="AM1134" s="86"/>
      <c r="AN1134" s="86"/>
    </row>
    <row r="1135" customFormat="false" ht="13.2" hidden="false" customHeight="false" outlineLevel="0" collapsed="false">
      <c r="N1135" s="144"/>
      <c r="O1135" s="144"/>
      <c r="P1135" s="144"/>
      <c r="Q1135" s="144"/>
      <c r="R1135" s="144"/>
      <c r="S1135" s="144"/>
      <c r="T1135" s="144"/>
      <c r="U1135" s="144"/>
      <c r="V1135" s="145"/>
      <c r="W1135" s="145"/>
      <c r="X1135" s="144"/>
      <c r="Y1135" s="145"/>
      <c r="Z1135" s="145"/>
      <c r="AA1135" s="145"/>
      <c r="AB1135" s="145"/>
      <c r="AC1135" s="145"/>
      <c r="AD1135" s="145"/>
      <c r="AE1135" s="145"/>
      <c r="AF1135" s="145"/>
      <c r="AG1135" s="145"/>
      <c r="AH1135" s="145"/>
      <c r="AI1135" s="145"/>
      <c r="AJ1135" s="145"/>
      <c r="AK1135" s="145"/>
      <c r="AL1135" s="145"/>
      <c r="AM1135" s="86"/>
      <c r="AN1135" s="86"/>
    </row>
    <row r="1136" customFormat="false" ht="13.2" hidden="false" customHeight="false" outlineLevel="0" collapsed="false">
      <c r="N1136" s="144"/>
      <c r="O1136" s="144"/>
      <c r="P1136" s="144"/>
      <c r="Q1136" s="144"/>
      <c r="R1136" s="144"/>
      <c r="S1136" s="144"/>
      <c r="T1136" s="144"/>
      <c r="U1136" s="144"/>
      <c r="V1136" s="145"/>
      <c r="W1136" s="145"/>
      <c r="X1136" s="144"/>
      <c r="Y1136" s="145"/>
      <c r="Z1136" s="145"/>
      <c r="AA1136" s="145"/>
      <c r="AB1136" s="145"/>
      <c r="AC1136" s="145"/>
      <c r="AD1136" s="145"/>
      <c r="AE1136" s="145"/>
      <c r="AF1136" s="145"/>
      <c r="AG1136" s="145"/>
      <c r="AH1136" s="145"/>
      <c r="AI1136" s="145"/>
      <c r="AJ1136" s="145"/>
      <c r="AK1136" s="145"/>
      <c r="AL1136" s="145"/>
      <c r="AM1136" s="86"/>
      <c r="AN1136" s="86"/>
    </row>
    <row r="1137" customFormat="false" ht="13.2" hidden="false" customHeight="false" outlineLevel="0" collapsed="false">
      <c r="N1137" s="144"/>
      <c r="O1137" s="144"/>
      <c r="P1137" s="144"/>
      <c r="Q1137" s="144"/>
      <c r="R1137" s="144"/>
      <c r="S1137" s="144"/>
      <c r="T1137" s="144"/>
      <c r="U1137" s="144"/>
      <c r="V1137" s="145"/>
      <c r="W1137" s="145"/>
      <c r="X1137" s="144"/>
      <c r="Y1137" s="145"/>
      <c r="Z1137" s="145"/>
      <c r="AA1137" s="145"/>
      <c r="AB1137" s="145"/>
      <c r="AC1137" s="145"/>
      <c r="AD1137" s="145"/>
      <c r="AE1137" s="145"/>
      <c r="AF1137" s="145"/>
      <c r="AG1137" s="145"/>
      <c r="AH1137" s="145"/>
      <c r="AI1137" s="145"/>
      <c r="AJ1137" s="145"/>
      <c r="AK1137" s="145"/>
      <c r="AL1137" s="145"/>
      <c r="AM1137" s="86"/>
      <c r="AN1137" s="86"/>
    </row>
    <row r="1138" customFormat="false" ht="13.2" hidden="false" customHeight="false" outlineLevel="0" collapsed="false">
      <c r="N1138" s="144"/>
      <c r="O1138" s="144"/>
      <c r="P1138" s="144"/>
      <c r="Q1138" s="144"/>
      <c r="R1138" s="144"/>
      <c r="S1138" s="144"/>
      <c r="T1138" s="144"/>
      <c r="U1138" s="144"/>
      <c r="V1138" s="145"/>
      <c r="W1138" s="145"/>
      <c r="X1138" s="144"/>
      <c r="Y1138" s="145"/>
      <c r="Z1138" s="145"/>
      <c r="AA1138" s="145"/>
      <c r="AB1138" s="145"/>
      <c r="AC1138" s="145"/>
      <c r="AD1138" s="145"/>
      <c r="AE1138" s="145"/>
      <c r="AF1138" s="145"/>
      <c r="AG1138" s="145"/>
      <c r="AH1138" s="145"/>
      <c r="AI1138" s="145"/>
      <c r="AJ1138" s="145"/>
      <c r="AK1138" s="145"/>
      <c r="AL1138" s="145"/>
      <c r="AM1138" s="86"/>
      <c r="AN1138" s="86"/>
    </row>
    <row r="1139" customFormat="false" ht="13.2" hidden="false" customHeight="false" outlineLevel="0" collapsed="false">
      <c r="N1139" s="144"/>
      <c r="O1139" s="144"/>
      <c r="P1139" s="144"/>
      <c r="Q1139" s="144"/>
      <c r="R1139" s="144"/>
      <c r="S1139" s="144"/>
      <c r="T1139" s="144"/>
      <c r="U1139" s="144"/>
      <c r="V1139" s="145"/>
      <c r="W1139" s="145"/>
      <c r="X1139" s="144"/>
      <c r="Y1139" s="145"/>
      <c r="Z1139" s="145"/>
      <c r="AA1139" s="145"/>
      <c r="AB1139" s="145"/>
      <c r="AC1139" s="145"/>
      <c r="AD1139" s="145"/>
      <c r="AE1139" s="145"/>
      <c r="AF1139" s="145"/>
      <c r="AG1139" s="145"/>
      <c r="AH1139" s="145"/>
      <c r="AI1139" s="145"/>
      <c r="AJ1139" s="145"/>
      <c r="AK1139" s="145"/>
      <c r="AL1139" s="145"/>
      <c r="AM1139" s="86"/>
      <c r="AN1139" s="86"/>
    </row>
    <row r="1140" customFormat="false" ht="13.2" hidden="false" customHeight="false" outlineLevel="0" collapsed="false">
      <c r="N1140" s="144"/>
      <c r="O1140" s="144"/>
      <c r="P1140" s="144"/>
      <c r="Q1140" s="144"/>
      <c r="R1140" s="144"/>
      <c r="S1140" s="144"/>
      <c r="T1140" s="144"/>
      <c r="U1140" s="144"/>
      <c r="V1140" s="145"/>
      <c r="W1140" s="145"/>
      <c r="X1140" s="144"/>
      <c r="Y1140" s="145"/>
      <c r="Z1140" s="145"/>
      <c r="AA1140" s="145"/>
      <c r="AB1140" s="145"/>
      <c r="AC1140" s="145"/>
      <c r="AD1140" s="145"/>
      <c r="AE1140" s="145"/>
      <c r="AF1140" s="145"/>
      <c r="AG1140" s="145"/>
      <c r="AH1140" s="145"/>
      <c r="AI1140" s="145"/>
      <c r="AJ1140" s="145"/>
      <c r="AK1140" s="145"/>
      <c r="AL1140" s="145"/>
      <c r="AM1140" s="86"/>
      <c r="AN1140" s="86"/>
    </row>
    <row r="1141" customFormat="false" ht="13.2" hidden="false" customHeight="false" outlineLevel="0" collapsed="false">
      <c r="N1141" s="144"/>
      <c r="O1141" s="144"/>
      <c r="P1141" s="144"/>
      <c r="Q1141" s="144"/>
      <c r="R1141" s="144"/>
      <c r="S1141" s="144"/>
      <c r="T1141" s="144"/>
      <c r="U1141" s="144"/>
      <c r="V1141" s="145"/>
      <c r="W1141" s="145"/>
      <c r="X1141" s="144"/>
      <c r="Y1141" s="145"/>
      <c r="Z1141" s="145"/>
      <c r="AA1141" s="145"/>
      <c r="AB1141" s="145"/>
      <c r="AC1141" s="145"/>
      <c r="AD1141" s="145"/>
      <c r="AE1141" s="145"/>
      <c r="AF1141" s="145"/>
      <c r="AG1141" s="145"/>
      <c r="AH1141" s="145"/>
      <c r="AI1141" s="145"/>
      <c r="AJ1141" s="145"/>
      <c r="AK1141" s="145"/>
      <c r="AL1141" s="145"/>
      <c r="AM1141" s="86"/>
      <c r="AN1141" s="86"/>
    </row>
    <row r="1142" customFormat="false" ht="13.2" hidden="false" customHeight="false" outlineLevel="0" collapsed="false">
      <c r="N1142" s="144"/>
      <c r="O1142" s="144"/>
      <c r="P1142" s="144"/>
      <c r="Q1142" s="144"/>
      <c r="R1142" s="144"/>
      <c r="S1142" s="144"/>
      <c r="T1142" s="144"/>
      <c r="U1142" s="144"/>
      <c r="V1142" s="145"/>
      <c r="W1142" s="145"/>
      <c r="X1142" s="144"/>
      <c r="Y1142" s="145"/>
      <c r="Z1142" s="145"/>
      <c r="AA1142" s="145"/>
      <c r="AB1142" s="145"/>
      <c r="AC1142" s="145"/>
      <c r="AD1142" s="145"/>
      <c r="AE1142" s="145"/>
      <c r="AF1142" s="145"/>
      <c r="AG1142" s="145"/>
      <c r="AH1142" s="145"/>
      <c r="AI1142" s="145"/>
      <c r="AJ1142" s="145"/>
      <c r="AK1142" s="145"/>
      <c r="AL1142" s="145"/>
      <c r="AM1142" s="86"/>
      <c r="AN1142" s="86"/>
    </row>
    <row r="1143" customFormat="false" ht="13.2" hidden="false" customHeight="false" outlineLevel="0" collapsed="false">
      <c r="N1143" s="144"/>
      <c r="O1143" s="144"/>
      <c r="P1143" s="144"/>
      <c r="Q1143" s="144"/>
      <c r="R1143" s="144"/>
      <c r="S1143" s="144"/>
      <c r="T1143" s="144"/>
      <c r="U1143" s="144"/>
      <c r="V1143" s="145"/>
      <c r="W1143" s="145"/>
      <c r="X1143" s="144"/>
      <c r="Y1143" s="145"/>
      <c r="Z1143" s="145"/>
      <c r="AA1143" s="145"/>
      <c r="AB1143" s="145"/>
      <c r="AC1143" s="145"/>
      <c r="AD1143" s="145"/>
      <c r="AE1143" s="145"/>
      <c r="AF1143" s="145"/>
      <c r="AG1143" s="145"/>
      <c r="AH1143" s="145"/>
      <c r="AI1143" s="145"/>
      <c r="AJ1143" s="145"/>
      <c r="AK1143" s="145"/>
      <c r="AL1143" s="145"/>
      <c r="AM1143" s="86"/>
      <c r="AN1143" s="86"/>
    </row>
    <row r="1144" customFormat="false" ht="13.2" hidden="false" customHeight="false" outlineLevel="0" collapsed="false">
      <c r="N1144" s="144"/>
      <c r="O1144" s="144"/>
      <c r="P1144" s="144"/>
      <c r="Q1144" s="144"/>
      <c r="R1144" s="144"/>
      <c r="S1144" s="144"/>
      <c r="T1144" s="144"/>
      <c r="U1144" s="144"/>
      <c r="V1144" s="145"/>
      <c r="W1144" s="145"/>
      <c r="X1144" s="144"/>
      <c r="Y1144" s="145"/>
      <c r="Z1144" s="145"/>
      <c r="AA1144" s="145"/>
      <c r="AB1144" s="145"/>
      <c r="AC1144" s="145"/>
      <c r="AD1144" s="145"/>
      <c r="AE1144" s="145"/>
      <c r="AF1144" s="145"/>
      <c r="AG1144" s="145"/>
      <c r="AH1144" s="145"/>
      <c r="AI1144" s="145"/>
      <c r="AJ1144" s="145"/>
      <c r="AK1144" s="145"/>
      <c r="AL1144" s="145"/>
      <c r="AM1144" s="86"/>
      <c r="AN1144" s="86"/>
    </row>
    <row r="1145" customFormat="false" ht="13.2" hidden="false" customHeight="false" outlineLevel="0" collapsed="false">
      <c r="N1145" s="144"/>
      <c r="O1145" s="144"/>
      <c r="P1145" s="144"/>
      <c r="Q1145" s="144"/>
      <c r="R1145" s="144"/>
      <c r="S1145" s="144"/>
      <c r="T1145" s="144"/>
      <c r="U1145" s="144"/>
      <c r="V1145" s="145"/>
      <c r="W1145" s="145"/>
      <c r="X1145" s="144"/>
      <c r="Y1145" s="145"/>
      <c r="Z1145" s="145"/>
      <c r="AA1145" s="145"/>
      <c r="AB1145" s="145"/>
      <c r="AC1145" s="145"/>
      <c r="AD1145" s="145"/>
      <c r="AE1145" s="145"/>
      <c r="AF1145" s="145"/>
      <c r="AG1145" s="145"/>
      <c r="AH1145" s="145"/>
      <c r="AI1145" s="145"/>
      <c r="AJ1145" s="145"/>
      <c r="AK1145" s="145"/>
      <c r="AL1145" s="145"/>
      <c r="AM1145" s="86"/>
      <c r="AN1145" s="86"/>
    </row>
    <row r="1146" customFormat="false" ht="13.2" hidden="false" customHeight="false" outlineLevel="0" collapsed="false">
      <c r="N1146" s="144"/>
      <c r="O1146" s="144"/>
      <c r="P1146" s="144"/>
      <c r="Q1146" s="144"/>
      <c r="R1146" s="144"/>
      <c r="S1146" s="144"/>
      <c r="T1146" s="144"/>
      <c r="U1146" s="144"/>
      <c r="V1146" s="145"/>
      <c r="W1146" s="145"/>
      <c r="X1146" s="144"/>
      <c r="Y1146" s="145"/>
      <c r="Z1146" s="145"/>
      <c r="AA1146" s="145"/>
      <c r="AB1146" s="145"/>
      <c r="AC1146" s="145"/>
      <c r="AD1146" s="145"/>
      <c r="AE1146" s="145"/>
      <c r="AF1146" s="145"/>
      <c r="AG1146" s="145"/>
      <c r="AH1146" s="145"/>
      <c r="AI1146" s="145"/>
      <c r="AJ1146" s="145"/>
      <c r="AK1146" s="145"/>
      <c r="AL1146" s="145"/>
      <c r="AM1146" s="86"/>
      <c r="AN1146" s="86"/>
    </row>
    <row r="1147" customFormat="false" ht="13.2" hidden="false" customHeight="false" outlineLevel="0" collapsed="false">
      <c r="N1147" s="144"/>
      <c r="O1147" s="144"/>
      <c r="P1147" s="144"/>
      <c r="Q1147" s="144"/>
      <c r="R1147" s="144"/>
      <c r="S1147" s="144"/>
      <c r="T1147" s="144"/>
      <c r="U1147" s="144"/>
      <c r="V1147" s="145"/>
      <c r="W1147" s="145"/>
      <c r="X1147" s="144"/>
      <c r="Y1147" s="145"/>
      <c r="Z1147" s="145"/>
      <c r="AA1147" s="145"/>
      <c r="AB1147" s="145"/>
      <c r="AC1147" s="145"/>
      <c r="AD1147" s="145"/>
      <c r="AE1147" s="145"/>
      <c r="AF1147" s="145"/>
      <c r="AG1147" s="145"/>
      <c r="AH1147" s="145"/>
      <c r="AI1147" s="145"/>
      <c r="AJ1147" s="145"/>
      <c r="AK1147" s="145"/>
      <c r="AL1147" s="145"/>
      <c r="AM1147" s="86"/>
      <c r="AN1147" s="86"/>
    </row>
    <row r="1148" customFormat="false" ht="13.2" hidden="false" customHeight="false" outlineLevel="0" collapsed="false">
      <c r="N1148" s="144"/>
      <c r="O1148" s="144"/>
      <c r="P1148" s="144"/>
      <c r="Q1148" s="144"/>
      <c r="R1148" s="144"/>
      <c r="S1148" s="144"/>
      <c r="T1148" s="144"/>
      <c r="U1148" s="144"/>
      <c r="V1148" s="145"/>
      <c r="W1148" s="145"/>
      <c r="X1148" s="144"/>
      <c r="Y1148" s="145"/>
      <c r="Z1148" s="145"/>
      <c r="AA1148" s="145"/>
      <c r="AB1148" s="145"/>
      <c r="AC1148" s="145"/>
      <c r="AD1148" s="145"/>
      <c r="AE1148" s="145"/>
      <c r="AF1148" s="145"/>
      <c r="AG1148" s="145"/>
      <c r="AH1148" s="145"/>
      <c r="AI1148" s="145"/>
      <c r="AJ1148" s="145"/>
      <c r="AK1148" s="145"/>
      <c r="AL1148" s="145"/>
      <c r="AM1148" s="86"/>
      <c r="AN1148" s="86"/>
    </row>
    <row r="1149" customFormat="false" ht="13.2" hidden="false" customHeight="false" outlineLevel="0" collapsed="false">
      <c r="N1149" s="144"/>
      <c r="O1149" s="144"/>
      <c r="P1149" s="144"/>
      <c r="Q1149" s="144"/>
      <c r="R1149" s="144"/>
      <c r="S1149" s="144"/>
      <c r="T1149" s="144"/>
      <c r="U1149" s="144"/>
      <c r="V1149" s="145"/>
      <c r="W1149" s="145"/>
      <c r="X1149" s="144"/>
      <c r="Y1149" s="145"/>
      <c r="Z1149" s="145"/>
      <c r="AA1149" s="145"/>
      <c r="AB1149" s="145"/>
      <c r="AC1149" s="145"/>
      <c r="AD1149" s="145"/>
      <c r="AE1149" s="145"/>
      <c r="AF1149" s="145"/>
      <c r="AG1149" s="145"/>
      <c r="AH1149" s="145"/>
      <c r="AI1149" s="145"/>
      <c r="AJ1149" s="145"/>
      <c r="AK1149" s="145"/>
      <c r="AL1149" s="145"/>
      <c r="AM1149" s="86"/>
      <c r="AN1149" s="86"/>
    </row>
    <row r="1150" customFormat="false" ht="13.2" hidden="false" customHeight="false" outlineLevel="0" collapsed="false">
      <c r="N1150" s="144"/>
      <c r="O1150" s="144"/>
      <c r="P1150" s="144"/>
      <c r="Q1150" s="144"/>
      <c r="R1150" s="144"/>
      <c r="S1150" s="144"/>
      <c r="T1150" s="144"/>
      <c r="U1150" s="144"/>
      <c r="V1150" s="145"/>
      <c r="W1150" s="145"/>
      <c r="X1150" s="144"/>
      <c r="Y1150" s="145"/>
      <c r="Z1150" s="145"/>
      <c r="AA1150" s="145"/>
      <c r="AB1150" s="145"/>
      <c r="AC1150" s="145"/>
      <c r="AD1150" s="145"/>
      <c r="AE1150" s="145"/>
      <c r="AF1150" s="145"/>
      <c r="AG1150" s="145"/>
      <c r="AH1150" s="145"/>
      <c r="AI1150" s="145"/>
      <c r="AJ1150" s="145"/>
      <c r="AK1150" s="145"/>
      <c r="AL1150" s="145"/>
      <c r="AM1150" s="86"/>
      <c r="AN1150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22">
      <formula>ISERROR(D2)</formula>
    </cfRule>
  </conditionalFormatting>
  <conditionalFormatting sqref="AA7:AA451 AM7:AO451">
    <cfRule type="cellIs" priority="3" operator="equal" aboveAverage="0" equalAverage="0" bottom="0" percent="0" rank="0" text="" dxfId="23">
      <formula>0</formula>
    </cfRule>
    <cfRule type="expression" priority="4" aboveAverage="0" equalAverage="0" bottom="0" percent="0" rank="0" text="" dxfId="24">
      <formula>LEN(TRIM(AA7))&gt;0</formula>
    </cfRule>
  </conditionalFormatting>
  <conditionalFormatting sqref="C2">
    <cfRule type="cellIs" priority="5" operator="equal" aboveAverage="0" equalAverage="0" bottom="0" percent="0" rank="0" text="" dxfId="25">
      <formula>0</formula>
    </cfRule>
  </conditionalFormatting>
  <conditionalFormatting sqref="G7:G451">
    <cfRule type="expression" priority="6" aboveAverage="0" equalAverage="0" bottom="0" percent="0" rank="0" text="" dxfId="26">
      <formula>ISERROR(G7)</formula>
    </cfRule>
    <cfRule type="expression" priority="7" aboveAverage="0" equalAverage="0" bottom="0" percent="0" rank="0" text="" dxfId="27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451 AM7:AO451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451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451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451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451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451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" errorStyle="stop" errorTitle="Formato non valido" operator="greaterThanOrEqual" prompt="Indicare eventuale entrata proveniente dal Fondo Nazionale sistema 0-6 anni" showDropDown="false" showErrorMessage="true" showInputMessage="true" sqref="AK7:AK451" type="decimal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451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451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451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451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451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451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451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451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451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451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451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451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451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451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451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451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451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451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451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451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451" type="list">
      <formula1>Gestione</formula1>
      <formula2>0</formula2>
    </dataValidation>
    <dataValidation allowBlank="true" error="Inserire un numero intero compreso tra 1 e 10" errorStyle="stop" errorTitle="Formato non valido" operator="between" prompt="Il numero dei posti autorizzati deve essere compreso tra 1 e 10" promptTitle="CAMPO OBBLIGATORIO" showDropDown="false" showErrorMessage="true" showInputMessage="true" sqref="O7:O451" type="whole">
      <formula1>1</formula1>
      <formula2>10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451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451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451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false" outlineLevel="0" max="10" min="9" style="97" width="17.55"/>
    <col collapsed="false" customWidth="true" hidden="true" outlineLevel="0" max="12" min="11" style="97" width="17.55"/>
    <col collapsed="false" customWidth="true" hidden="false" outlineLevel="0" max="13" min="13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true" outlineLevel="0" max="17" min="17" style="97" width="12.55"/>
    <col collapsed="false" customWidth="true" hidden="false" outlineLevel="0" max="18" min="18" style="97" width="12.55"/>
    <col collapsed="false" customWidth="true" hidden="fals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false" outlineLevel="0" max="37" min="35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4969</v>
      </c>
      <c r="D4" s="57" t="s">
        <v>4970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SUM(AK7:AK300)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71" t="s">
        <v>4934</v>
      </c>
      <c r="C5" s="71"/>
      <c r="D5" s="71"/>
      <c r="E5" s="71"/>
      <c r="F5" s="71"/>
      <c r="G5" s="71"/>
      <c r="H5" s="71"/>
      <c r="I5" s="71"/>
      <c r="J5" s="71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4914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151" t="s">
        <v>4919</v>
      </c>
      <c r="J6" s="152" t="s">
        <v>4971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80" t="s">
        <v>4952</v>
      </c>
      <c r="S6" s="77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80" t="s">
        <v>4928</v>
      </c>
      <c r="AK6" s="77" t="s">
        <v>4965</v>
      </c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IF(OR(ISBLANK(B7),ISBLANK(H7),ISBLANK(I7),ISBLANK(J7),ISBLANK(M7),ISBLANK(N7),ISBLANK(O7),ISBLANK(R7),ISBLANK(V7),ISBLANK(Y7),ISBLANK(W7),ISBLANK(AB7),ISBLANK(AD7),ISBLANK(AL7)),FALSE(),TRUE())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IF(OR(ISBLANK(B8),ISBLANK(H8),ISBLANK(I8),ISBLANK(J8),ISBLANK(M8),ISBLANK(N8),ISBLANK(O8),ISBLANK(R8),ISBLANK(V8),ISBLANK(Y8),ISBLANK(W8),ISBLANK(AB8),ISBLANK(AD8),ISBLANK(AL8)),FALSE(),TRUE())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IF(OR(ISBLANK(B9),ISBLANK(H9),ISBLANK(I9),ISBLANK(J9),ISBLANK(M9),ISBLANK(N9),ISBLANK(O9),ISBLANK(R9),ISBLANK(V9),ISBLANK(Y9),ISBLANK(W9),ISBLANK(AB9),ISBLANK(AD9),ISBLANK(AL9)),FALSE(),TRUE())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IF(OR(ISBLANK(B10),ISBLANK(H10),ISBLANK(I10),ISBLANK(J10),ISBLANK(M10),ISBLANK(N10),ISBLANK(O10),ISBLANK(R10),ISBLANK(V10),ISBLANK(Y10),ISBLANK(W10),ISBLANK(AB10),ISBLANK(AD10),ISBLANK(AL10)),FALSE(),TRUE())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IF(OR(ISBLANK(B11),ISBLANK(H11),ISBLANK(I11),ISBLANK(J11),ISBLANK(M11),ISBLANK(N11),ISBLANK(O11),ISBLANK(R11),ISBLANK(V11),ISBLANK(Y11),ISBLANK(W11),ISBLANK(AB11),ISBLANK(AD11),ISBLANK(AL11)),FALSE(),TRUE())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IF(OR(ISBLANK(B12),ISBLANK(H12),ISBLANK(I12),ISBLANK(J12),ISBLANK(M12),ISBLANK(N12),ISBLANK(O12),ISBLANK(R12),ISBLANK(V12),ISBLANK(Y12),ISBLANK(W12),ISBLANK(AB12),ISBLANK(AD12),ISBLANK(AL12)),FALSE(),TRUE())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IF(OR(ISBLANK(B13),ISBLANK(H13),ISBLANK(I13),ISBLANK(J13),ISBLANK(M13),ISBLANK(N13),ISBLANK(O13),ISBLANK(R13),ISBLANK(V13),ISBLANK(Y13),ISBLANK(W13),ISBLANK(AB13),ISBLANK(AD13),ISBLANK(AL13)),FALSE(),TRUE())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IF(OR(ISBLANK(B14),ISBLANK(H14),ISBLANK(I14),ISBLANK(J14),ISBLANK(M14),ISBLANK(N14),ISBLANK(O14),ISBLANK(R14),ISBLANK(V14),ISBLANK(Y14),ISBLANK(W14),ISBLANK(AB14),ISBLANK(AD14),ISBLANK(AL14)),FALSE(),TRUE())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IF(OR(ISBLANK(B15),ISBLANK(H15),ISBLANK(I15),ISBLANK(J15),ISBLANK(M15),ISBLANK(N15),ISBLANK(O15),ISBLANK(R15),ISBLANK(V15),ISBLANK(Y15),ISBLANK(W15),ISBLANK(AB15),ISBLANK(AD15),ISBLANK(AL15)),FALSE(),TRUE())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IF(OR(ISBLANK(B16),ISBLANK(H16),ISBLANK(I16),ISBLANK(J16),ISBLANK(M16),ISBLANK(N16),ISBLANK(O16),ISBLANK(R16),ISBLANK(V16),ISBLANK(Y16),ISBLANK(W16),ISBLANK(AB16),ISBLANK(AD16),ISBLANK(AL16)),FALSE(),TRUE())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IF(OR(ISBLANK(B17),ISBLANK(H17),ISBLANK(I17),ISBLANK(J17),ISBLANK(M17),ISBLANK(N17),ISBLANK(O17),ISBLANK(R17),ISBLANK(V17),ISBLANK(Y17),ISBLANK(W17),ISBLANK(AB17),ISBLANK(AD17),ISBLANK(AL17)),FALSE(),TRUE())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IF(OR(ISBLANK(B18),ISBLANK(H18),ISBLANK(I18),ISBLANK(J18),ISBLANK(M18),ISBLANK(N18),ISBLANK(O18),ISBLANK(R18),ISBLANK(V18),ISBLANK(Y18),ISBLANK(W18),ISBLANK(AB18),ISBLANK(AD18),ISBLANK(AL18)),FALSE(),TRUE())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IF(OR(ISBLANK(B19),ISBLANK(H19),ISBLANK(I19),ISBLANK(J19),ISBLANK(M19),ISBLANK(N19),ISBLANK(O19),ISBLANK(R19),ISBLANK(V19),ISBLANK(Y19),ISBLANK(W19),ISBLANK(AB19),ISBLANK(AD19),ISBLANK(AL19)),FALSE(),TRUE())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IF(OR(ISBLANK(B20),ISBLANK(H20),ISBLANK(I20),ISBLANK(J20),ISBLANK(M20),ISBLANK(N20),ISBLANK(O20),ISBLANK(R20),ISBLANK(V20),ISBLANK(Y20),ISBLANK(W20),ISBLANK(AB20),ISBLANK(AD20),ISBLANK(AL20)),FALSE(),TRUE())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IF(OR(ISBLANK(B21),ISBLANK(H21),ISBLANK(I21),ISBLANK(J21),ISBLANK(M21),ISBLANK(N21),ISBLANK(O21),ISBLANK(R21),ISBLANK(V21),ISBLANK(Y21),ISBLANK(W21),ISBLANK(AB21),ISBLANK(AD21),ISBLANK(AL21)),FALSE(),TRUE())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IF(OR(ISBLANK(B22),ISBLANK(H22),ISBLANK(I22),ISBLANK(J22),ISBLANK(M22),ISBLANK(N22),ISBLANK(O22),ISBLANK(R22),ISBLANK(V22),ISBLANK(Y22),ISBLANK(W22),ISBLANK(AB22),ISBLANK(AD22),ISBLANK(AL22)),FALSE(),TRUE())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IF(OR(ISBLANK(B23),ISBLANK(H23),ISBLANK(I23),ISBLANK(J23),ISBLANK(M23),ISBLANK(N23),ISBLANK(O23),ISBLANK(R23),ISBLANK(V23),ISBLANK(Y23),ISBLANK(W23),ISBLANK(AB23),ISBLANK(AD23),ISBLANK(AL23)),FALSE(),TRUE())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IF(OR(ISBLANK(B24),ISBLANK(H24),ISBLANK(I24),ISBLANK(J24),ISBLANK(M24),ISBLANK(N24),ISBLANK(O24),ISBLANK(R24),ISBLANK(V24),ISBLANK(Y24),ISBLANK(W24),ISBLANK(AB24),ISBLANK(AD24),ISBLANK(AL24)),FALSE(),TRUE())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IF(OR(ISBLANK(B25),ISBLANK(H25),ISBLANK(I25),ISBLANK(J25),ISBLANK(M25),ISBLANK(N25),ISBLANK(O25),ISBLANK(R25),ISBLANK(V25),ISBLANK(Y25),ISBLANK(W25),ISBLANK(AB25),ISBLANK(AD25),ISBLANK(AL25)),FALSE(),TRUE())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IF(OR(ISBLANK(B26),ISBLANK(H26),ISBLANK(I26),ISBLANK(J26),ISBLANK(M26),ISBLANK(N26),ISBLANK(O26),ISBLANK(R26),ISBLANK(V26),ISBLANK(Y26),ISBLANK(W26),ISBLANK(AB26),ISBLANK(AD26),ISBLANK(AL26)),FALSE(),TRUE())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IF(OR(ISBLANK(B27),ISBLANK(H27),ISBLANK(I27),ISBLANK(J27),ISBLANK(M27),ISBLANK(N27),ISBLANK(O27),ISBLANK(R27),ISBLANK(V27),ISBLANK(Y27),ISBLANK(W27),ISBLANK(AB27),ISBLANK(AD27),ISBLANK(AL27)),FALSE(),TRUE())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IF(OR(ISBLANK(B28),ISBLANK(H28),ISBLANK(I28),ISBLANK(J28),ISBLANK(M28),ISBLANK(N28),ISBLANK(O28),ISBLANK(R28),ISBLANK(V28),ISBLANK(Y28),ISBLANK(W28),ISBLANK(AB28),ISBLANK(AD28),ISBLANK(AL28)),FALSE(),TRUE())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IF(OR(ISBLANK(B29),ISBLANK(H29),ISBLANK(I29),ISBLANK(J29),ISBLANK(M29),ISBLANK(N29),ISBLANK(O29),ISBLANK(R29),ISBLANK(V29),ISBLANK(Y29),ISBLANK(W29),ISBLANK(AB29),ISBLANK(AD29),ISBLANK(AL29)),FALSE(),TRUE())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IF(OR(ISBLANK(B30),ISBLANK(H30),ISBLANK(I30),ISBLANK(J30),ISBLANK(M30),ISBLANK(N30),ISBLANK(O30),ISBLANK(R30),ISBLANK(V30),ISBLANK(Y30),ISBLANK(W30),ISBLANK(AB30),ISBLANK(AD30),ISBLANK(AL30)),FALSE(),TRUE())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IF(OR(ISBLANK(B31),ISBLANK(H31),ISBLANK(I31),ISBLANK(J31),ISBLANK(M31),ISBLANK(N31),ISBLANK(O31),ISBLANK(R31),ISBLANK(V31),ISBLANK(Y31),ISBLANK(W31),ISBLANK(AB31),ISBLANK(AD31),ISBLANK(AL31)),FALSE(),TRUE())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IF(OR(ISBLANK(B32),ISBLANK(H32),ISBLANK(I32),ISBLANK(J32),ISBLANK(M32),ISBLANK(N32),ISBLANK(O32),ISBLANK(R32),ISBLANK(V32),ISBLANK(Y32),ISBLANK(W32),ISBLANK(AB32),ISBLANK(AD32),ISBLANK(AL32)),FALSE(),TRUE())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IF(OR(ISBLANK(B33),ISBLANK(H33),ISBLANK(I33),ISBLANK(J33),ISBLANK(M33),ISBLANK(N33),ISBLANK(O33),ISBLANK(R33),ISBLANK(V33),ISBLANK(Y33),ISBLANK(W33),ISBLANK(AB33),ISBLANK(AD33),ISBLANK(AL33)),FALSE(),TRUE())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IF(OR(ISBLANK(B34),ISBLANK(H34),ISBLANK(I34),ISBLANK(J34),ISBLANK(M34),ISBLANK(N34),ISBLANK(O34),ISBLANK(R34),ISBLANK(V34),ISBLANK(Y34),ISBLANK(W34),ISBLANK(AB34),ISBLANK(AD34),ISBLANK(AL34)),FALSE(),TRUE())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IF(OR(ISBLANK(B35),ISBLANK(H35),ISBLANK(I35),ISBLANK(J35),ISBLANK(M35),ISBLANK(N35),ISBLANK(O35),ISBLANK(R35),ISBLANK(V35),ISBLANK(Y35),ISBLANK(W35),ISBLANK(AB35),ISBLANK(AD35),ISBLANK(AL35)),FALSE(),TRUE())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IF(OR(ISBLANK(B36),ISBLANK(H36),ISBLANK(I36),ISBLANK(J36),ISBLANK(M36),ISBLANK(N36),ISBLANK(O36),ISBLANK(R36),ISBLANK(V36),ISBLANK(Y36),ISBLANK(W36),ISBLANK(AB36),ISBLANK(AD36),ISBLANK(AL36)),FALSE(),TRUE())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IF(OR(ISBLANK(B37),ISBLANK(H37),ISBLANK(I37),ISBLANK(J37),ISBLANK(M37),ISBLANK(N37),ISBLANK(O37),ISBLANK(R37),ISBLANK(V37),ISBLANK(Y37),ISBLANK(W37),ISBLANK(AB37),ISBLANK(AD37),ISBLANK(AL37)),FALSE(),TRUE())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IF(OR(ISBLANK(B38),ISBLANK(H38),ISBLANK(I38),ISBLANK(J38),ISBLANK(M38),ISBLANK(N38),ISBLANK(O38),ISBLANK(R38),ISBLANK(V38),ISBLANK(Y38),ISBLANK(W38),ISBLANK(AB38),ISBLANK(AD38),ISBLANK(AL38)),FALSE(),TRUE())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IF(OR(ISBLANK(B39),ISBLANK(H39),ISBLANK(I39),ISBLANK(J39),ISBLANK(M39),ISBLANK(N39),ISBLANK(O39),ISBLANK(R39),ISBLANK(V39),ISBLANK(Y39),ISBLANK(W39),ISBLANK(AB39),ISBLANK(AD39),ISBLANK(AL39)),FALSE(),TRUE())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IF(OR(ISBLANK(B40),ISBLANK(H40),ISBLANK(I40),ISBLANK(J40),ISBLANK(M40),ISBLANK(N40),ISBLANK(O40),ISBLANK(R40),ISBLANK(V40),ISBLANK(Y40),ISBLANK(W40),ISBLANK(AB40),ISBLANK(AD40),ISBLANK(AL40)),FALSE(),TRUE())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IF(OR(ISBLANK(B41),ISBLANK(H41),ISBLANK(I41),ISBLANK(J41),ISBLANK(M41),ISBLANK(N41),ISBLANK(O41),ISBLANK(R41),ISBLANK(V41),ISBLANK(Y41),ISBLANK(W41),ISBLANK(AB41),ISBLANK(AD41),ISBLANK(AL41)),FALSE(),TRUE())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IF(OR(ISBLANK(B42),ISBLANK(H42),ISBLANK(I42),ISBLANK(J42),ISBLANK(M42),ISBLANK(N42),ISBLANK(O42),ISBLANK(R42),ISBLANK(V42),ISBLANK(Y42),ISBLANK(W42),ISBLANK(AB42),ISBLANK(AD42),ISBLANK(AL42)),FALSE(),TRUE())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IF(OR(ISBLANK(B43),ISBLANK(H43),ISBLANK(I43),ISBLANK(J43),ISBLANK(M43),ISBLANK(N43),ISBLANK(O43),ISBLANK(R43),ISBLANK(V43),ISBLANK(Y43),ISBLANK(W43),ISBLANK(AB43),ISBLANK(AD43),ISBLANK(AL43)),FALSE(),TRUE())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IF(OR(ISBLANK(B44),ISBLANK(H44),ISBLANK(I44),ISBLANK(J44),ISBLANK(M44),ISBLANK(N44),ISBLANK(O44),ISBLANK(R44),ISBLANK(V44),ISBLANK(Y44),ISBLANK(W44),ISBLANK(AB44),ISBLANK(AD44),ISBLANK(AL44)),FALSE(),TRUE())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IF(OR(ISBLANK(B45),ISBLANK(H45),ISBLANK(I45),ISBLANK(J45),ISBLANK(M45),ISBLANK(N45),ISBLANK(O45),ISBLANK(R45),ISBLANK(V45),ISBLANK(Y45),ISBLANK(W45),ISBLANK(AB45),ISBLANK(AD45),ISBLANK(AL45)),FALSE(),TRUE())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IF(OR(ISBLANK(B46),ISBLANK(H46),ISBLANK(I46),ISBLANK(J46),ISBLANK(M46),ISBLANK(N46),ISBLANK(O46),ISBLANK(R46),ISBLANK(V46),ISBLANK(Y46),ISBLANK(W46),ISBLANK(AB46),ISBLANK(AD46),ISBLANK(AL46)),FALSE(),TRUE())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IF(OR(ISBLANK(B47),ISBLANK(H47),ISBLANK(I47),ISBLANK(J47),ISBLANK(M47),ISBLANK(N47),ISBLANK(O47),ISBLANK(R47),ISBLANK(V47),ISBLANK(Y47),ISBLANK(W47),ISBLANK(AB47),ISBLANK(AD47),ISBLANK(AL47)),FALSE(),TRUE())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IF(OR(ISBLANK(B48),ISBLANK(H48),ISBLANK(I48),ISBLANK(J48),ISBLANK(M48),ISBLANK(N48),ISBLANK(O48),ISBLANK(R48),ISBLANK(V48),ISBLANK(Y48),ISBLANK(W48),ISBLANK(AB48),ISBLANK(AD48),ISBLANK(AL48)),FALSE(),TRUE())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IF(OR(ISBLANK(B49),ISBLANK(H49),ISBLANK(I49),ISBLANK(J49),ISBLANK(M49),ISBLANK(N49),ISBLANK(O49),ISBLANK(R49),ISBLANK(V49),ISBLANK(Y49),ISBLANK(W49),ISBLANK(AB49),ISBLANK(AD49),ISBLANK(AL49)),FALSE(),TRUE())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IF(OR(ISBLANK(B50),ISBLANK(H50),ISBLANK(I50),ISBLANK(J50),ISBLANK(M50),ISBLANK(N50),ISBLANK(O50),ISBLANK(R50),ISBLANK(V50),ISBLANK(Y50),ISBLANK(W50),ISBLANK(AB50),ISBLANK(AD50),ISBLANK(AL50)),FALSE(),TRUE())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IF(OR(ISBLANK(B51),ISBLANK(H51),ISBLANK(I51),ISBLANK(J51),ISBLANK(M51),ISBLANK(N51),ISBLANK(O51),ISBLANK(R51),ISBLANK(V51),ISBLANK(Y51),ISBLANK(W51),ISBLANK(AB51),ISBLANK(AD51),ISBLANK(AL51)),FALSE(),TRUE())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IF(OR(ISBLANK(B52),ISBLANK(H52),ISBLANK(I52),ISBLANK(J52),ISBLANK(M52),ISBLANK(N52),ISBLANK(O52),ISBLANK(R52),ISBLANK(V52),ISBLANK(Y52),ISBLANK(W52),ISBLANK(AB52),ISBLANK(AD52),ISBLANK(AL52)),FALSE(),TRUE())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IF(OR(ISBLANK(B53),ISBLANK(H53),ISBLANK(I53),ISBLANK(J53),ISBLANK(M53),ISBLANK(N53),ISBLANK(O53),ISBLANK(R53),ISBLANK(V53),ISBLANK(Y53),ISBLANK(W53),ISBLANK(AB53),ISBLANK(AD53),ISBLANK(AL53)),FALSE(),TRUE())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IF(OR(ISBLANK(B54),ISBLANK(H54),ISBLANK(I54),ISBLANK(J54),ISBLANK(M54),ISBLANK(N54),ISBLANK(O54),ISBLANK(R54),ISBLANK(V54),ISBLANK(Y54),ISBLANK(W54),ISBLANK(AB54),ISBLANK(AD54),ISBLANK(AL54)),FALSE(),TRUE())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IF(OR(ISBLANK(B55),ISBLANK(H55),ISBLANK(I55),ISBLANK(J55),ISBLANK(M55),ISBLANK(N55),ISBLANK(O55),ISBLANK(R55),ISBLANK(V55),ISBLANK(Y55),ISBLANK(W55),ISBLANK(AB55),ISBLANK(AD55),ISBLANK(AL55)),FALSE(),TRUE())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IF(OR(ISBLANK(B56),ISBLANK(H56),ISBLANK(I56),ISBLANK(J56),ISBLANK(M56),ISBLANK(N56),ISBLANK(O56),ISBLANK(R56),ISBLANK(V56),ISBLANK(Y56),ISBLANK(W56),ISBLANK(AB56),ISBLANK(AD56),ISBLANK(AL56)),FALSE(),TRUE())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IF(OR(ISBLANK(B57),ISBLANK(H57),ISBLANK(I57),ISBLANK(J57),ISBLANK(M57),ISBLANK(N57),ISBLANK(O57),ISBLANK(R57),ISBLANK(V57),ISBLANK(Y57),ISBLANK(W57),ISBLANK(AB57),ISBLANK(AD57),ISBLANK(AL57)),FALSE(),TRUE())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IF(OR(ISBLANK(B58),ISBLANK(H58),ISBLANK(I58),ISBLANK(J58),ISBLANK(M58),ISBLANK(N58),ISBLANK(O58),ISBLANK(R58),ISBLANK(V58),ISBLANK(Y58),ISBLANK(W58),ISBLANK(AB58),ISBLANK(AD58),ISBLANK(AL58)),FALSE(),TRUE())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IF(OR(ISBLANK(B59),ISBLANK(H59),ISBLANK(I59),ISBLANK(J59),ISBLANK(M59),ISBLANK(N59),ISBLANK(O59),ISBLANK(R59),ISBLANK(V59),ISBLANK(Y59),ISBLANK(W59),ISBLANK(AB59),ISBLANK(AD59),ISBLANK(AL59)),FALSE(),TRUE())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IF(OR(ISBLANK(B60),ISBLANK(H60),ISBLANK(I60),ISBLANK(J60),ISBLANK(M60),ISBLANK(N60),ISBLANK(O60),ISBLANK(R60),ISBLANK(V60),ISBLANK(Y60),ISBLANK(W60),ISBLANK(AB60),ISBLANK(AD60),ISBLANK(AL60)),FALSE(),TRUE())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IF(OR(ISBLANK(B61),ISBLANK(H61),ISBLANK(I61),ISBLANK(J61),ISBLANK(M61),ISBLANK(N61),ISBLANK(O61),ISBLANK(R61),ISBLANK(V61),ISBLANK(Y61),ISBLANK(W61),ISBLANK(AB61),ISBLANK(AD61),ISBLANK(AL61)),FALSE(),TRUE())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IF(OR(ISBLANK(B62),ISBLANK(H62),ISBLANK(I62),ISBLANK(J62),ISBLANK(M62),ISBLANK(N62),ISBLANK(O62),ISBLANK(R62),ISBLANK(V62),ISBLANK(Y62),ISBLANK(W62),ISBLANK(AB62),ISBLANK(AD62),ISBLANK(AL62)),FALSE(),TRUE())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IF(OR(ISBLANK(B63),ISBLANK(H63),ISBLANK(I63),ISBLANK(J63),ISBLANK(M63),ISBLANK(N63),ISBLANK(O63),ISBLANK(R63),ISBLANK(V63),ISBLANK(Y63),ISBLANK(W63),ISBLANK(AB63),ISBLANK(AD63),ISBLANK(AL63)),FALSE(),TRUE())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IF(OR(ISBLANK(B64),ISBLANK(H64),ISBLANK(I64),ISBLANK(J64),ISBLANK(M64),ISBLANK(N64),ISBLANK(O64),ISBLANK(R64),ISBLANK(V64),ISBLANK(Y64),ISBLANK(W64),ISBLANK(AB64),ISBLANK(AD64),ISBLANK(AL64)),FALSE(),TRUE())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IF(OR(ISBLANK(B65),ISBLANK(H65),ISBLANK(I65),ISBLANK(J65),ISBLANK(M65),ISBLANK(N65),ISBLANK(O65),ISBLANK(R65),ISBLANK(V65),ISBLANK(Y65),ISBLANK(W65),ISBLANK(AB65),ISBLANK(AD65),ISBLANK(AL65)),FALSE(),TRUE())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IF(OR(ISBLANK(B66),ISBLANK(H66),ISBLANK(I66),ISBLANK(J66),ISBLANK(M66),ISBLANK(N66),ISBLANK(O66),ISBLANK(R66),ISBLANK(V66),ISBLANK(Y66),ISBLANK(W66),ISBLANK(AB66),ISBLANK(AD66),ISBLANK(AL66)),FALSE(),TRUE())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IF(OR(ISBLANK(B67),ISBLANK(H67),ISBLANK(I67),ISBLANK(J67),ISBLANK(M67),ISBLANK(N67),ISBLANK(O67),ISBLANK(R67),ISBLANK(V67),ISBLANK(Y67),ISBLANK(W67),ISBLANK(AB67),ISBLANK(AD67),ISBLANK(AL67)),FALSE(),TRUE())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IF(OR(ISBLANK(B68),ISBLANK(H68),ISBLANK(I68),ISBLANK(J68),ISBLANK(M68),ISBLANK(N68),ISBLANK(O68),ISBLANK(R68),ISBLANK(V68),ISBLANK(Y68),ISBLANK(W68),ISBLANK(AB68),ISBLANK(AD68),ISBLANK(AL68)),FALSE(),TRUE())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IF(OR(ISBLANK(B69),ISBLANK(H69),ISBLANK(I69),ISBLANK(J69),ISBLANK(M69),ISBLANK(N69),ISBLANK(O69),ISBLANK(R69),ISBLANK(V69),ISBLANK(Y69),ISBLANK(W69),ISBLANK(AB69),ISBLANK(AD69),ISBLANK(AL69)),FALSE(),TRUE())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IF(OR(ISBLANK(B70),ISBLANK(H70),ISBLANK(I70),ISBLANK(J70),ISBLANK(M70),ISBLANK(N70),ISBLANK(O70),ISBLANK(R70),ISBLANK(V70),ISBLANK(Y70),ISBLANK(W70),ISBLANK(AB70),ISBLANK(AD70),ISBLANK(AL70)),FALSE(),TRUE())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IF(OR(ISBLANK(B71),ISBLANK(H71),ISBLANK(I71),ISBLANK(J71),ISBLANK(M71),ISBLANK(N71),ISBLANK(O71),ISBLANK(R71),ISBLANK(V71),ISBLANK(Y71),ISBLANK(W71),ISBLANK(AB71),ISBLANK(AD71),ISBLANK(AL71)),FALSE(),TRUE())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IF(OR(ISBLANK(B72),ISBLANK(H72),ISBLANK(I72),ISBLANK(J72),ISBLANK(M72),ISBLANK(N72),ISBLANK(O72),ISBLANK(R72),ISBLANK(V72),ISBLANK(Y72),ISBLANK(W72),ISBLANK(AB72),ISBLANK(AD72),ISBLANK(AL72)),FALSE(),TRUE())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IF(OR(ISBLANK(B73),ISBLANK(H73),ISBLANK(I73),ISBLANK(J73),ISBLANK(M73),ISBLANK(N73),ISBLANK(O73),ISBLANK(R73),ISBLANK(V73),ISBLANK(Y73),ISBLANK(W73),ISBLANK(AB73),ISBLANK(AD73),ISBLANK(AL73)),FALSE(),TRUE())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IF(OR(ISBLANK(B74),ISBLANK(H74),ISBLANK(I74),ISBLANK(J74),ISBLANK(M74),ISBLANK(N74),ISBLANK(O74),ISBLANK(R74),ISBLANK(V74),ISBLANK(Y74),ISBLANK(W74),ISBLANK(AB74),ISBLANK(AD74),ISBLANK(AL74)),FALSE(),TRUE())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IF(OR(ISBLANK(B75),ISBLANK(H75),ISBLANK(I75),ISBLANK(J75),ISBLANK(M75),ISBLANK(N75),ISBLANK(O75),ISBLANK(R75),ISBLANK(V75),ISBLANK(Y75),ISBLANK(W75),ISBLANK(AB75),ISBLANK(AD75),ISBLANK(AL75)),FALSE(),TRUE())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IF(OR(ISBLANK(B76),ISBLANK(H76),ISBLANK(I76),ISBLANK(J76),ISBLANK(M76),ISBLANK(N76),ISBLANK(O76),ISBLANK(R76),ISBLANK(V76),ISBLANK(Y76),ISBLANK(W76),ISBLANK(AB76),ISBLANK(AD76),ISBLANK(AL76)),FALSE(),TRUE())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IF(OR(ISBLANK(B77),ISBLANK(H77),ISBLANK(I77),ISBLANK(J77),ISBLANK(M77),ISBLANK(N77),ISBLANK(O77),ISBLANK(R77),ISBLANK(V77),ISBLANK(Y77),ISBLANK(W77),ISBLANK(AB77),ISBLANK(AD77),ISBLANK(AL77)),FALSE(),TRUE())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IF(OR(ISBLANK(B78),ISBLANK(H78),ISBLANK(I78),ISBLANK(J78),ISBLANK(M78),ISBLANK(N78),ISBLANK(O78),ISBLANK(R78),ISBLANK(V78),ISBLANK(Y78),ISBLANK(W78),ISBLANK(AB78),ISBLANK(AD78),ISBLANK(AL78)),FALSE(),TRUE())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IF(OR(ISBLANK(B79),ISBLANK(H79),ISBLANK(I79),ISBLANK(J79),ISBLANK(M79),ISBLANK(N79),ISBLANK(O79),ISBLANK(R79),ISBLANK(V79),ISBLANK(Y79),ISBLANK(W79),ISBLANK(AB79),ISBLANK(AD79),ISBLANK(AL79)),FALSE(),TRUE())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IF(OR(ISBLANK(B80),ISBLANK(H80),ISBLANK(I80),ISBLANK(J80),ISBLANK(M80),ISBLANK(N80),ISBLANK(O80),ISBLANK(R80),ISBLANK(V80),ISBLANK(Y80),ISBLANK(W80),ISBLANK(AB80),ISBLANK(AD80),ISBLANK(AL80)),FALSE(),TRUE())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IF(OR(ISBLANK(B81),ISBLANK(H81),ISBLANK(I81),ISBLANK(J81),ISBLANK(M81),ISBLANK(N81),ISBLANK(O81),ISBLANK(R81),ISBLANK(V81),ISBLANK(Y81),ISBLANK(W81),ISBLANK(AB81),ISBLANK(AD81),ISBLANK(AL81)),FALSE(),TRUE())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IF(OR(ISBLANK(B82),ISBLANK(H82),ISBLANK(I82),ISBLANK(J82),ISBLANK(M82),ISBLANK(N82),ISBLANK(O82),ISBLANK(R82),ISBLANK(V82),ISBLANK(Y82),ISBLANK(W82),ISBLANK(AB82),ISBLANK(AD82),ISBLANK(AL82)),FALSE(),TRUE())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IF(OR(ISBLANK(B83),ISBLANK(H83),ISBLANK(I83),ISBLANK(J83),ISBLANK(M83),ISBLANK(N83),ISBLANK(O83),ISBLANK(R83),ISBLANK(V83),ISBLANK(Y83),ISBLANK(W83),ISBLANK(AB83),ISBLANK(AD83),ISBLANK(AL83)),FALSE(),TRUE())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IF(OR(ISBLANK(B84),ISBLANK(H84),ISBLANK(I84),ISBLANK(J84),ISBLANK(M84),ISBLANK(N84),ISBLANK(O84),ISBLANK(R84),ISBLANK(V84),ISBLANK(Y84),ISBLANK(W84),ISBLANK(AB84),ISBLANK(AD84),ISBLANK(AL84)),FALSE(),TRUE())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IF(OR(ISBLANK(B85),ISBLANK(H85),ISBLANK(I85),ISBLANK(J85),ISBLANK(M85),ISBLANK(N85),ISBLANK(O85),ISBLANK(R85),ISBLANK(V85),ISBLANK(Y85),ISBLANK(W85),ISBLANK(AB85),ISBLANK(AD85),ISBLANK(AL85)),FALSE(),TRUE())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IF(OR(ISBLANK(B86),ISBLANK(H86),ISBLANK(I86),ISBLANK(J86),ISBLANK(M86),ISBLANK(N86),ISBLANK(O86),ISBLANK(R86),ISBLANK(V86),ISBLANK(Y86),ISBLANK(W86),ISBLANK(AB86),ISBLANK(AD86),ISBLANK(AL86)),FALSE(),TRUE())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IF(OR(ISBLANK(B87),ISBLANK(H87),ISBLANK(I87),ISBLANK(J87),ISBLANK(M87),ISBLANK(N87),ISBLANK(O87),ISBLANK(R87),ISBLANK(V87),ISBLANK(Y87),ISBLANK(W87),ISBLANK(AB87),ISBLANK(AD87),ISBLANK(AL87)),FALSE(),TRUE())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IF(OR(ISBLANK(B88),ISBLANK(H88),ISBLANK(I88),ISBLANK(J88),ISBLANK(M88),ISBLANK(N88),ISBLANK(O88),ISBLANK(R88),ISBLANK(V88),ISBLANK(Y88),ISBLANK(W88),ISBLANK(AB88),ISBLANK(AD88),ISBLANK(AL88)),FALSE(),TRUE())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IF(OR(ISBLANK(B89),ISBLANK(H89),ISBLANK(I89),ISBLANK(J89),ISBLANK(M89),ISBLANK(N89),ISBLANK(O89),ISBLANK(R89),ISBLANK(V89),ISBLANK(Y89),ISBLANK(W89),ISBLANK(AB89),ISBLANK(AD89),ISBLANK(AL89)),FALSE(),TRUE())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IF(OR(ISBLANK(B90),ISBLANK(H90),ISBLANK(I90),ISBLANK(J90),ISBLANK(M90),ISBLANK(N90),ISBLANK(O90),ISBLANK(R90),ISBLANK(V90),ISBLANK(Y90),ISBLANK(W90),ISBLANK(AB90),ISBLANK(AD90),ISBLANK(AL90)),FALSE(),TRUE())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IF(OR(ISBLANK(B91),ISBLANK(H91),ISBLANK(I91),ISBLANK(J91),ISBLANK(M91),ISBLANK(N91),ISBLANK(O91),ISBLANK(R91),ISBLANK(V91),ISBLANK(Y91),ISBLANK(W91),ISBLANK(AB91),ISBLANK(AD91),ISBLANK(AL91)),FALSE(),TRUE())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IF(OR(ISBLANK(B92),ISBLANK(H92),ISBLANK(I92),ISBLANK(J92),ISBLANK(M92),ISBLANK(N92),ISBLANK(O92),ISBLANK(R92),ISBLANK(V92),ISBLANK(Y92),ISBLANK(W92),ISBLANK(AB92),ISBLANK(AD92),ISBLANK(AL92)),FALSE(),TRUE())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IF(OR(ISBLANK(B93),ISBLANK(H93),ISBLANK(I93),ISBLANK(J93),ISBLANK(M93),ISBLANK(N93),ISBLANK(O93),ISBLANK(R93),ISBLANK(V93),ISBLANK(Y93),ISBLANK(W93),ISBLANK(AB93),ISBLANK(AD93),ISBLANK(AL93)),FALSE(),TRUE())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IF(OR(ISBLANK(B94),ISBLANK(H94),ISBLANK(I94),ISBLANK(J94),ISBLANK(M94),ISBLANK(N94),ISBLANK(O94),ISBLANK(R94),ISBLANK(V94),ISBLANK(Y94),ISBLANK(W94),ISBLANK(AB94),ISBLANK(AD94),ISBLANK(AL94)),FALSE(),TRUE())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IF(OR(ISBLANK(B95),ISBLANK(H95),ISBLANK(I95),ISBLANK(J95),ISBLANK(M95),ISBLANK(N95),ISBLANK(O95),ISBLANK(R95),ISBLANK(V95),ISBLANK(Y95),ISBLANK(W95),ISBLANK(AB95),ISBLANK(AD95),ISBLANK(AL95)),FALSE(),TRUE())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IF(OR(ISBLANK(B96),ISBLANK(H96),ISBLANK(I96),ISBLANK(J96),ISBLANK(M96),ISBLANK(N96),ISBLANK(O96),ISBLANK(R96),ISBLANK(V96),ISBLANK(Y96),ISBLANK(W96),ISBLANK(AB96),ISBLANK(AD96),ISBLANK(AL96)),FALSE(),TRUE())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IF(OR(ISBLANK(B97),ISBLANK(H97),ISBLANK(I97),ISBLANK(J97),ISBLANK(M97),ISBLANK(N97),ISBLANK(O97),ISBLANK(R97),ISBLANK(V97),ISBLANK(Y97),ISBLANK(W97),ISBLANK(AB97),ISBLANK(AD97),ISBLANK(AL97)),FALSE(),TRUE())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IF(OR(ISBLANK(B98),ISBLANK(H98),ISBLANK(I98),ISBLANK(J98),ISBLANK(M98),ISBLANK(N98),ISBLANK(O98),ISBLANK(R98),ISBLANK(V98),ISBLANK(Y98),ISBLANK(W98),ISBLANK(AB98),ISBLANK(AD98),ISBLANK(AL98)),FALSE(),TRUE())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IF(OR(ISBLANK(B99),ISBLANK(H99),ISBLANK(I99),ISBLANK(J99),ISBLANK(M99),ISBLANK(N99),ISBLANK(O99),ISBLANK(R99),ISBLANK(V99),ISBLANK(Y99),ISBLANK(W99),ISBLANK(AB99),ISBLANK(AD99),ISBLANK(AL99)),FALSE(),TRUE())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IF(OR(ISBLANK(B100),ISBLANK(H100),ISBLANK(I100),ISBLANK(J100),ISBLANK(M100),ISBLANK(N100),ISBLANK(O100),ISBLANK(R100),ISBLANK(V100),ISBLANK(Y100),ISBLANK(W100),ISBLANK(AB100),ISBLANK(AD100),ISBLANK(AL100)),FALSE(),TRUE())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IF(OR(ISBLANK(B101),ISBLANK(H101),ISBLANK(I101),ISBLANK(J101),ISBLANK(M101),ISBLANK(N101),ISBLANK(O101),ISBLANK(R101),ISBLANK(V101),ISBLANK(Y101),ISBLANK(W101),ISBLANK(AB101),ISBLANK(AD101),ISBLANK(AL101)),FALSE(),TRUE())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IF(OR(ISBLANK(B102),ISBLANK(H102),ISBLANK(I102),ISBLANK(J102),ISBLANK(M102),ISBLANK(N102),ISBLANK(O102),ISBLANK(R102),ISBLANK(V102),ISBLANK(Y102),ISBLANK(W102),ISBLANK(AB102),ISBLANK(AD102),ISBLANK(AL102)),FALSE(),TRUE())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IF(OR(ISBLANK(B103),ISBLANK(H103),ISBLANK(I103),ISBLANK(J103),ISBLANK(M103),ISBLANK(N103),ISBLANK(O103),ISBLANK(R103),ISBLANK(V103),ISBLANK(Y103),ISBLANK(W103),ISBLANK(AB103),ISBLANK(AD103),ISBLANK(AL103)),FALSE(),TRUE())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IF(OR(ISBLANK(B104),ISBLANK(H104),ISBLANK(I104),ISBLANK(J104),ISBLANK(M104),ISBLANK(N104),ISBLANK(O104),ISBLANK(R104),ISBLANK(V104),ISBLANK(Y104),ISBLANK(W104),ISBLANK(AB104),ISBLANK(AD104),ISBLANK(AL104)),FALSE(),TRUE())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IF(OR(ISBLANK(B105),ISBLANK(H105),ISBLANK(I105),ISBLANK(J105),ISBLANK(M105),ISBLANK(N105),ISBLANK(O105),ISBLANK(R105),ISBLANK(V105),ISBLANK(Y105),ISBLANK(W105),ISBLANK(AB105),ISBLANK(AD105),ISBLANK(AL105)),FALSE(),TRUE())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IF(OR(ISBLANK(B106),ISBLANK(H106),ISBLANK(I106),ISBLANK(J106),ISBLANK(M106),ISBLANK(N106),ISBLANK(O106),ISBLANK(R106),ISBLANK(V106),ISBLANK(Y106),ISBLANK(W106),ISBLANK(AB106),ISBLANK(AD106),ISBLANK(AL106)),FALSE(),TRUE())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IF(OR(ISBLANK(B107),ISBLANK(H107),ISBLANK(I107),ISBLANK(J107),ISBLANK(M107),ISBLANK(N107),ISBLANK(O107),ISBLANK(R107),ISBLANK(V107),ISBLANK(Y107),ISBLANK(W107),ISBLANK(AB107),ISBLANK(AD107),ISBLANK(AL107)),FALSE(),TRUE())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IF(OR(ISBLANK(B108),ISBLANK(H108),ISBLANK(I108),ISBLANK(J108),ISBLANK(M108),ISBLANK(N108),ISBLANK(O108),ISBLANK(R108),ISBLANK(V108),ISBLANK(Y108),ISBLANK(W108),ISBLANK(AB108),ISBLANK(AD108),ISBLANK(AL108)),FALSE(),TRUE())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IF(OR(ISBLANK(B109),ISBLANK(H109),ISBLANK(I109),ISBLANK(J109),ISBLANK(M109),ISBLANK(N109),ISBLANK(O109),ISBLANK(R109),ISBLANK(V109),ISBLANK(Y109),ISBLANK(W109),ISBLANK(AB109),ISBLANK(AD109),ISBLANK(AL109)),FALSE(),TRUE())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IF(OR(ISBLANK(B110),ISBLANK(H110),ISBLANK(I110),ISBLANK(J110),ISBLANK(M110),ISBLANK(N110),ISBLANK(O110),ISBLANK(R110),ISBLANK(V110),ISBLANK(Y110),ISBLANK(W110),ISBLANK(AB110),ISBLANK(AD110),ISBLANK(AL110)),FALSE(),TRUE())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IF(OR(ISBLANK(B111),ISBLANK(H111),ISBLANK(I111),ISBLANK(J111),ISBLANK(M111),ISBLANK(N111),ISBLANK(O111),ISBLANK(R111),ISBLANK(V111),ISBLANK(Y111),ISBLANK(W111),ISBLANK(AB111),ISBLANK(AD111),ISBLANK(AL111)),FALSE(),TRUE())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IF(OR(ISBLANK(B112),ISBLANK(H112),ISBLANK(I112),ISBLANK(J112),ISBLANK(M112),ISBLANK(N112),ISBLANK(O112),ISBLANK(R112),ISBLANK(V112),ISBLANK(Y112),ISBLANK(W112),ISBLANK(AB112),ISBLANK(AD112),ISBLANK(AL112)),FALSE(),TRUE())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IF(OR(ISBLANK(B113),ISBLANK(H113),ISBLANK(I113),ISBLANK(J113),ISBLANK(M113),ISBLANK(N113),ISBLANK(O113),ISBLANK(R113),ISBLANK(V113),ISBLANK(Y113),ISBLANK(W113),ISBLANK(AB113),ISBLANK(AD113),ISBLANK(AL113)),FALSE(),TRUE())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IF(OR(ISBLANK(B114),ISBLANK(H114),ISBLANK(I114),ISBLANK(J114),ISBLANK(M114),ISBLANK(N114),ISBLANK(O114),ISBLANK(R114),ISBLANK(V114),ISBLANK(Y114),ISBLANK(W114),ISBLANK(AB114),ISBLANK(AD114),ISBLANK(AL114)),FALSE(),TRUE())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IF(OR(ISBLANK(B115),ISBLANK(H115),ISBLANK(I115),ISBLANK(J115),ISBLANK(M115),ISBLANK(N115),ISBLANK(O115),ISBLANK(R115),ISBLANK(V115),ISBLANK(Y115),ISBLANK(W115),ISBLANK(AB115),ISBLANK(AD115),ISBLANK(AL115)),FALSE(),TRUE())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IF(OR(ISBLANK(B116),ISBLANK(H116),ISBLANK(I116),ISBLANK(J116),ISBLANK(M116),ISBLANK(N116),ISBLANK(O116),ISBLANK(R116),ISBLANK(V116),ISBLANK(Y116),ISBLANK(W116),ISBLANK(AB116),ISBLANK(AD116),ISBLANK(AL116)),FALSE(),TRUE())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IF(OR(ISBLANK(B117),ISBLANK(H117),ISBLANK(I117),ISBLANK(J117),ISBLANK(M117),ISBLANK(N117),ISBLANK(O117),ISBLANK(R117),ISBLANK(V117),ISBLANK(Y117),ISBLANK(W117),ISBLANK(AB117),ISBLANK(AD117),ISBLANK(AL117)),FALSE(),TRUE())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IF(OR(ISBLANK(B118),ISBLANK(H118),ISBLANK(I118),ISBLANK(J118),ISBLANK(M118),ISBLANK(N118),ISBLANK(O118),ISBLANK(R118),ISBLANK(V118),ISBLANK(Y118),ISBLANK(W118),ISBLANK(AB118),ISBLANK(AD118),ISBLANK(AL118)),FALSE(),TRUE())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IF(OR(ISBLANK(B119),ISBLANK(H119),ISBLANK(I119),ISBLANK(J119),ISBLANK(M119),ISBLANK(N119),ISBLANK(O119),ISBLANK(R119),ISBLANK(V119),ISBLANK(Y119),ISBLANK(W119),ISBLANK(AB119),ISBLANK(AD119),ISBLANK(AL119)),FALSE(),TRUE())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IF(OR(ISBLANK(B120),ISBLANK(H120),ISBLANK(I120),ISBLANK(J120),ISBLANK(M120),ISBLANK(N120),ISBLANK(O120),ISBLANK(R120),ISBLANK(V120),ISBLANK(Y120),ISBLANK(W120),ISBLANK(AB120),ISBLANK(AD120),ISBLANK(AL120)),FALSE(),TRUE())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IF(OR(ISBLANK(B121),ISBLANK(H121),ISBLANK(I121),ISBLANK(J121),ISBLANK(M121),ISBLANK(N121),ISBLANK(O121),ISBLANK(R121),ISBLANK(V121),ISBLANK(Y121),ISBLANK(W121),ISBLANK(AB121),ISBLANK(AD121),ISBLANK(AL121)),FALSE(),TRUE())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IF(OR(ISBLANK(B122),ISBLANK(H122),ISBLANK(I122),ISBLANK(J122),ISBLANK(M122),ISBLANK(N122),ISBLANK(O122),ISBLANK(R122),ISBLANK(V122),ISBLANK(Y122),ISBLANK(W122),ISBLANK(AB122),ISBLANK(AD122),ISBLANK(AL122)),FALSE(),TRUE())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IF(OR(ISBLANK(B123),ISBLANK(H123),ISBLANK(I123),ISBLANK(J123),ISBLANK(M123),ISBLANK(N123),ISBLANK(O123),ISBLANK(R123),ISBLANK(V123),ISBLANK(Y123),ISBLANK(W123),ISBLANK(AB123),ISBLANK(AD123),ISBLANK(AL123)),FALSE(),TRUE())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IF(OR(ISBLANK(B124),ISBLANK(H124),ISBLANK(I124),ISBLANK(J124),ISBLANK(M124),ISBLANK(N124),ISBLANK(O124),ISBLANK(R124),ISBLANK(V124),ISBLANK(Y124),ISBLANK(W124),ISBLANK(AB124),ISBLANK(AD124),ISBLANK(AL124)),FALSE(),TRUE())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IF(OR(ISBLANK(B125),ISBLANK(H125),ISBLANK(I125),ISBLANK(J125),ISBLANK(M125),ISBLANK(N125),ISBLANK(O125),ISBLANK(R125),ISBLANK(V125),ISBLANK(Y125),ISBLANK(W125),ISBLANK(AB125),ISBLANK(AD125),ISBLANK(AL125)),FALSE(),TRUE())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IF(OR(ISBLANK(B126),ISBLANK(H126),ISBLANK(I126),ISBLANK(J126),ISBLANK(M126),ISBLANK(N126),ISBLANK(O126),ISBLANK(R126),ISBLANK(V126),ISBLANK(Y126),ISBLANK(W126),ISBLANK(AB126),ISBLANK(AD126),ISBLANK(AL126)),FALSE(),TRUE())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IF(OR(ISBLANK(B127),ISBLANK(H127),ISBLANK(I127),ISBLANK(J127),ISBLANK(M127),ISBLANK(N127),ISBLANK(O127),ISBLANK(R127),ISBLANK(V127),ISBLANK(Y127),ISBLANK(W127),ISBLANK(AB127),ISBLANK(AD127),ISBLANK(AL127)),FALSE(),TRUE())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IF(OR(ISBLANK(B128),ISBLANK(H128),ISBLANK(I128),ISBLANK(J128),ISBLANK(M128),ISBLANK(N128),ISBLANK(O128),ISBLANK(R128),ISBLANK(V128),ISBLANK(Y128),ISBLANK(W128),ISBLANK(AB128),ISBLANK(AD128),ISBLANK(AL128)),FALSE(),TRUE())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IF(OR(ISBLANK(B129),ISBLANK(H129),ISBLANK(I129),ISBLANK(J129),ISBLANK(M129),ISBLANK(N129),ISBLANK(O129),ISBLANK(R129),ISBLANK(V129),ISBLANK(Y129),ISBLANK(W129),ISBLANK(AB129),ISBLANK(AD129),ISBLANK(AL129)),FALSE(),TRUE())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IF(OR(ISBLANK(B130),ISBLANK(H130),ISBLANK(I130),ISBLANK(J130),ISBLANK(M130),ISBLANK(N130),ISBLANK(O130),ISBLANK(R130),ISBLANK(V130),ISBLANK(Y130),ISBLANK(W130),ISBLANK(AB130),ISBLANK(AD130),ISBLANK(AL130)),FALSE(),TRUE())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IF(OR(ISBLANK(B131),ISBLANK(H131),ISBLANK(I131),ISBLANK(J131),ISBLANK(M131),ISBLANK(N131),ISBLANK(O131),ISBLANK(R131),ISBLANK(V131),ISBLANK(Y131),ISBLANK(W131),ISBLANK(AB131),ISBLANK(AD131),ISBLANK(AL131)),FALSE(),TRUE())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IF(OR(ISBLANK(B132),ISBLANK(H132),ISBLANK(I132),ISBLANK(J132),ISBLANK(M132),ISBLANK(N132),ISBLANK(O132),ISBLANK(R132),ISBLANK(V132),ISBLANK(Y132),ISBLANK(W132),ISBLANK(AB132),ISBLANK(AD132),ISBLANK(AL132)),FALSE(),TRUE())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IF(OR(ISBLANK(B133),ISBLANK(H133),ISBLANK(I133),ISBLANK(J133),ISBLANK(M133),ISBLANK(N133),ISBLANK(O133),ISBLANK(R133),ISBLANK(V133),ISBLANK(Y133),ISBLANK(W133),ISBLANK(AB133),ISBLANK(AD133),ISBLANK(AL133)),FALSE(),TRUE())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IF(OR(ISBLANK(B134),ISBLANK(H134),ISBLANK(I134),ISBLANK(J134),ISBLANK(M134),ISBLANK(N134),ISBLANK(O134),ISBLANK(R134),ISBLANK(V134),ISBLANK(Y134),ISBLANK(W134),ISBLANK(AB134),ISBLANK(AD134),ISBLANK(AL134)),FALSE(),TRUE())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IF(OR(ISBLANK(B135),ISBLANK(H135),ISBLANK(I135),ISBLANK(J135),ISBLANK(M135),ISBLANK(N135),ISBLANK(O135),ISBLANK(R135),ISBLANK(V135),ISBLANK(Y135),ISBLANK(W135),ISBLANK(AB135),ISBLANK(AD135),ISBLANK(AL135)),FALSE(),TRUE())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IF(OR(ISBLANK(B136),ISBLANK(H136),ISBLANK(I136),ISBLANK(J136),ISBLANK(M136),ISBLANK(N136),ISBLANK(O136),ISBLANK(R136),ISBLANK(V136),ISBLANK(Y136),ISBLANK(W136),ISBLANK(AB136),ISBLANK(AD136),ISBLANK(AL136)),FALSE(),TRUE())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IF(OR(ISBLANK(B137),ISBLANK(H137),ISBLANK(I137),ISBLANK(J137),ISBLANK(M137),ISBLANK(N137),ISBLANK(O137),ISBLANK(R137),ISBLANK(V137),ISBLANK(Y137),ISBLANK(W137),ISBLANK(AB137),ISBLANK(AD137),ISBLANK(AL137)),FALSE(),TRUE())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IF(OR(ISBLANK(B138),ISBLANK(H138),ISBLANK(I138),ISBLANK(J138),ISBLANK(M138),ISBLANK(N138),ISBLANK(O138),ISBLANK(R138),ISBLANK(V138),ISBLANK(Y138),ISBLANK(W138),ISBLANK(AB138),ISBLANK(AD138),ISBLANK(AL138)),FALSE(),TRUE())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IF(OR(ISBLANK(B139),ISBLANK(H139),ISBLANK(I139),ISBLANK(J139),ISBLANK(M139),ISBLANK(N139),ISBLANK(O139),ISBLANK(R139),ISBLANK(V139),ISBLANK(Y139),ISBLANK(W139),ISBLANK(AB139),ISBLANK(AD139),ISBLANK(AL139)),FALSE(),TRUE())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IF(OR(ISBLANK(B140),ISBLANK(H140),ISBLANK(I140),ISBLANK(J140),ISBLANK(M140),ISBLANK(N140),ISBLANK(O140),ISBLANK(R140),ISBLANK(V140),ISBLANK(Y140),ISBLANK(W140),ISBLANK(AB140),ISBLANK(AD140),ISBLANK(AL140)),FALSE(),TRUE())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IF(OR(ISBLANK(B141),ISBLANK(H141),ISBLANK(I141),ISBLANK(J141),ISBLANK(M141),ISBLANK(N141),ISBLANK(O141),ISBLANK(R141),ISBLANK(V141),ISBLANK(Y141),ISBLANK(W141),ISBLANK(AB141),ISBLANK(AD141),ISBLANK(AL141)),FALSE(),TRUE())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IF(OR(ISBLANK(B142),ISBLANK(H142),ISBLANK(I142),ISBLANK(J142),ISBLANK(M142),ISBLANK(N142),ISBLANK(O142),ISBLANK(R142),ISBLANK(V142),ISBLANK(Y142),ISBLANK(W142),ISBLANK(AB142),ISBLANK(AD142),ISBLANK(AL142)),FALSE(),TRUE())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IF(OR(ISBLANK(B143),ISBLANK(H143),ISBLANK(I143),ISBLANK(J143),ISBLANK(M143),ISBLANK(N143),ISBLANK(O143),ISBLANK(R143),ISBLANK(V143),ISBLANK(Y143),ISBLANK(W143),ISBLANK(AB143),ISBLANK(AD143),ISBLANK(AL143)),FALSE(),TRUE())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IF(OR(ISBLANK(B144),ISBLANK(H144),ISBLANK(I144),ISBLANK(J144),ISBLANK(M144),ISBLANK(N144),ISBLANK(O144),ISBLANK(R144),ISBLANK(V144),ISBLANK(Y144),ISBLANK(W144),ISBLANK(AB144),ISBLANK(AD144),ISBLANK(AL144)),FALSE(),TRUE())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IF(OR(ISBLANK(B145),ISBLANK(H145),ISBLANK(I145),ISBLANK(J145),ISBLANK(M145),ISBLANK(N145),ISBLANK(O145),ISBLANK(R145),ISBLANK(V145),ISBLANK(Y145),ISBLANK(W145),ISBLANK(AB145),ISBLANK(AD145),ISBLANK(AL145)),FALSE(),TRUE())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IF(OR(ISBLANK(B146),ISBLANK(H146),ISBLANK(I146),ISBLANK(J146),ISBLANK(M146),ISBLANK(N146),ISBLANK(O146),ISBLANK(R146),ISBLANK(V146),ISBLANK(Y146),ISBLANK(W146),ISBLANK(AB146),ISBLANK(AD146),ISBLANK(AL146)),FALSE(),TRUE())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IF(OR(ISBLANK(B147),ISBLANK(H147),ISBLANK(I147),ISBLANK(J147),ISBLANK(M147),ISBLANK(N147),ISBLANK(O147),ISBLANK(R147),ISBLANK(V147),ISBLANK(Y147),ISBLANK(W147),ISBLANK(AB147),ISBLANK(AD147),ISBLANK(AL147)),FALSE(),TRUE())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IF(OR(ISBLANK(B148),ISBLANK(H148),ISBLANK(I148),ISBLANK(J148),ISBLANK(M148),ISBLANK(N148),ISBLANK(O148),ISBLANK(R148),ISBLANK(V148),ISBLANK(Y148),ISBLANK(W148),ISBLANK(AB148),ISBLANK(AD148),ISBLANK(AL148)),FALSE(),TRUE())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IF(OR(ISBLANK(B149),ISBLANK(H149),ISBLANK(I149),ISBLANK(J149),ISBLANK(M149),ISBLANK(N149),ISBLANK(O149),ISBLANK(R149),ISBLANK(V149),ISBLANK(Y149),ISBLANK(W149),ISBLANK(AB149),ISBLANK(AD149),ISBLANK(AL149)),FALSE(),TRUE())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IF(OR(ISBLANK(B150),ISBLANK(H150),ISBLANK(I150),ISBLANK(J150),ISBLANK(M150),ISBLANK(N150),ISBLANK(O150),ISBLANK(R150),ISBLANK(V150),ISBLANK(Y150),ISBLANK(W150),ISBLANK(AB150),ISBLANK(AD150),ISBLANK(AL150)),FALSE(),TRUE())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IF(OR(ISBLANK(B151),ISBLANK(H151),ISBLANK(I151),ISBLANK(J151),ISBLANK(M151),ISBLANK(N151),ISBLANK(O151),ISBLANK(R151),ISBLANK(V151),ISBLANK(Y151),ISBLANK(W151),ISBLANK(AB151),ISBLANK(AD151),ISBLANK(AL151)),FALSE(),TRUE())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IF(OR(ISBLANK(B152),ISBLANK(H152),ISBLANK(I152),ISBLANK(J152),ISBLANK(M152),ISBLANK(N152),ISBLANK(O152),ISBLANK(R152),ISBLANK(V152),ISBLANK(Y152),ISBLANK(W152),ISBLANK(AB152),ISBLANK(AD152),ISBLANK(AL152)),FALSE(),TRUE())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IF(OR(ISBLANK(B153),ISBLANK(H153),ISBLANK(I153),ISBLANK(J153),ISBLANK(M153),ISBLANK(N153),ISBLANK(O153),ISBLANK(R153),ISBLANK(V153),ISBLANK(Y153),ISBLANK(W153),ISBLANK(AB153),ISBLANK(AD153),ISBLANK(AL153)),FALSE(),TRUE())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IF(OR(ISBLANK(B154),ISBLANK(H154),ISBLANK(I154),ISBLANK(J154),ISBLANK(M154),ISBLANK(N154),ISBLANK(O154),ISBLANK(R154),ISBLANK(V154),ISBLANK(Y154),ISBLANK(W154),ISBLANK(AB154),ISBLANK(AD154),ISBLANK(AL154)),FALSE(),TRUE())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IF(OR(ISBLANK(B155),ISBLANK(H155),ISBLANK(I155),ISBLANK(J155),ISBLANK(M155),ISBLANK(N155),ISBLANK(O155),ISBLANK(R155),ISBLANK(V155),ISBLANK(Y155),ISBLANK(W155),ISBLANK(AB155),ISBLANK(AD155),ISBLANK(AL155)),FALSE(),TRUE())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IF(OR(ISBLANK(B156),ISBLANK(H156),ISBLANK(I156),ISBLANK(J156),ISBLANK(M156),ISBLANK(N156),ISBLANK(O156),ISBLANK(R156),ISBLANK(V156),ISBLANK(Y156),ISBLANK(W156),ISBLANK(AB156),ISBLANK(AD156),ISBLANK(AL156)),FALSE(),TRUE())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IF(OR(ISBLANK(B157),ISBLANK(H157),ISBLANK(I157),ISBLANK(J157),ISBLANK(M157),ISBLANK(N157),ISBLANK(O157),ISBLANK(R157),ISBLANK(V157),ISBLANK(Y157),ISBLANK(W157),ISBLANK(AB157),ISBLANK(AD157),ISBLANK(AL157)),FALSE(),TRUE())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IF(OR(ISBLANK(B158),ISBLANK(H158),ISBLANK(I158),ISBLANK(J158),ISBLANK(M158),ISBLANK(N158),ISBLANK(O158),ISBLANK(R158),ISBLANK(V158),ISBLANK(Y158),ISBLANK(W158),ISBLANK(AB158),ISBLANK(AD158),ISBLANK(AL158)),FALSE(),TRUE())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IF(OR(ISBLANK(B159),ISBLANK(H159),ISBLANK(I159),ISBLANK(J159),ISBLANK(M159),ISBLANK(N159),ISBLANK(O159),ISBLANK(R159),ISBLANK(V159),ISBLANK(Y159),ISBLANK(W159),ISBLANK(AB159),ISBLANK(AD159),ISBLANK(AL159)),FALSE(),TRUE())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IF(OR(ISBLANK(B160),ISBLANK(H160),ISBLANK(I160),ISBLANK(J160),ISBLANK(M160),ISBLANK(N160),ISBLANK(O160),ISBLANK(R160),ISBLANK(V160),ISBLANK(Y160),ISBLANK(W160),ISBLANK(AB160),ISBLANK(AD160),ISBLANK(AL160)),FALSE(),TRUE())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IF(OR(ISBLANK(B161),ISBLANK(H161),ISBLANK(I161),ISBLANK(J161),ISBLANK(M161),ISBLANK(N161),ISBLANK(O161),ISBLANK(R161),ISBLANK(V161),ISBLANK(Y161),ISBLANK(W161),ISBLANK(AB161),ISBLANK(AD161),ISBLANK(AL161)),FALSE(),TRUE())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IF(OR(ISBLANK(B162),ISBLANK(H162),ISBLANK(I162),ISBLANK(J162),ISBLANK(M162),ISBLANK(N162),ISBLANK(O162),ISBLANK(R162),ISBLANK(V162),ISBLANK(Y162),ISBLANK(W162),ISBLANK(AB162),ISBLANK(AD162),ISBLANK(AL162)),FALSE(),TRUE())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IF(OR(ISBLANK(B163),ISBLANK(H163),ISBLANK(I163),ISBLANK(J163),ISBLANK(M163),ISBLANK(N163),ISBLANK(O163),ISBLANK(R163),ISBLANK(V163),ISBLANK(Y163),ISBLANK(W163),ISBLANK(AB163),ISBLANK(AD163),ISBLANK(AL163)),FALSE(),TRUE())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IF(OR(ISBLANK(B164),ISBLANK(H164),ISBLANK(I164),ISBLANK(J164),ISBLANK(M164),ISBLANK(N164),ISBLANK(O164),ISBLANK(R164),ISBLANK(V164),ISBLANK(Y164),ISBLANK(W164),ISBLANK(AB164),ISBLANK(AD164),ISBLANK(AL164)),FALSE(),TRUE())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IF(OR(ISBLANK(B165),ISBLANK(H165),ISBLANK(I165),ISBLANK(J165),ISBLANK(M165),ISBLANK(N165),ISBLANK(O165),ISBLANK(R165),ISBLANK(V165),ISBLANK(Y165),ISBLANK(W165),ISBLANK(AB165),ISBLANK(AD165),ISBLANK(AL165)),FALSE(),TRUE())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IF(OR(ISBLANK(B166),ISBLANK(H166),ISBLANK(I166),ISBLANK(J166),ISBLANK(M166),ISBLANK(N166),ISBLANK(O166),ISBLANK(R166),ISBLANK(V166),ISBLANK(Y166),ISBLANK(W166),ISBLANK(AB166),ISBLANK(AD166),ISBLANK(AL166)),FALSE(),TRUE())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IF(OR(ISBLANK(B167),ISBLANK(H167),ISBLANK(I167),ISBLANK(J167),ISBLANK(M167),ISBLANK(N167),ISBLANK(O167),ISBLANK(R167),ISBLANK(V167),ISBLANK(Y167),ISBLANK(W167),ISBLANK(AB167),ISBLANK(AD167),ISBLANK(AL167)),FALSE(),TRUE())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IF(OR(ISBLANK(B168),ISBLANK(H168),ISBLANK(I168),ISBLANK(J168),ISBLANK(M168),ISBLANK(N168),ISBLANK(O168),ISBLANK(R168),ISBLANK(V168),ISBLANK(Y168),ISBLANK(W168),ISBLANK(AB168),ISBLANK(AD168),ISBLANK(AL168)),FALSE(),TRUE())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IF(OR(ISBLANK(B169),ISBLANK(H169),ISBLANK(I169),ISBLANK(J169),ISBLANK(M169),ISBLANK(N169),ISBLANK(O169),ISBLANK(R169),ISBLANK(V169),ISBLANK(Y169),ISBLANK(W169),ISBLANK(AB169),ISBLANK(AD169),ISBLANK(AL169)),FALSE(),TRUE())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IF(OR(ISBLANK(B170),ISBLANK(H170),ISBLANK(I170),ISBLANK(J170),ISBLANK(M170),ISBLANK(N170),ISBLANK(O170),ISBLANK(R170),ISBLANK(V170),ISBLANK(Y170),ISBLANK(W170),ISBLANK(AB170),ISBLANK(AD170),ISBLANK(AL170)),FALSE(),TRUE())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IF(OR(ISBLANK(B171),ISBLANK(H171),ISBLANK(I171),ISBLANK(J171),ISBLANK(M171),ISBLANK(N171),ISBLANK(O171),ISBLANK(R171),ISBLANK(V171),ISBLANK(Y171),ISBLANK(W171),ISBLANK(AB171),ISBLANK(AD171),ISBLANK(AL171)),FALSE(),TRUE())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IF(OR(ISBLANK(B172),ISBLANK(H172),ISBLANK(I172),ISBLANK(J172),ISBLANK(M172),ISBLANK(N172),ISBLANK(O172),ISBLANK(R172),ISBLANK(V172),ISBLANK(Y172),ISBLANK(W172),ISBLANK(AB172),ISBLANK(AD172),ISBLANK(AL172)),FALSE(),TRUE())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IF(OR(ISBLANK(B173),ISBLANK(H173),ISBLANK(I173),ISBLANK(J173),ISBLANK(M173),ISBLANK(N173),ISBLANK(O173),ISBLANK(R173),ISBLANK(V173),ISBLANK(Y173),ISBLANK(W173),ISBLANK(AB173),ISBLANK(AD173),ISBLANK(AL173)),FALSE(),TRUE())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IF(OR(ISBLANK(B174),ISBLANK(H174),ISBLANK(I174),ISBLANK(J174),ISBLANK(M174),ISBLANK(N174),ISBLANK(O174),ISBLANK(R174),ISBLANK(V174),ISBLANK(Y174),ISBLANK(W174),ISBLANK(AB174),ISBLANK(AD174),ISBLANK(AL174)),FALSE(),TRUE())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IF(OR(ISBLANK(B175),ISBLANK(H175),ISBLANK(I175),ISBLANK(J175),ISBLANK(M175),ISBLANK(N175),ISBLANK(O175),ISBLANK(R175),ISBLANK(V175),ISBLANK(Y175),ISBLANK(W175),ISBLANK(AB175),ISBLANK(AD175),ISBLANK(AL175)),FALSE(),TRUE())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IF(OR(ISBLANK(B176),ISBLANK(H176),ISBLANK(I176),ISBLANK(J176),ISBLANK(M176),ISBLANK(N176),ISBLANK(O176),ISBLANK(R176),ISBLANK(V176),ISBLANK(Y176),ISBLANK(W176),ISBLANK(AB176),ISBLANK(AD176),ISBLANK(AL176)),FALSE(),TRUE())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IF(OR(ISBLANK(B177),ISBLANK(H177),ISBLANK(I177),ISBLANK(J177),ISBLANK(M177),ISBLANK(N177),ISBLANK(O177),ISBLANK(R177),ISBLANK(V177),ISBLANK(Y177),ISBLANK(W177),ISBLANK(AB177),ISBLANK(AD177),ISBLANK(AL177)),FALSE(),TRUE())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IF(OR(ISBLANK(B178),ISBLANK(H178),ISBLANK(I178),ISBLANK(J178),ISBLANK(M178),ISBLANK(N178),ISBLANK(O178),ISBLANK(R178),ISBLANK(V178),ISBLANK(Y178),ISBLANK(W178),ISBLANK(AB178),ISBLANK(AD178),ISBLANK(AL178)),FALSE(),TRUE())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IF(OR(ISBLANK(B179),ISBLANK(H179),ISBLANK(I179),ISBLANK(J179),ISBLANK(M179),ISBLANK(N179),ISBLANK(O179),ISBLANK(R179),ISBLANK(V179),ISBLANK(Y179),ISBLANK(W179),ISBLANK(AB179),ISBLANK(AD179),ISBLANK(AL179)),FALSE(),TRUE())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IF(OR(ISBLANK(B180),ISBLANK(H180),ISBLANK(I180),ISBLANK(J180),ISBLANK(M180),ISBLANK(N180),ISBLANK(O180),ISBLANK(R180),ISBLANK(V180),ISBLANK(Y180),ISBLANK(W180),ISBLANK(AB180),ISBLANK(AD180),ISBLANK(AL180)),FALSE(),TRUE())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IF(OR(ISBLANK(B181),ISBLANK(H181),ISBLANK(I181),ISBLANK(J181),ISBLANK(M181),ISBLANK(N181),ISBLANK(O181),ISBLANK(R181),ISBLANK(V181),ISBLANK(Y181),ISBLANK(W181),ISBLANK(AB181),ISBLANK(AD181),ISBLANK(AL181)),FALSE(),TRUE())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IF(OR(ISBLANK(B182),ISBLANK(H182),ISBLANK(I182),ISBLANK(J182),ISBLANK(M182),ISBLANK(N182),ISBLANK(O182),ISBLANK(R182),ISBLANK(V182),ISBLANK(Y182),ISBLANK(W182),ISBLANK(AB182),ISBLANK(AD182),ISBLANK(AL182)),FALSE(),TRUE())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IF(OR(ISBLANK(B183),ISBLANK(H183),ISBLANK(I183),ISBLANK(J183),ISBLANK(M183),ISBLANK(N183),ISBLANK(O183),ISBLANK(R183),ISBLANK(V183),ISBLANK(Y183),ISBLANK(W183),ISBLANK(AB183),ISBLANK(AD183),ISBLANK(AL183)),FALSE(),TRUE())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IF(OR(ISBLANK(B184),ISBLANK(H184),ISBLANK(I184),ISBLANK(J184),ISBLANK(M184),ISBLANK(N184),ISBLANK(O184),ISBLANK(R184),ISBLANK(V184),ISBLANK(Y184),ISBLANK(W184),ISBLANK(AB184),ISBLANK(AD184),ISBLANK(AL184)),FALSE(),TRUE())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IF(OR(ISBLANK(B185),ISBLANK(H185),ISBLANK(I185),ISBLANK(J185),ISBLANK(M185),ISBLANK(N185),ISBLANK(O185),ISBLANK(R185),ISBLANK(V185),ISBLANK(Y185),ISBLANK(W185),ISBLANK(AB185),ISBLANK(AD185),ISBLANK(AL185)),FALSE(),TRUE())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IF(OR(ISBLANK(B186),ISBLANK(H186),ISBLANK(I186),ISBLANK(J186),ISBLANK(M186),ISBLANK(N186),ISBLANK(O186),ISBLANK(R186),ISBLANK(V186),ISBLANK(Y186),ISBLANK(W186),ISBLANK(AB186),ISBLANK(AD186),ISBLANK(AL186)),FALSE(),TRUE())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IF(OR(ISBLANK(B187),ISBLANK(H187),ISBLANK(I187),ISBLANK(J187),ISBLANK(M187),ISBLANK(N187),ISBLANK(O187),ISBLANK(R187),ISBLANK(V187),ISBLANK(Y187),ISBLANK(W187),ISBLANK(AB187),ISBLANK(AD187),ISBLANK(AL187)),FALSE(),TRUE())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IF(OR(ISBLANK(B188),ISBLANK(H188),ISBLANK(I188),ISBLANK(J188),ISBLANK(M188),ISBLANK(N188),ISBLANK(O188),ISBLANK(R188),ISBLANK(V188),ISBLANK(Y188),ISBLANK(W188),ISBLANK(AB188),ISBLANK(AD188),ISBLANK(AL188)),FALSE(),TRUE())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IF(OR(ISBLANK(B189),ISBLANK(H189),ISBLANK(I189),ISBLANK(J189),ISBLANK(M189),ISBLANK(N189),ISBLANK(O189),ISBLANK(R189),ISBLANK(V189),ISBLANK(Y189),ISBLANK(W189),ISBLANK(AB189),ISBLANK(AD189),ISBLANK(AL189)),FALSE(),TRUE())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IF(OR(ISBLANK(B190),ISBLANK(H190),ISBLANK(I190),ISBLANK(J190),ISBLANK(M190),ISBLANK(N190),ISBLANK(O190),ISBLANK(R190),ISBLANK(V190),ISBLANK(Y190),ISBLANK(W190),ISBLANK(AB190),ISBLANK(AD190),ISBLANK(AL190)),FALSE(),TRUE())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IF(OR(ISBLANK(B191),ISBLANK(H191),ISBLANK(I191),ISBLANK(J191),ISBLANK(M191),ISBLANK(N191),ISBLANK(O191),ISBLANK(R191),ISBLANK(V191),ISBLANK(Y191),ISBLANK(W191),ISBLANK(AB191),ISBLANK(AD191),ISBLANK(AL191)),FALSE(),TRUE())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IF(OR(ISBLANK(B192),ISBLANK(H192),ISBLANK(I192),ISBLANK(J192),ISBLANK(M192),ISBLANK(N192),ISBLANK(O192),ISBLANK(R192),ISBLANK(V192),ISBLANK(Y192),ISBLANK(W192),ISBLANK(AB192),ISBLANK(AD192),ISBLANK(AL192)),FALSE(),TRUE())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IF(OR(ISBLANK(B193),ISBLANK(H193),ISBLANK(I193),ISBLANK(J193),ISBLANK(M193),ISBLANK(N193),ISBLANK(O193),ISBLANK(R193),ISBLANK(V193),ISBLANK(Y193),ISBLANK(W193),ISBLANK(AB193),ISBLANK(AD193),ISBLANK(AL193)),FALSE(),TRUE())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IF(OR(ISBLANK(B194),ISBLANK(H194),ISBLANK(I194),ISBLANK(J194),ISBLANK(M194),ISBLANK(N194),ISBLANK(O194),ISBLANK(R194),ISBLANK(V194),ISBLANK(Y194),ISBLANK(W194),ISBLANK(AB194),ISBLANK(AD194),ISBLANK(AL194)),FALSE(),TRUE())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IF(OR(ISBLANK(B195),ISBLANK(H195),ISBLANK(I195),ISBLANK(J195),ISBLANK(M195),ISBLANK(N195),ISBLANK(O195),ISBLANK(R195),ISBLANK(V195),ISBLANK(Y195),ISBLANK(W195),ISBLANK(AB195),ISBLANK(AD195),ISBLANK(AL195)),FALSE(),TRUE())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IF(OR(ISBLANK(B196),ISBLANK(H196),ISBLANK(I196),ISBLANK(J196),ISBLANK(M196),ISBLANK(N196),ISBLANK(O196),ISBLANK(R196),ISBLANK(V196),ISBLANK(Y196),ISBLANK(W196),ISBLANK(AB196),ISBLANK(AD196),ISBLANK(AL196)),FALSE(),TRUE())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IF(OR(ISBLANK(B197),ISBLANK(H197),ISBLANK(I197),ISBLANK(J197),ISBLANK(M197),ISBLANK(N197),ISBLANK(O197),ISBLANK(R197),ISBLANK(V197),ISBLANK(Y197),ISBLANK(W197),ISBLANK(AB197),ISBLANK(AD197),ISBLANK(AL197)),FALSE(),TRUE())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IF(OR(ISBLANK(B198),ISBLANK(H198),ISBLANK(I198),ISBLANK(J198),ISBLANK(M198),ISBLANK(N198),ISBLANK(O198),ISBLANK(R198),ISBLANK(V198),ISBLANK(Y198),ISBLANK(W198),ISBLANK(AB198),ISBLANK(AD198),ISBLANK(AL198)),FALSE(),TRUE())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IF(OR(ISBLANK(B199),ISBLANK(H199),ISBLANK(I199),ISBLANK(J199),ISBLANK(M199),ISBLANK(N199),ISBLANK(O199),ISBLANK(R199),ISBLANK(V199),ISBLANK(Y199),ISBLANK(W199),ISBLANK(AB199),ISBLANK(AD199),ISBLANK(AL199)),FALSE(),TRUE())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IF(OR(ISBLANK(B200),ISBLANK(H200),ISBLANK(I200),ISBLANK(J200),ISBLANK(M200),ISBLANK(N200),ISBLANK(O200),ISBLANK(R200),ISBLANK(V200),ISBLANK(Y200),ISBLANK(W200),ISBLANK(AB200),ISBLANK(AD200),ISBLANK(AL200)),FALSE(),TRUE())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IF(OR(ISBLANK(B201),ISBLANK(H201),ISBLANK(I201),ISBLANK(J201),ISBLANK(M201),ISBLANK(N201),ISBLANK(O201),ISBLANK(R201),ISBLANK(V201),ISBLANK(Y201),ISBLANK(W201),ISBLANK(AB201),ISBLANK(AD201),ISBLANK(AL201)),FALSE(),TRUE())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IF(OR(ISBLANK(B202),ISBLANK(H202),ISBLANK(I202),ISBLANK(J202),ISBLANK(M202),ISBLANK(N202),ISBLANK(O202),ISBLANK(R202),ISBLANK(V202),ISBLANK(Y202),ISBLANK(W202),ISBLANK(AB202),ISBLANK(AD202),ISBLANK(AL202)),FALSE(),TRUE())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IF(OR(ISBLANK(B203),ISBLANK(H203),ISBLANK(I203),ISBLANK(J203),ISBLANK(M203),ISBLANK(N203),ISBLANK(O203),ISBLANK(R203),ISBLANK(V203),ISBLANK(Y203),ISBLANK(W203),ISBLANK(AB203),ISBLANK(AD203),ISBLANK(AL203)),FALSE(),TRUE())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IF(OR(ISBLANK(B204),ISBLANK(H204),ISBLANK(I204),ISBLANK(J204),ISBLANK(M204),ISBLANK(N204),ISBLANK(O204),ISBLANK(R204),ISBLANK(V204),ISBLANK(Y204),ISBLANK(W204),ISBLANK(AB204),ISBLANK(AD204),ISBLANK(AL204)),FALSE(),TRUE())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IF(OR(ISBLANK(B205),ISBLANK(H205),ISBLANK(I205),ISBLANK(J205),ISBLANK(M205),ISBLANK(N205),ISBLANK(O205),ISBLANK(R205),ISBLANK(V205),ISBLANK(Y205),ISBLANK(W205),ISBLANK(AB205),ISBLANK(AD205),ISBLANK(AL205)),FALSE(),TRUE())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IF(OR(ISBLANK(B206),ISBLANK(H206),ISBLANK(I206),ISBLANK(J206),ISBLANK(M206),ISBLANK(N206),ISBLANK(O206),ISBLANK(R206),ISBLANK(V206),ISBLANK(Y206),ISBLANK(W206),ISBLANK(AB206),ISBLANK(AD206),ISBLANK(AL206)),FALSE(),TRUE())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IF(OR(ISBLANK(B207),ISBLANK(H207),ISBLANK(I207),ISBLANK(J207),ISBLANK(M207),ISBLANK(N207),ISBLANK(O207),ISBLANK(R207),ISBLANK(V207),ISBLANK(Y207),ISBLANK(W207),ISBLANK(AB207),ISBLANK(AD207),ISBLANK(AL207)),FALSE(),TRUE())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IF(OR(ISBLANK(B208),ISBLANK(H208),ISBLANK(I208),ISBLANK(J208),ISBLANK(M208),ISBLANK(N208),ISBLANK(O208),ISBLANK(R208),ISBLANK(V208),ISBLANK(Y208),ISBLANK(W208),ISBLANK(AB208),ISBLANK(AD208),ISBLANK(AL208)),FALSE(),TRUE())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IF(OR(ISBLANK(B209),ISBLANK(H209),ISBLANK(I209),ISBLANK(J209),ISBLANK(M209),ISBLANK(N209),ISBLANK(O209),ISBLANK(R209),ISBLANK(V209),ISBLANK(Y209),ISBLANK(W209),ISBLANK(AB209),ISBLANK(AD209),ISBLANK(AL209)),FALSE(),TRUE())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IF(OR(ISBLANK(B210),ISBLANK(H210),ISBLANK(I210),ISBLANK(J210),ISBLANK(M210),ISBLANK(N210),ISBLANK(O210),ISBLANK(R210),ISBLANK(V210),ISBLANK(Y210),ISBLANK(W210),ISBLANK(AB210),ISBLANK(AD210),ISBLANK(AL210)),FALSE(),TRUE())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IF(OR(ISBLANK(B211),ISBLANK(H211),ISBLANK(I211),ISBLANK(J211),ISBLANK(M211),ISBLANK(N211),ISBLANK(O211),ISBLANK(R211),ISBLANK(V211),ISBLANK(Y211),ISBLANK(W211),ISBLANK(AB211),ISBLANK(AD211),ISBLANK(AL211)),FALSE(),TRUE())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IF(OR(ISBLANK(B212),ISBLANK(H212),ISBLANK(I212),ISBLANK(J212),ISBLANK(M212),ISBLANK(N212),ISBLANK(O212),ISBLANK(R212),ISBLANK(V212),ISBLANK(Y212),ISBLANK(W212),ISBLANK(AB212),ISBLANK(AD212),ISBLANK(AL212)),FALSE(),TRUE())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IF(OR(ISBLANK(B213),ISBLANK(H213),ISBLANK(I213),ISBLANK(J213),ISBLANK(M213),ISBLANK(N213),ISBLANK(O213),ISBLANK(R213),ISBLANK(V213),ISBLANK(Y213),ISBLANK(W213),ISBLANK(AB213),ISBLANK(AD213),ISBLANK(AL213)),FALSE(),TRUE())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IF(OR(ISBLANK(B214),ISBLANK(H214),ISBLANK(I214),ISBLANK(J214),ISBLANK(M214),ISBLANK(N214),ISBLANK(O214),ISBLANK(R214),ISBLANK(V214),ISBLANK(Y214),ISBLANK(W214),ISBLANK(AB214),ISBLANK(AD214),ISBLANK(AL214)),FALSE(),TRUE())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IF(OR(ISBLANK(B215),ISBLANK(H215),ISBLANK(I215),ISBLANK(J215),ISBLANK(M215),ISBLANK(N215),ISBLANK(O215),ISBLANK(R215),ISBLANK(V215),ISBLANK(Y215),ISBLANK(W215),ISBLANK(AB215),ISBLANK(AD215),ISBLANK(AL215)),FALSE(),TRUE())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IF(OR(ISBLANK(B216),ISBLANK(H216),ISBLANK(I216),ISBLANK(J216),ISBLANK(M216),ISBLANK(N216),ISBLANK(O216),ISBLANK(R216),ISBLANK(V216),ISBLANK(Y216),ISBLANK(W216),ISBLANK(AB216),ISBLANK(AD216),ISBLANK(AL216)),FALSE(),TRUE())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IF(OR(ISBLANK(B217),ISBLANK(H217),ISBLANK(I217),ISBLANK(J217),ISBLANK(M217),ISBLANK(N217),ISBLANK(O217),ISBLANK(R217),ISBLANK(V217),ISBLANK(Y217),ISBLANK(W217),ISBLANK(AB217),ISBLANK(AD217),ISBLANK(AL217)),FALSE(),TRUE())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IF(OR(ISBLANK(B218),ISBLANK(H218),ISBLANK(I218),ISBLANK(J218),ISBLANK(M218),ISBLANK(N218),ISBLANK(O218),ISBLANK(R218),ISBLANK(V218),ISBLANK(Y218),ISBLANK(W218),ISBLANK(AB218),ISBLANK(AD218),ISBLANK(AL218)),FALSE(),TRUE())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IF(OR(ISBLANK(B219),ISBLANK(H219),ISBLANK(I219),ISBLANK(J219),ISBLANK(M219),ISBLANK(N219),ISBLANK(O219),ISBLANK(R219),ISBLANK(V219),ISBLANK(Y219),ISBLANK(W219),ISBLANK(AB219),ISBLANK(AD219),ISBLANK(AL219)),FALSE(),TRUE())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IF(OR(ISBLANK(B220),ISBLANK(H220),ISBLANK(I220),ISBLANK(J220),ISBLANK(M220),ISBLANK(N220),ISBLANK(O220),ISBLANK(R220),ISBLANK(V220),ISBLANK(Y220),ISBLANK(W220),ISBLANK(AB220),ISBLANK(AD220),ISBLANK(AL220)),FALSE(),TRUE())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IF(OR(ISBLANK(B221),ISBLANK(H221),ISBLANK(I221),ISBLANK(J221),ISBLANK(M221),ISBLANK(N221),ISBLANK(O221),ISBLANK(R221),ISBLANK(V221),ISBLANK(Y221),ISBLANK(W221),ISBLANK(AB221),ISBLANK(AD221),ISBLANK(AL221)),FALSE(),TRUE())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IF(OR(ISBLANK(B222),ISBLANK(H222),ISBLANK(I222),ISBLANK(J222),ISBLANK(M222),ISBLANK(N222),ISBLANK(O222),ISBLANK(R222),ISBLANK(V222),ISBLANK(Y222),ISBLANK(W222),ISBLANK(AB222),ISBLANK(AD222),ISBLANK(AL222)),FALSE(),TRUE())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IF(OR(ISBLANK(B223),ISBLANK(H223),ISBLANK(I223),ISBLANK(J223),ISBLANK(M223),ISBLANK(N223),ISBLANK(O223),ISBLANK(R223),ISBLANK(V223),ISBLANK(Y223),ISBLANK(W223),ISBLANK(AB223),ISBLANK(AD223),ISBLANK(AL223)),FALSE(),TRUE())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IF(OR(ISBLANK(B224),ISBLANK(H224),ISBLANK(I224),ISBLANK(J224),ISBLANK(M224),ISBLANK(N224),ISBLANK(O224),ISBLANK(R224),ISBLANK(V224),ISBLANK(Y224),ISBLANK(W224),ISBLANK(AB224),ISBLANK(AD224),ISBLANK(AL224)),FALSE(),TRUE())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IF(OR(ISBLANK(B225),ISBLANK(H225),ISBLANK(I225),ISBLANK(J225),ISBLANK(M225),ISBLANK(N225),ISBLANK(O225),ISBLANK(R225),ISBLANK(V225),ISBLANK(Y225),ISBLANK(W225),ISBLANK(AB225),ISBLANK(AD225),ISBLANK(AL225)),FALSE(),TRUE())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IF(OR(ISBLANK(B226),ISBLANK(H226),ISBLANK(I226),ISBLANK(J226),ISBLANK(M226),ISBLANK(N226),ISBLANK(O226),ISBLANK(R226),ISBLANK(V226),ISBLANK(Y226),ISBLANK(W226),ISBLANK(AB226),ISBLANK(AD226),ISBLANK(AL226)),FALSE(),TRUE())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IF(OR(ISBLANK(B227),ISBLANK(H227),ISBLANK(I227),ISBLANK(J227),ISBLANK(M227),ISBLANK(N227),ISBLANK(O227),ISBLANK(R227),ISBLANK(V227),ISBLANK(Y227),ISBLANK(W227),ISBLANK(AB227),ISBLANK(AD227),ISBLANK(AL227)),FALSE(),TRUE())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IF(OR(ISBLANK(B228),ISBLANK(H228),ISBLANK(I228),ISBLANK(J228),ISBLANK(M228),ISBLANK(N228),ISBLANK(O228),ISBLANK(R228),ISBLANK(V228),ISBLANK(Y228),ISBLANK(W228),ISBLANK(AB228),ISBLANK(AD228),ISBLANK(AL228)),FALSE(),TRUE())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IF(OR(ISBLANK(B229),ISBLANK(H229),ISBLANK(I229),ISBLANK(J229),ISBLANK(M229),ISBLANK(N229),ISBLANK(O229),ISBLANK(R229),ISBLANK(V229),ISBLANK(Y229),ISBLANK(W229),ISBLANK(AB229),ISBLANK(AD229),ISBLANK(AL229)),FALSE(),TRUE())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IF(OR(ISBLANK(B230),ISBLANK(H230),ISBLANK(I230),ISBLANK(J230),ISBLANK(M230),ISBLANK(N230),ISBLANK(O230),ISBLANK(R230),ISBLANK(V230),ISBLANK(Y230),ISBLANK(W230),ISBLANK(AB230),ISBLANK(AD230),ISBLANK(AL230)),FALSE(),TRUE())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IF(OR(ISBLANK(B231),ISBLANK(H231),ISBLANK(I231),ISBLANK(J231),ISBLANK(M231),ISBLANK(N231),ISBLANK(O231),ISBLANK(R231),ISBLANK(V231),ISBLANK(Y231),ISBLANK(W231),ISBLANK(AB231),ISBLANK(AD231),ISBLANK(AL231)),FALSE(),TRUE())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IF(OR(ISBLANK(B232),ISBLANK(H232),ISBLANK(I232),ISBLANK(J232),ISBLANK(M232),ISBLANK(N232),ISBLANK(O232),ISBLANK(R232),ISBLANK(V232),ISBLANK(Y232),ISBLANK(W232),ISBLANK(AB232),ISBLANK(AD232),ISBLANK(AL232)),FALSE(),TRUE())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IF(OR(ISBLANK(B233),ISBLANK(H233),ISBLANK(I233),ISBLANK(J233),ISBLANK(M233),ISBLANK(N233),ISBLANK(O233),ISBLANK(R233),ISBLANK(V233),ISBLANK(Y233),ISBLANK(W233),ISBLANK(AB233),ISBLANK(AD233),ISBLANK(AL233)),FALSE(),TRUE())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IF(OR(ISBLANK(B234),ISBLANK(H234),ISBLANK(I234),ISBLANK(J234),ISBLANK(M234),ISBLANK(N234),ISBLANK(O234),ISBLANK(R234),ISBLANK(V234),ISBLANK(Y234),ISBLANK(W234),ISBLANK(AB234),ISBLANK(AD234),ISBLANK(AL234)),FALSE(),TRUE())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IF(OR(ISBLANK(B235),ISBLANK(H235),ISBLANK(I235),ISBLANK(J235),ISBLANK(M235),ISBLANK(N235),ISBLANK(O235),ISBLANK(R235),ISBLANK(V235),ISBLANK(Y235),ISBLANK(W235),ISBLANK(AB235),ISBLANK(AD235),ISBLANK(AL235)),FALSE(),TRUE())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IF(OR(ISBLANK(B236),ISBLANK(H236),ISBLANK(I236),ISBLANK(J236),ISBLANK(M236),ISBLANK(N236),ISBLANK(O236),ISBLANK(R236),ISBLANK(V236),ISBLANK(Y236),ISBLANK(W236),ISBLANK(AB236),ISBLANK(AD236),ISBLANK(AL236)),FALSE(),TRUE())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IF(OR(ISBLANK(B237),ISBLANK(H237),ISBLANK(I237),ISBLANK(J237),ISBLANK(M237),ISBLANK(N237),ISBLANK(O237),ISBLANK(R237),ISBLANK(V237),ISBLANK(Y237),ISBLANK(W237),ISBLANK(AB237),ISBLANK(AD237),ISBLANK(AL237)),FALSE(),TRUE())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IF(OR(ISBLANK(B238),ISBLANK(H238),ISBLANK(I238),ISBLANK(J238),ISBLANK(M238),ISBLANK(N238),ISBLANK(O238),ISBLANK(R238),ISBLANK(V238),ISBLANK(Y238),ISBLANK(W238),ISBLANK(AB238),ISBLANK(AD238),ISBLANK(AL238)),FALSE(),TRUE())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IF(OR(ISBLANK(B239),ISBLANK(H239),ISBLANK(I239),ISBLANK(J239),ISBLANK(M239),ISBLANK(N239),ISBLANK(O239),ISBLANK(R239),ISBLANK(V239),ISBLANK(Y239),ISBLANK(W239),ISBLANK(AB239),ISBLANK(AD239),ISBLANK(AL239)),FALSE(),TRUE())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IF(OR(ISBLANK(B240),ISBLANK(H240),ISBLANK(I240),ISBLANK(J240),ISBLANK(M240),ISBLANK(N240),ISBLANK(O240),ISBLANK(R240),ISBLANK(V240),ISBLANK(Y240),ISBLANK(W240),ISBLANK(AB240),ISBLANK(AD240),ISBLANK(AL240)),FALSE(),TRUE())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IF(OR(ISBLANK(B241),ISBLANK(H241),ISBLANK(I241),ISBLANK(J241),ISBLANK(M241),ISBLANK(N241),ISBLANK(O241),ISBLANK(R241),ISBLANK(V241),ISBLANK(Y241),ISBLANK(W241),ISBLANK(AB241),ISBLANK(AD241),ISBLANK(AL241)),FALSE(),TRUE())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IF(OR(ISBLANK(B242),ISBLANK(H242),ISBLANK(I242),ISBLANK(J242),ISBLANK(M242),ISBLANK(N242),ISBLANK(O242),ISBLANK(R242),ISBLANK(V242),ISBLANK(Y242),ISBLANK(W242),ISBLANK(AB242),ISBLANK(AD242),ISBLANK(AL242)),FALSE(),TRUE())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IF(OR(ISBLANK(B243),ISBLANK(H243),ISBLANK(I243),ISBLANK(J243),ISBLANK(M243),ISBLANK(N243),ISBLANK(O243),ISBLANK(R243),ISBLANK(V243),ISBLANK(Y243),ISBLANK(W243),ISBLANK(AB243),ISBLANK(AD243),ISBLANK(AL243)),FALSE(),TRUE())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IF(OR(ISBLANK(B244),ISBLANK(H244),ISBLANK(I244),ISBLANK(J244),ISBLANK(M244),ISBLANK(N244),ISBLANK(O244),ISBLANK(R244),ISBLANK(V244),ISBLANK(Y244),ISBLANK(W244),ISBLANK(AB244),ISBLANK(AD244),ISBLANK(AL244)),FALSE(),TRUE())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IF(OR(ISBLANK(B245),ISBLANK(H245),ISBLANK(I245),ISBLANK(J245),ISBLANK(M245),ISBLANK(N245),ISBLANK(O245),ISBLANK(R245),ISBLANK(V245),ISBLANK(Y245),ISBLANK(W245),ISBLANK(AB245),ISBLANK(AD245),ISBLANK(AL245)),FALSE(),TRUE())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IF(OR(ISBLANK(B246),ISBLANK(H246),ISBLANK(I246),ISBLANK(J246),ISBLANK(M246),ISBLANK(N246),ISBLANK(O246),ISBLANK(R246),ISBLANK(V246),ISBLANK(Y246),ISBLANK(W246),ISBLANK(AB246),ISBLANK(AD246),ISBLANK(AL246)),FALSE(),TRUE())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IF(OR(ISBLANK(B247),ISBLANK(H247),ISBLANK(I247),ISBLANK(J247),ISBLANK(M247),ISBLANK(N247),ISBLANK(O247),ISBLANK(R247),ISBLANK(V247),ISBLANK(Y247),ISBLANK(W247),ISBLANK(AB247),ISBLANK(AD247),ISBLANK(AL247)),FALSE(),TRUE())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IF(OR(ISBLANK(B248),ISBLANK(H248),ISBLANK(I248),ISBLANK(J248),ISBLANK(M248),ISBLANK(N248),ISBLANK(O248),ISBLANK(R248),ISBLANK(V248),ISBLANK(Y248),ISBLANK(W248),ISBLANK(AB248),ISBLANK(AD248),ISBLANK(AL248)),FALSE(),TRUE())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IF(OR(ISBLANK(B249),ISBLANK(H249),ISBLANK(I249),ISBLANK(J249),ISBLANK(M249),ISBLANK(N249),ISBLANK(O249),ISBLANK(R249),ISBLANK(V249),ISBLANK(Y249),ISBLANK(W249),ISBLANK(AB249),ISBLANK(AD249),ISBLANK(AL249)),FALSE(),TRUE())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IF(OR(ISBLANK(B250),ISBLANK(H250),ISBLANK(I250),ISBLANK(J250),ISBLANK(M250),ISBLANK(N250),ISBLANK(O250),ISBLANK(R250),ISBLANK(V250),ISBLANK(Y250),ISBLANK(W250),ISBLANK(AB250),ISBLANK(AD250),ISBLANK(AL250)),FALSE(),TRUE())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IF(OR(ISBLANK(B251),ISBLANK(H251),ISBLANK(I251),ISBLANK(J251),ISBLANK(M251),ISBLANK(N251),ISBLANK(O251),ISBLANK(R251),ISBLANK(V251),ISBLANK(Y251),ISBLANK(W251),ISBLANK(AB251),ISBLANK(AD251),ISBLANK(AL251)),FALSE(),TRUE())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IF(OR(ISBLANK(B252),ISBLANK(H252),ISBLANK(I252),ISBLANK(J252),ISBLANK(M252),ISBLANK(N252),ISBLANK(O252),ISBLANK(R252),ISBLANK(V252),ISBLANK(Y252),ISBLANK(W252),ISBLANK(AB252),ISBLANK(AD252),ISBLANK(AL252)),FALSE(),TRUE())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IF(OR(ISBLANK(B253),ISBLANK(H253),ISBLANK(I253),ISBLANK(J253),ISBLANK(M253),ISBLANK(N253),ISBLANK(O253),ISBLANK(R253),ISBLANK(V253),ISBLANK(Y253),ISBLANK(W253),ISBLANK(AB253),ISBLANK(AD253),ISBLANK(AL253)),FALSE(),TRUE())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IF(OR(ISBLANK(B254),ISBLANK(H254),ISBLANK(I254),ISBLANK(J254),ISBLANK(M254),ISBLANK(N254),ISBLANK(O254),ISBLANK(R254),ISBLANK(V254),ISBLANK(Y254),ISBLANK(W254),ISBLANK(AB254),ISBLANK(AD254),ISBLANK(AL254)),FALSE(),TRUE())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IF(OR(ISBLANK(B255),ISBLANK(H255),ISBLANK(I255),ISBLANK(J255),ISBLANK(M255),ISBLANK(N255),ISBLANK(O255),ISBLANK(R255),ISBLANK(V255),ISBLANK(Y255),ISBLANK(W255),ISBLANK(AB255),ISBLANK(AD255),ISBLANK(AL255)),FALSE(),TRUE())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IF(OR(ISBLANK(B256),ISBLANK(H256),ISBLANK(I256),ISBLANK(J256),ISBLANK(M256),ISBLANK(N256),ISBLANK(O256),ISBLANK(R256),ISBLANK(V256),ISBLANK(Y256),ISBLANK(W256),ISBLANK(AB256),ISBLANK(AD256),ISBLANK(AL256)),FALSE(),TRUE())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IF(OR(ISBLANK(B257),ISBLANK(H257),ISBLANK(I257),ISBLANK(J257),ISBLANK(M257),ISBLANK(N257),ISBLANK(O257),ISBLANK(R257),ISBLANK(V257),ISBLANK(Y257),ISBLANK(W257),ISBLANK(AB257),ISBLANK(AD257),ISBLANK(AL257)),FALSE(),TRUE())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IF(OR(ISBLANK(B258),ISBLANK(H258),ISBLANK(I258),ISBLANK(J258),ISBLANK(M258),ISBLANK(N258),ISBLANK(O258),ISBLANK(R258),ISBLANK(V258),ISBLANK(Y258),ISBLANK(W258),ISBLANK(AB258),ISBLANK(AD258),ISBLANK(AL258)),FALSE(),TRUE())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IF(OR(ISBLANK(B259),ISBLANK(H259),ISBLANK(I259),ISBLANK(J259),ISBLANK(M259),ISBLANK(N259),ISBLANK(O259),ISBLANK(R259),ISBLANK(V259),ISBLANK(Y259),ISBLANK(W259),ISBLANK(AB259),ISBLANK(AD259),ISBLANK(AL259)),FALSE(),TRUE())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IF(OR(ISBLANK(B260),ISBLANK(H260),ISBLANK(I260),ISBLANK(J260),ISBLANK(M260),ISBLANK(N260),ISBLANK(O260),ISBLANK(R260),ISBLANK(V260),ISBLANK(Y260),ISBLANK(W260),ISBLANK(AB260),ISBLANK(AD260),ISBLANK(AL260)),FALSE(),TRUE())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IF(OR(ISBLANK(B261),ISBLANK(H261),ISBLANK(I261),ISBLANK(J261),ISBLANK(M261),ISBLANK(N261),ISBLANK(O261),ISBLANK(R261),ISBLANK(V261),ISBLANK(Y261),ISBLANK(W261),ISBLANK(AB261),ISBLANK(AD261),ISBLANK(AL261)),FALSE(),TRUE())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IF(OR(ISBLANK(B262),ISBLANK(H262),ISBLANK(I262),ISBLANK(J262),ISBLANK(M262),ISBLANK(N262),ISBLANK(O262),ISBLANK(R262),ISBLANK(V262),ISBLANK(Y262),ISBLANK(W262),ISBLANK(AB262),ISBLANK(AD262),ISBLANK(AL262)),FALSE(),TRUE())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IF(OR(ISBLANK(B263),ISBLANK(H263),ISBLANK(I263),ISBLANK(J263),ISBLANK(M263),ISBLANK(N263),ISBLANK(O263),ISBLANK(R263),ISBLANK(V263),ISBLANK(Y263),ISBLANK(W263),ISBLANK(AB263),ISBLANK(AD263),ISBLANK(AL263)),FALSE(),TRUE())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IF(OR(ISBLANK(B264),ISBLANK(H264),ISBLANK(I264),ISBLANK(J264),ISBLANK(M264),ISBLANK(N264),ISBLANK(O264),ISBLANK(R264),ISBLANK(V264),ISBLANK(Y264),ISBLANK(W264),ISBLANK(AB264),ISBLANK(AD264),ISBLANK(AL264)),FALSE(),TRUE())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IF(OR(ISBLANK(B265),ISBLANK(H265),ISBLANK(I265),ISBLANK(J265),ISBLANK(M265),ISBLANK(N265),ISBLANK(O265),ISBLANK(R265),ISBLANK(V265),ISBLANK(Y265),ISBLANK(W265),ISBLANK(AB265),ISBLANK(AD265),ISBLANK(AL265)),FALSE(),TRUE())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IF(OR(ISBLANK(B266),ISBLANK(H266),ISBLANK(I266),ISBLANK(J266),ISBLANK(M266),ISBLANK(N266),ISBLANK(O266),ISBLANK(R266),ISBLANK(V266),ISBLANK(Y266),ISBLANK(W266),ISBLANK(AB266),ISBLANK(AD266),ISBLANK(AL266)),FALSE(),TRUE())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IF(OR(ISBLANK(B267),ISBLANK(H267),ISBLANK(I267),ISBLANK(J267),ISBLANK(M267),ISBLANK(N267),ISBLANK(O267),ISBLANK(R267),ISBLANK(V267),ISBLANK(Y267),ISBLANK(W267),ISBLANK(AB267),ISBLANK(AD267),ISBLANK(AL267)),FALSE(),TRUE())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IF(OR(ISBLANK(B268),ISBLANK(H268),ISBLANK(I268),ISBLANK(J268),ISBLANK(M268),ISBLANK(N268),ISBLANK(O268),ISBLANK(R268),ISBLANK(V268),ISBLANK(Y268),ISBLANK(W268),ISBLANK(AB268),ISBLANK(AD268),ISBLANK(AL268)),FALSE(),TRUE())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IF(OR(ISBLANK(B269),ISBLANK(H269),ISBLANK(I269),ISBLANK(J269),ISBLANK(M269),ISBLANK(N269),ISBLANK(O269),ISBLANK(R269),ISBLANK(V269),ISBLANK(Y269),ISBLANK(W269),ISBLANK(AB269),ISBLANK(AD269),ISBLANK(AL269)),FALSE(),TRUE())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IF(OR(ISBLANK(B270),ISBLANK(H270),ISBLANK(I270),ISBLANK(J270),ISBLANK(M270),ISBLANK(N270),ISBLANK(O270),ISBLANK(R270),ISBLANK(V270),ISBLANK(Y270),ISBLANK(W270),ISBLANK(AB270),ISBLANK(AD270),ISBLANK(AL270)),FALSE(),TRUE())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IF(OR(ISBLANK(B271),ISBLANK(H271),ISBLANK(I271),ISBLANK(J271),ISBLANK(M271),ISBLANK(N271),ISBLANK(O271),ISBLANK(R271),ISBLANK(V271),ISBLANK(Y271),ISBLANK(W271),ISBLANK(AB271),ISBLANK(AD271),ISBLANK(AL271)),FALSE(),TRUE())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IF(OR(ISBLANK(B272),ISBLANK(H272),ISBLANK(I272),ISBLANK(J272),ISBLANK(M272),ISBLANK(N272),ISBLANK(O272),ISBLANK(R272),ISBLANK(V272),ISBLANK(Y272),ISBLANK(W272),ISBLANK(AB272),ISBLANK(AD272),ISBLANK(AL272)),FALSE(),TRUE())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IF(OR(ISBLANK(B273),ISBLANK(H273),ISBLANK(I273),ISBLANK(J273),ISBLANK(M273),ISBLANK(N273),ISBLANK(O273),ISBLANK(R273),ISBLANK(V273),ISBLANK(Y273),ISBLANK(W273),ISBLANK(AB273),ISBLANK(AD273),ISBLANK(AL273)),FALSE(),TRUE())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IF(OR(ISBLANK(B274),ISBLANK(H274),ISBLANK(I274),ISBLANK(J274),ISBLANK(M274),ISBLANK(N274),ISBLANK(O274),ISBLANK(R274),ISBLANK(V274),ISBLANK(Y274),ISBLANK(W274),ISBLANK(AB274),ISBLANK(AD274),ISBLANK(AL274)),FALSE(),TRUE())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IF(OR(ISBLANK(B275),ISBLANK(H275),ISBLANK(I275),ISBLANK(J275),ISBLANK(M275),ISBLANK(N275),ISBLANK(O275),ISBLANK(R275),ISBLANK(V275),ISBLANK(Y275),ISBLANK(W275),ISBLANK(AB275),ISBLANK(AD275),ISBLANK(AL275)),FALSE(),TRUE())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IF(OR(ISBLANK(B276),ISBLANK(H276),ISBLANK(I276),ISBLANK(J276),ISBLANK(M276),ISBLANK(N276),ISBLANK(O276),ISBLANK(R276),ISBLANK(V276),ISBLANK(Y276),ISBLANK(W276),ISBLANK(AB276),ISBLANK(AD276),ISBLANK(AL276)),FALSE(),TRUE())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IF(OR(ISBLANK(B277),ISBLANK(H277),ISBLANK(I277),ISBLANK(J277),ISBLANK(M277),ISBLANK(N277),ISBLANK(O277),ISBLANK(R277),ISBLANK(V277),ISBLANK(Y277),ISBLANK(W277),ISBLANK(AB277),ISBLANK(AD277),ISBLANK(AL277)),FALSE(),TRUE())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IF(OR(ISBLANK(B278),ISBLANK(H278),ISBLANK(I278),ISBLANK(J278),ISBLANK(M278),ISBLANK(N278),ISBLANK(O278),ISBLANK(R278),ISBLANK(V278),ISBLANK(Y278),ISBLANK(W278),ISBLANK(AB278),ISBLANK(AD278),ISBLANK(AL278)),FALSE(),TRUE())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IF(OR(ISBLANK(B279),ISBLANK(H279),ISBLANK(I279),ISBLANK(J279),ISBLANK(M279),ISBLANK(N279),ISBLANK(O279),ISBLANK(R279),ISBLANK(V279),ISBLANK(Y279),ISBLANK(W279),ISBLANK(AB279),ISBLANK(AD279),ISBLANK(AL279)),FALSE(),TRUE())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IF(OR(ISBLANK(B280),ISBLANK(H280),ISBLANK(I280),ISBLANK(J280),ISBLANK(M280),ISBLANK(N280),ISBLANK(O280),ISBLANK(R280),ISBLANK(V280),ISBLANK(Y280),ISBLANK(W280),ISBLANK(AB280),ISBLANK(AD280),ISBLANK(AL280)),FALSE(),TRUE())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IF(OR(ISBLANK(B281),ISBLANK(H281),ISBLANK(I281),ISBLANK(J281),ISBLANK(M281),ISBLANK(N281),ISBLANK(O281),ISBLANK(R281),ISBLANK(V281),ISBLANK(Y281),ISBLANK(W281),ISBLANK(AB281),ISBLANK(AD281),ISBLANK(AL281)),FALSE(),TRUE())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IF(OR(ISBLANK(B282),ISBLANK(H282),ISBLANK(I282),ISBLANK(J282),ISBLANK(M282),ISBLANK(N282),ISBLANK(O282),ISBLANK(R282),ISBLANK(V282),ISBLANK(Y282),ISBLANK(W282),ISBLANK(AB282),ISBLANK(AD282),ISBLANK(AL282)),FALSE(),TRUE())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IF(OR(ISBLANK(B283),ISBLANK(H283),ISBLANK(I283),ISBLANK(J283),ISBLANK(M283),ISBLANK(N283),ISBLANK(O283),ISBLANK(R283),ISBLANK(V283),ISBLANK(Y283),ISBLANK(W283),ISBLANK(AB283),ISBLANK(AD283),ISBLANK(AL283)),FALSE(),TRUE())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IF(OR(ISBLANK(B284),ISBLANK(H284),ISBLANK(I284),ISBLANK(J284),ISBLANK(M284),ISBLANK(N284),ISBLANK(O284),ISBLANK(R284),ISBLANK(V284),ISBLANK(Y284),ISBLANK(W284),ISBLANK(AB284),ISBLANK(AD284),ISBLANK(AL284)),FALSE(),TRUE())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IF(OR(ISBLANK(B285),ISBLANK(H285),ISBLANK(I285),ISBLANK(J285),ISBLANK(M285),ISBLANK(N285),ISBLANK(O285),ISBLANK(R285),ISBLANK(V285),ISBLANK(Y285),ISBLANK(W285),ISBLANK(AB285),ISBLANK(AD285),ISBLANK(AL285)),FALSE(),TRUE())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IF(OR(ISBLANK(B286),ISBLANK(H286),ISBLANK(I286),ISBLANK(J286),ISBLANK(M286),ISBLANK(N286),ISBLANK(O286),ISBLANK(R286),ISBLANK(V286),ISBLANK(Y286),ISBLANK(W286),ISBLANK(AB286),ISBLANK(AD286),ISBLANK(AL286)),FALSE(),TRUE())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IF(OR(ISBLANK(B287),ISBLANK(H287),ISBLANK(I287),ISBLANK(J287),ISBLANK(M287),ISBLANK(N287),ISBLANK(O287),ISBLANK(R287),ISBLANK(V287),ISBLANK(Y287),ISBLANK(W287),ISBLANK(AB287),ISBLANK(AD287),ISBLANK(AL287)),FALSE(),TRUE())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IF(OR(ISBLANK(B288),ISBLANK(H288),ISBLANK(I288),ISBLANK(J288),ISBLANK(M288),ISBLANK(N288),ISBLANK(O288),ISBLANK(R288),ISBLANK(V288),ISBLANK(Y288),ISBLANK(W288),ISBLANK(AB288),ISBLANK(AD288),ISBLANK(AL288)),FALSE(),TRUE())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IF(OR(ISBLANK(B289),ISBLANK(H289),ISBLANK(I289),ISBLANK(J289),ISBLANK(M289),ISBLANK(N289),ISBLANK(O289),ISBLANK(R289),ISBLANK(V289),ISBLANK(Y289),ISBLANK(W289),ISBLANK(AB289),ISBLANK(AD289),ISBLANK(AL289)),FALSE(),TRUE())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IF(OR(ISBLANK(B290),ISBLANK(H290),ISBLANK(I290),ISBLANK(J290),ISBLANK(M290),ISBLANK(N290),ISBLANK(O290),ISBLANK(R290),ISBLANK(V290),ISBLANK(Y290),ISBLANK(W290),ISBLANK(AB290),ISBLANK(AD290),ISBLANK(AL290)),FALSE(),TRUE())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IF(OR(ISBLANK(B291),ISBLANK(H291),ISBLANK(I291),ISBLANK(J291),ISBLANK(M291),ISBLANK(N291),ISBLANK(O291),ISBLANK(R291),ISBLANK(V291),ISBLANK(Y291),ISBLANK(W291),ISBLANK(AB291),ISBLANK(AD291),ISBLANK(AL291)),FALSE(),TRUE())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IF(OR(ISBLANK(B292),ISBLANK(H292),ISBLANK(I292),ISBLANK(J292),ISBLANK(M292),ISBLANK(N292),ISBLANK(O292),ISBLANK(R292),ISBLANK(V292),ISBLANK(Y292),ISBLANK(W292),ISBLANK(AB292),ISBLANK(AD292),ISBLANK(AL292)),FALSE(),TRUE())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IF(OR(ISBLANK(B293),ISBLANK(H293),ISBLANK(I293),ISBLANK(J293),ISBLANK(M293),ISBLANK(N293),ISBLANK(O293),ISBLANK(R293),ISBLANK(V293),ISBLANK(Y293),ISBLANK(W293),ISBLANK(AB293),ISBLANK(AD293),ISBLANK(AL293)),FALSE(),TRUE())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IF(OR(ISBLANK(B294),ISBLANK(H294),ISBLANK(I294),ISBLANK(J294),ISBLANK(M294),ISBLANK(N294),ISBLANK(O294),ISBLANK(R294),ISBLANK(V294),ISBLANK(Y294),ISBLANK(W294),ISBLANK(AB294),ISBLANK(AD294),ISBLANK(AL294)),FALSE(),TRUE())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IF(OR(ISBLANK(B295),ISBLANK(H295),ISBLANK(I295),ISBLANK(J295),ISBLANK(M295),ISBLANK(N295),ISBLANK(O295),ISBLANK(R295),ISBLANK(V295),ISBLANK(Y295),ISBLANK(W295),ISBLANK(AB295),ISBLANK(AD295),ISBLANK(AL295)),FALSE(),TRUE())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IF(OR(ISBLANK(B296),ISBLANK(H296),ISBLANK(I296),ISBLANK(J296),ISBLANK(M296),ISBLANK(N296),ISBLANK(O296),ISBLANK(R296),ISBLANK(V296),ISBLANK(Y296),ISBLANK(W296),ISBLANK(AB296),ISBLANK(AD296),ISBLANK(AL296)),FALSE(),TRUE())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IF(OR(ISBLANK(B297),ISBLANK(H297),ISBLANK(I297),ISBLANK(J297),ISBLANK(M297),ISBLANK(N297),ISBLANK(O297),ISBLANK(R297),ISBLANK(V297),ISBLANK(Y297),ISBLANK(W297),ISBLANK(AB297),ISBLANK(AD297),ISBLANK(AL297)),FALSE(),TRUE())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IF(OR(ISBLANK(B298),ISBLANK(H298),ISBLANK(I298),ISBLANK(J298),ISBLANK(M298),ISBLANK(N298),ISBLANK(O298),ISBLANK(R298),ISBLANK(V298),ISBLANK(Y298),ISBLANK(W298),ISBLANK(AB298),ISBLANK(AD298),ISBLANK(AL298)),FALSE(),TRUE())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IF(OR(ISBLANK(B299),ISBLANK(H299),ISBLANK(I299),ISBLANK(J299),ISBLANK(M299),ISBLANK(N299),ISBLANK(O299),ISBLANK(R299),ISBLANK(V299),ISBLANK(Y299),ISBLANK(W299),ISBLANK(AB299),ISBLANK(AD299),ISBLANK(AL299)),FALSE(),TRUE())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IF(OR(ISBLANK(B300),ISBLANK(H300),ISBLANK(I300),ISBLANK(J300),ISBLANK(M300),ISBLANK(N300),ISBLANK(O300),ISBLANK(R300),ISBLANK(V300),ISBLANK(Y300),ISBLANK(W300),ISBLANK(AB300),ISBLANK(AD300),ISBLANK(AL300)),FALSE(),TRUE())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J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28">
      <formula>ISERROR(D2)</formula>
    </cfRule>
  </conditionalFormatting>
  <conditionalFormatting sqref="AA7:AA300 AM7:AO300">
    <cfRule type="cellIs" priority="3" operator="equal" aboveAverage="0" equalAverage="0" bottom="0" percent="0" rank="0" text="" dxfId="29">
      <formula>0</formula>
    </cfRule>
    <cfRule type="expression" priority="4" aboveAverage="0" equalAverage="0" bottom="0" percent="0" rank="0" text="" dxfId="30">
      <formula>LEN(TRIM(AA7))&gt;0</formula>
    </cfRule>
  </conditionalFormatting>
  <conditionalFormatting sqref="C2">
    <cfRule type="cellIs" priority="5" operator="equal" aboveAverage="0" equalAverage="0" bottom="0" percent="0" rank="0" text="" dxfId="31">
      <formula>0</formula>
    </cfRule>
  </conditionalFormatting>
  <conditionalFormatting sqref="C2">
    <cfRule type="cellIs" priority="6" operator="equal" aboveAverage="0" equalAverage="0" bottom="0" percent="0" rank="0" text="" dxfId="32">
      <formula>0</formula>
    </cfRule>
  </conditionalFormatting>
  <conditionalFormatting sqref="G7:G300">
    <cfRule type="expression" priority="7" aboveAverage="0" equalAverage="0" bottom="0" percent="0" rank="0" text="" dxfId="33">
      <formula>ISERROR(G7)</formula>
    </cfRule>
    <cfRule type="expression" priority="8" aboveAverage="0" equalAverage="0" bottom="0" percent="0" rank="0" text="" dxfId="34">
      <formula>LEN(TRIM(G7))&gt;0</formula>
    </cfRule>
  </conditionalFormatting>
  <dataValidations count="38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" errorStyle="stop" errorTitle="Formato non valido" operator="greaterThanOrEqual" prompt="Indicare eventuale entrata proveniente dal Fondo Nazionale sistema 0-6 anni" showDropDown="false" showErrorMessage="true" showInputMessage="true" sqref="AK7:AK300" type="decimal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NF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numero intero compreso tra 1 e 5" errorStyle="stop" errorTitle="Formato non valido" operator="between" prompt="Il numero dei posti autorizzati deve essere compreso tra 1 e 5" promptTitle="CAMPO OBBLIGATORIO" showDropDown="false" showErrorMessage="true" showInputMessage="true" sqref="O7:O300" type="whole">
      <formula1>1</formula1>
      <formula2>5</formula2>
    </dataValidation>
    <dataValidation allowBlank="true" error="Inserire un formato numerico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showDropDown="false" showErrorMessage="true" showInputMessage="true" sqref="Y8:Y300" type="decimal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Selezionare dal menù a tendina" errorStyle="stop" errorTitle="Formato non valido" operator="between" prompt="Selezionare il tipo di ubicazione dal menù a tendina" promptTitle="CAMPO OBBLIGATORIO" showDropDown="false" showErrorMessage="true" showInputMessage="true" sqref="J7:J300" type="list">
      <formula1>UbicazioneNF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serire un formato numerico uguale o superiore a 0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" type="decimal">
      <formula1>0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false" outlineLevel="0" max="9" min="9" style="97" width="17.55"/>
    <col collapsed="false" customWidth="true" hidden="true" outlineLevel="0" max="12" min="10" style="97" width="17.55"/>
    <col collapsed="false" customWidth="true" hidden="false" outlineLevel="0" max="13" min="13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false" outlineLevel="0" max="18" min="17" style="97" width="12.55"/>
    <col collapsed="false" customWidth="true" hidden="fals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false" outlineLevel="0" max="37" min="35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4972</v>
      </c>
      <c r="D4" s="57" t="s">
        <v>4973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SUM(AK7:AK300)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4914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80" t="s">
        <v>4952</v>
      </c>
      <c r="S6" s="77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80" t="s">
        <v>4928</v>
      </c>
      <c r="AK6" s="77" t="s">
        <v>4965</v>
      </c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100" t="n">
        <f aca="false">IF(OR(ISBLANK(B7),ISBLANK(H7),ISBLANK(I7),ISBLANK(M7),ISBLANK(N7),ISBLANK(O7),ISBLANK(R7),ISBLANK(V7),ISBLANK(W7),ISBLANK(Y7),ISBLANK(AB7),ISBLANK(AD7),ISBLANK(AL7)),FALSE(),TRUE())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100" t="n">
        <f aca="false">IF(OR(ISBLANK(B8),ISBLANK(H8),ISBLANK(I8),ISBLANK(M8),ISBLANK(N8),ISBLANK(O8),ISBLANK(R8),ISBLANK(V8),ISBLANK(W8),ISBLANK(Y8),ISBLANK(AB8),ISBLANK(AD8),ISBLANK(AL8)),FALSE(),TRUE())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100" t="n">
        <f aca="false">IF(OR(ISBLANK(B9),ISBLANK(H9),ISBLANK(I9),ISBLANK(M9),ISBLANK(N9),ISBLANK(O9),ISBLANK(R9),ISBLANK(V9),ISBLANK(W9),ISBLANK(Y9),ISBLANK(AB9),ISBLANK(AD9),ISBLANK(AL9)),FALSE(),TRUE())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100" t="n">
        <f aca="false">IF(OR(ISBLANK(B10),ISBLANK(H10),ISBLANK(I10),ISBLANK(M10),ISBLANK(N10),ISBLANK(O10),ISBLANK(R10),ISBLANK(V10),ISBLANK(W10),ISBLANK(Y10),ISBLANK(AB10),ISBLANK(AD10),ISBLANK(AL10)),FALSE(),TRUE())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100" t="n">
        <f aca="false">IF(OR(ISBLANK(B11),ISBLANK(H11),ISBLANK(I11),ISBLANK(M11),ISBLANK(N11),ISBLANK(O11),ISBLANK(R11),ISBLANK(V11),ISBLANK(W11),ISBLANK(Y11),ISBLANK(AB11),ISBLANK(AD11),ISBLANK(AL11)),FALSE(),TRUE())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100" t="n">
        <f aca="false">IF(OR(ISBLANK(B12),ISBLANK(H12),ISBLANK(I12),ISBLANK(M12),ISBLANK(N12),ISBLANK(O12),ISBLANK(R12),ISBLANK(V12),ISBLANK(W12),ISBLANK(Y12),ISBLANK(AB12),ISBLANK(AD12),ISBLANK(AL12)),FALSE(),TRUE())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100" t="n">
        <f aca="false">IF(OR(ISBLANK(B13),ISBLANK(H13),ISBLANK(I13),ISBLANK(M13),ISBLANK(N13),ISBLANK(O13),ISBLANK(R13),ISBLANK(V13),ISBLANK(W13),ISBLANK(Y13),ISBLANK(AB13),ISBLANK(AD13),ISBLANK(AL13)),FALSE(),TRUE())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100" t="n">
        <f aca="false">IF(OR(ISBLANK(B14),ISBLANK(H14),ISBLANK(I14),ISBLANK(M14),ISBLANK(N14),ISBLANK(O14),ISBLANK(R14),ISBLANK(V14),ISBLANK(W14),ISBLANK(Y14),ISBLANK(AB14),ISBLANK(AD14),ISBLANK(AL14)),FALSE(),TRUE())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100" t="n">
        <f aca="false">IF(OR(ISBLANK(B15),ISBLANK(H15),ISBLANK(I15),ISBLANK(M15),ISBLANK(N15),ISBLANK(O15),ISBLANK(R15),ISBLANK(V15),ISBLANK(W15),ISBLANK(Y15),ISBLANK(AB15),ISBLANK(AD15),ISBLANK(AL15)),FALSE(),TRUE())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100" t="n">
        <f aca="false">IF(OR(ISBLANK(B16),ISBLANK(H16),ISBLANK(I16),ISBLANK(M16),ISBLANK(N16),ISBLANK(O16),ISBLANK(R16),ISBLANK(V16),ISBLANK(W16),ISBLANK(Y16),ISBLANK(AB16),ISBLANK(AD16),ISBLANK(AL16)),FALSE(),TRUE())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100" t="n">
        <f aca="false">IF(OR(ISBLANK(B17),ISBLANK(H17),ISBLANK(I17),ISBLANK(M17),ISBLANK(N17),ISBLANK(O17),ISBLANK(R17),ISBLANK(V17),ISBLANK(W17),ISBLANK(Y17),ISBLANK(AB17),ISBLANK(AD17),ISBLANK(AL17)),FALSE(),TRUE())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100" t="n">
        <f aca="false">IF(OR(ISBLANK(B18),ISBLANK(H18),ISBLANK(I18),ISBLANK(M18),ISBLANK(N18),ISBLANK(O18),ISBLANK(R18),ISBLANK(V18),ISBLANK(W18),ISBLANK(Y18),ISBLANK(AB18),ISBLANK(AD18),ISBLANK(AL18)),FALSE(),TRUE())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100" t="n">
        <f aca="false">IF(OR(ISBLANK(B19),ISBLANK(H19),ISBLANK(I19),ISBLANK(M19),ISBLANK(N19),ISBLANK(O19),ISBLANK(R19),ISBLANK(V19),ISBLANK(W19),ISBLANK(Y19),ISBLANK(AB19),ISBLANK(AD19),ISBLANK(AL19)),FALSE(),TRUE())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100" t="n">
        <f aca="false">IF(OR(ISBLANK(B20),ISBLANK(H20),ISBLANK(I20),ISBLANK(M20),ISBLANK(N20),ISBLANK(O20),ISBLANK(R20),ISBLANK(V20),ISBLANK(W20),ISBLANK(Y20),ISBLANK(AB20),ISBLANK(AD20),ISBLANK(AL20)),FALSE(),TRUE())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100" t="n">
        <f aca="false">IF(OR(ISBLANK(B21),ISBLANK(H21),ISBLANK(I21),ISBLANK(M21),ISBLANK(N21),ISBLANK(O21),ISBLANK(R21),ISBLANK(V21),ISBLANK(W21),ISBLANK(Y21),ISBLANK(AB21),ISBLANK(AD21),ISBLANK(AL21)),FALSE(),TRUE())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100" t="n">
        <f aca="false">IF(OR(ISBLANK(B22),ISBLANK(H22),ISBLANK(I22),ISBLANK(M22),ISBLANK(N22),ISBLANK(O22),ISBLANK(R22),ISBLANK(V22),ISBLANK(W22),ISBLANK(Y22),ISBLANK(AB22),ISBLANK(AD22),ISBLANK(AL22)),FALSE(),TRUE())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100" t="n">
        <f aca="false">IF(OR(ISBLANK(B23),ISBLANK(H23),ISBLANK(I23),ISBLANK(M23),ISBLANK(N23),ISBLANK(O23),ISBLANK(R23),ISBLANK(V23),ISBLANK(W23),ISBLANK(Y23),ISBLANK(AB23),ISBLANK(AD23),ISBLANK(AL23)),FALSE(),TRUE())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100" t="n">
        <f aca="false">IF(OR(ISBLANK(B24),ISBLANK(H24),ISBLANK(I24),ISBLANK(M24),ISBLANK(N24),ISBLANK(O24),ISBLANK(R24),ISBLANK(V24),ISBLANK(W24),ISBLANK(Y24),ISBLANK(AB24),ISBLANK(AD24),ISBLANK(AL24)),FALSE(),TRUE())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100" t="n">
        <f aca="false">IF(OR(ISBLANK(B25),ISBLANK(H25),ISBLANK(I25),ISBLANK(M25),ISBLANK(N25),ISBLANK(O25),ISBLANK(R25),ISBLANK(V25),ISBLANK(W25),ISBLANK(Y25),ISBLANK(AB25),ISBLANK(AD25),ISBLANK(AL25)),FALSE(),TRUE())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100" t="n">
        <f aca="false">IF(OR(ISBLANK(B26),ISBLANK(H26),ISBLANK(I26),ISBLANK(M26),ISBLANK(N26),ISBLANK(O26),ISBLANK(R26),ISBLANK(V26),ISBLANK(W26),ISBLANK(Y26),ISBLANK(AB26),ISBLANK(AD26),ISBLANK(AL26)),FALSE(),TRUE())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100" t="n">
        <f aca="false">IF(OR(ISBLANK(B27),ISBLANK(H27),ISBLANK(I27),ISBLANK(M27),ISBLANK(N27),ISBLANK(O27),ISBLANK(R27),ISBLANK(V27),ISBLANK(W27),ISBLANK(Y27),ISBLANK(AB27),ISBLANK(AD27),ISBLANK(AL27)),FALSE(),TRUE())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100" t="n">
        <f aca="false">IF(OR(ISBLANK(B28),ISBLANK(H28),ISBLANK(I28),ISBLANK(M28),ISBLANK(N28),ISBLANK(O28),ISBLANK(R28),ISBLANK(V28),ISBLANK(W28),ISBLANK(Y28),ISBLANK(AB28),ISBLANK(AD28),ISBLANK(AL28)),FALSE(),TRUE())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100" t="n">
        <f aca="false">IF(OR(ISBLANK(B29),ISBLANK(H29),ISBLANK(I29),ISBLANK(M29),ISBLANK(N29),ISBLANK(O29),ISBLANK(R29),ISBLANK(V29),ISBLANK(W29),ISBLANK(Y29),ISBLANK(AB29),ISBLANK(AD29),ISBLANK(AL29)),FALSE(),TRUE())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100" t="n">
        <f aca="false">IF(OR(ISBLANK(B30),ISBLANK(H30),ISBLANK(I30),ISBLANK(M30),ISBLANK(N30),ISBLANK(O30),ISBLANK(R30),ISBLANK(V30),ISBLANK(W30),ISBLANK(Y30),ISBLANK(AB30),ISBLANK(AD30),ISBLANK(AL30)),FALSE(),TRUE())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100" t="n">
        <f aca="false">IF(OR(ISBLANK(B31),ISBLANK(H31),ISBLANK(I31),ISBLANK(M31),ISBLANK(N31),ISBLANK(O31),ISBLANK(R31),ISBLANK(V31),ISBLANK(W31),ISBLANK(Y31),ISBLANK(AB31),ISBLANK(AD31),ISBLANK(AL31)),FALSE(),TRUE())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100" t="n">
        <f aca="false">IF(OR(ISBLANK(B32),ISBLANK(H32),ISBLANK(I32),ISBLANK(M32),ISBLANK(N32),ISBLANK(O32),ISBLANK(R32),ISBLANK(V32),ISBLANK(W32),ISBLANK(Y32),ISBLANK(AB32),ISBLANK(AD32),ISBLANK(AL32)),FALSE(),TRUE())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100" t="n">
        <f aca="false">IF(OR(ISBLANK(B33),ISBLANK(H33),ISBLANK(I33),ISBLANK(M33),ISBLANK(N33),ISBLANK(O33),ISBLANK(R33),ISBLANK(V33),ISBLANK(W33),ISBLANK(Y33),ISBLANK(AB33),ISBLANK(AD33),ISBLANK(AL33)),FALSE(),TRUE())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100" t="n">
        <f aca="false">IF(OR(ISBLANK(B34),ISBLANK(H34),ISBLANK(I34),ISBLANK(M34),ISBLANK(N34),ISBLANK(O34),ISBLANK(R34),ISBLANK(V34),ISBLANK(W34),ISBLANK(Y34),ISBLANK(AB34),ISBLANK(AD34),ISBLANK(AL34)),FALSE(),TRUE())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100" t="n">
        <f aca="false">IF(OR(ISBLANK(B35),ISBLANK(H35),ISBLANK(I35),ISBLANK(M35),ISBLANK(N35),ISBLANK(O35),ISBLANK(R35),ISBLANK(V35),ISBLANK(W35),ISBLANK(Y35),ISBLANK(AB35),ISBLANK(AD35),ISBLANK(AL35)),FALSE(),TRUE())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100" t="n">
        <f aca="false">IF(OR(ISBLANK(B36),ISBLANK(H36),ISBLANK(I36),ISBLANK(M36),ISBLANK(N36),ISBLANK(O36),ISBLANK(R36),ISBLANK(V36),ISBLANK(W36),ISBLANK(Y36),ISBLANK(AB36),ISBLANK(AD36),ISBLANK(AL36)),FALSE(),TRUE())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100" t="n">
        <f aca="false">IF(OR(ISBLANK(B37),ISBLANK(H37),ISBLANK(I37),ISBLANK(M37),ISBLANK(N37),ISBLANK(O37),ISBLANK(R37),ISBLANK(V37),ISBLANK(W37),ISBLANK(Y37),ISBLANK(AB37),ISBLANK(AD37),ISBLANK(AL37)),FALSE(),TRUE())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100" t="n">
        <f aca="false">IF(OR(ISBLANK(B38),ISBLANK(H38),ISBLANK(I38),ISBLANK(M38),ISBLANK(N38),ISBLANK(O38),ISBLANK(R38),ISBLANK(V38),ISBLANK(W38),ISBLANK(Y38),ISBLANK(AB38),ISBLANK(AD38),ISBLANK(AL38)),FALSE(),TRUE())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100" t="n">
        <f aca="false">IF(OR(ISBLANK(B39),ISBLANK(H39),ISBLANK(I39),ISBLANK(M39),ISBLANK(N39),ISBLANK(O39),ISBLANK(R39),ISBLANK(V39),ISBLANK(W39),ISBLANK(Y39),ISBLANK(AB39),ISBLANK(AD39),ISBLANK(AL39)),FALSE(),TRUE())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100" t="n">
        <f aca="false">IF(OR(ISBLANK(B40),ISBLANK(H40),ISBLANK(I40),ISBLANK(M40),ISBLANK(N40),ISBLANK(O40),ISBLANK(R40),ISBLANK(V40),ISBLANK(W40),ISBLANK(Y40),ISBLANK(AB40),ISBLANK(AD40),ISBLANK(AL40)),FALSE(),TRUE())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100" t="n">
        <f aca="false">IF(OR(ISBLANK(B41),ISBLANK(H41),ISBLANK(I41),ISBLANK(M41),ISBLANK(N41),ISBLANK(O41),ISBLANK(R41),ISBLANK(V41),ISBLANK(W41),ISBLANK(Y41),ISBLANK(AB41),ISBLANK(AD41),ISBLANK(AL41)),FALSE(),TRUE())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100" t="n">
        <f aca="false">IF(OR(ISBLANK(B42),ISBLANK(H42),ISBLANK(I42),ISBLANK(M42),ISBLANK(N42),ISBLANK(O42),ISBLANK(R42),ISBLANK(V42),ISBLANK(W42),ISBLANK(Y42),ISBLANK(AB42),ISBLANK(AD42),ISBLANK(AL42)),FALSE(),TRUE())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100" t="n">
        <f aca="false">IF(OR(ISBLANK(B43),ISBLANK(H43),ISBLANK(I43),ISBLANK(M43),ISBLANK(N43),ISBLANK(O43),ISBLANK(R43),ISBLANK(V43),ISBLANK(W43),ISBLANK(Y43),ISBLANK(AB43),ISBLANK(AD43),ISBLANK(AL43)),FALSE(),TRUE())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100" t="n">
        <f aca="false">IF(OR(ISBLANK(B44),ISBLANK(H44),ISBLANK(I44),ISBLANK(M44),ISBLANK(N44),ISBLANK(O44),ISBLANK(R44),ISBLANK(V44),ISBLANK(W44),ISBLANK(Y44),ISBLANK(AB44),ISBLANK(AD44),ISBLANK(AL44)),FALSE(),TRUE())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100" t="n">
        <f aca="false">IF(OR(ISBLANK(B45),ISBLANK(H45),ISBLANK(I45),ISBLANK(M45),ISBLANK(N45),ISBLANK(O45),ISBLANK(R45),ISBLANK(V45),ISBLANK(W45),ISBLANK(Y45),ISBLANK(AB45),ISBLANK(AD45),ISBLANK(AL45)),FALSE(),TRUE())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100" t="n">
        <f aca="false">IF(OR(ISBLANK(B46),ISBLANK(H46),ISBLANK(I46),ISBLANK(M46),ISBLANK(N46),ISBLANK(O46),ISBLANK(R46),ISBLANK(V46),ISBLANK(W46),ISBLANK(Y46),ISBLANK(AB46),ISBLANK(AD46),ISBLANK(AL46)),FALSE(),TRUE())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100" t="n">
        <f aca="false">IF(OR(ISBLANK(B47),ISBLANK(H47),ISBLANK(I47),ISBLANK(M47),ISBLANK(N47),ISBLANK(O47),ISBLANK(R47),ISBLANK(V47),ISBLANK(W47),ISBLANK(Y47),ISBLANK(AB47),ISBLANK(AD47),ISBLANK(AL47)),FALSE(),TRUE())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100" t="n">
        <f aca="false">IF(OR(ISBLANK(B48),ISBLANK(H48),ISBLANK(I48),ISBLANK(M48),ISBLANK(N48),ISBLANK(O48),ISBLANK(R48),ISBLANK(V48),ISBLANK(W48),ISBLANK(Y48),ISBLANK(AB48),ISBLANK(AD48),ISBLANK(AL48)),FALSE(),TRUE())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100" t="n">
        <f aca="false">IF(OR(ISBLANK(B49),ISBLANK(H49),ISBLANK(I49),ISBLANK(M49),ISBLANK(N49),ISBLANK(O49),ISBLANK(R49),ISBLANK(V49),ISBLANK(W49),ISBLANK(Y49),ISBLANK(AB49),ISBLANK(AD49),ISBLANK(AL49)),FALSE(),TRUE())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100" t="n">
        <f aca="false">IF(OR(ISBLANK(B50),ISBLANK(H50),ISBLANK(I50),ISBLANK(M50),ISBLANK(N50),ISBLANK(O50),ISBLANK(R50),ISBLANK(V50),ISBLANK(W50),ISBLANK(Y50),ISBLANK(AB50),ISBLANK(AD50),ISBLANK(AL50)),FALSE(),TRUE())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100" t="n">
        <f aca="false">IF(OR(ISBLANK(B51),ISBLANK(H51),ISBLANK(I51),ISBLANK(M51),ISBLANK(N51),ISBLANK(O51),ISBLANK(R51),ISBLANK(V51),ISBLANK(W51),ISBLANK(Y51),ISBLANK(AB51),ISBLANK(AD51),ISBLANK(AL51)),FALSE(),TRUE())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100" t="n">
        <f aca="false">IF(OR(ISBLANK(B52),ISBLANK(H52),ISBLANK(I52),ISBLANK(M52),ISBLANK(N52),ISBLANK(O52),ISBLANK(R52),ISBLANK(V52),ISBLANK(W52),ISBLANK(Y52),ISBLANK(AB52),ISBLANK(AD52),ISBLANK(AL52)),FALSE(),TRUE())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100" t="n">
        <f aca="false">IF(OR(ISBLANK(B53),ISBLANK(H53),ISBLANK(I53),ISBLANK(M53),ISBLANK(N53),ISBLANK(O53),ISBLANK(R53),ISBLANK(V53),ISBLANK(W53),ISBLANK(Y53),ISBLANK(AB53),ISBLANK(AD53),ISBLANK(AL53)),FALSE(),TRUE())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100" t="n">
        <f aca="false">IF(OR(ISBLANK(B54),ISBLANK(H54),ISBLANK(I54),ISBLANK(M54),ISBLANK(N54),ISBLANK(O54),ISBLANK(R54),ISBLANK(V54),ISBLANK(W54),ISBLANK(Y54),ISBLANK(AB54),ISBLANK(AD54),ISBLANK(AL54)),FALSE(),TRUE())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100" t="n">
        <f aca="false">IF(OR(ISBLANK(B55),ISBLANK(H55),ISBLANK(I55),ISBLANK(M55),ISBLANK(N55),ISBLANK(O55),ISBLANK(R55),ISBLANK(V55),ISBLANK(W55),ISBLANK(Y55),ISBLANK(AB55),ISBLANK(AD55),ISBLANK(AL55)),FALSE(),TRUE())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100" t="n">
        <f aca="false">IF(OR(ISBLANK(B56),ISBLANK(H56),ISBLANK(I56),ISBLANK(M56),ISBLANK(N56),ISBLANK(O56),ISBLANK(R56),ISBLANK(V56),ISBLANK(W56),ISBLANK(Y56),ISBLANK(AB56),ISBLANK(AD56),ISBLANK(AL56)),FALSE(),TRUE())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100" t="n">
        <f aca="false">IF(OR(ISBLANK(B57),ISBLANK(H57),ISBLANK(I57),ISBLANK(M57),ISBLANK(N57),ISBLANK(O57),ISBLANK(R57),ISBLANK(V57),ISBLANK(W57),ISBLANK(Y57),ISBLANK(AB57),ISBLANK(AD57),ISBLANK(AL57)),FALSE(),TRUE())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100" t="n">
        <f aca="false">IF(OR(ISBLANK(B58),ISBLANK(H58),ISBLANK(I58),ISBLANK(M58),ISBLANK(N58),ISBLANK(O58),ISBLANK(R58),ISBLANK(V58),ISBLANK(W58),ISBLANK(Y58),ISBLANK(AB58),ISBLANK(AD58),ISBLANK(AL58)),FALSE(),TRUE())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100" t="n">
        <f aca="false">IF(OR(ISBLANK(B59),ISBLANK(H59),ISBLANK(I59),ISBLANK(M59),ISBLANK(N59),ISBLANK(O59),ISBLANK(R59),ISBLANK(V59),ISBLANK(W59),ISBLANK(Y59),ISBLANK(AB59),ISBLANK(AD59),ISBLANK(AL59)),FALSE(),TRUE())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100" t="n">
        <f aca="false">IF(OR(ISBLANK(B60),ISBLANK(H60),ISBLANK(I60),ISBLANK(M60),ISBLANK(N60),ISBLANK(O60),ISBLANK(R60),ISBLANK(V60),ISBLANK(W60),ISBLANK(Y60),ISBLANK(AB60),ISBLANK(AD60),ISBLANK(AL60)),FALSE(),TRUE())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100" t="n">
        <f aca="false">IF(OR(ISBLANK(B61),ISBLANK(H61),ISBLANK(I61),ISBLANK(M61),ISBLANK(N61),ISBLANK(O61),ISBLANK(R61),ISBLANK(V61),ISBLANK(W61),ISBLANK(Y61),ISBLANK(AB61),ISBLANK(AD61),ISBLANK(AL61)),FALSE(),TRUE())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100" t="n">
        <f aca="false">IF(OR(ISBLANK(B62),ISBLANK(H62),ISBLANK(I62),ISBLANK(M62),ISBLANK(N62),ISBLANK(O62),ISBLANK(R62),ISBLANK(V62),ISBLANK(W62),ISBLANK(Y62),ISBLANK(AB62),ISBLANK(AD62),ISBLANK(AL62)),FALSE(),TRUE())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100" t="n">
        <f aca="false">IF(OR(ISBLANK(B63),ISBLANK(H63),ISBLANK(I63),ISBLANK(M63),ISBLANK(N63),ISBLANK(O63),ISBLANK(R63),ISBLANK(V63),ISBLANK(W63),ISBLANK(Y63),ISBLANK(AB63),ISBLANK(AD63),ISBLANK(AL63)),FALSE(),TRUE())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100" t="n">
        <f aca="false">IF(OR(ISBLANK(B64),ISBLANK(H64),ISBLANK(I64),ISBLANK(M64),ISBLANK(N64),ISBLANK(O64),ISBLANK(R64),ISBLANK(V64),ISBLANK(W64),ISBLANK(Y64),ISBLANK(AB64),ISBLANK(AD64),ISBLANK(AL64)),FALSE(),TRUE())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100" t="n">
        <f aca="false">IF(OR(ISBLANK(B65),ISBLANK(H65),ISBLANK(I65),ISBLANK(M65),ISBLANK(N65),ISBLANK(O65),ISBLANK(R65),ISBLANK(V65),ISBLANK(W65),ISBLANK(Y65),ISBLANK(AB65),ISBLANK(AD65),ISBLANK(AL65)),FALSE(),TRUE())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100" t="n">
        <f aca="false">IF(OR(ISBLANK(B66),ISBLANK(H66),ISBLANK(I66),ISBLANK(M66),ISBLANK(N66),ISBLANK(O66),ISBLANK(R66),ISBLANK(V66),ISBLANK(W66),ISBLANK(Y66),ISBLANK(AB66),ISBLANK(AD66),ISBLANK(AL66)),FALSE(),TRUE())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100" t="n">
        <f aca="false">IF(OR(ISBLANK(B67),ISBLANK(H67),ISBLANK(I67),ISBLANK(M67),ISBLANK(N67),ISBLANK(O67),ISBLANK(R67),ISBLANK(V67),ISBLANK(W67),ISBLANK(Y67),ISBLANK(AB67),ISBLANK(AD67),ISBLANK(AL67)),FALSE(),TRUE())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100" t="n">
        <f aca="false">IF(OR(ISBLANK(B68),ISBLANK(H68),ISBLANK(I68),ISBLANK(M68),ISBLANK(N68),ISBLANK(O68),ISBLANK(R68),ISBLANK(V68),ISBLANK(W68),ISBLANK(Y68),ISBLANK(AB68),ISBLANK(AD68),ISBLANK(AL68)),FALSE(),TRUE())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100" t="n">
        <f aca="false">IF(OR(ISBLANK(B69),ISBLANK(H69),ISBLANK(I69),ISBLANK(M69),ISBLANK(N69),ISBLANK(O69),ISBLANK(R69),ISBLANK(V69),ISBLANK(W69),ISBLANK(Y69),ISBLANK(AB69),ISBLANK(AD69),ISBLANK(AL69)),FALSE(),TRUE())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100" t="n">
        <f aca="false">IF(OR(ISBLANK(B70),ISBLANK(H70),ISBLANK(I70),ISBLANK(M70),ISBLANK(N70),ISBLANK(O70),ISBLANK(R70),ISBLANK(V70),ISBLANK(W70),ISBLANK(Y70),ISBLANK(AB70),ISBLANK(AD70),ISBLANK(AL70)),FALSE(),TRUE())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100" t="n">
        <f aca="false">IF(OR(ISBLANK(B71),ISBLANK(H71),ISBLANK(I71),ISBLANK(M71),ISBLANK(N71),ISBLANK(O71),ISBLANK(R71),ISBLANK(V71),ISBLANK(W71),ISBLANK(Y71),ISBLANK(AB71),ISBLANK(AD71),ISBLANK(AL71)),FALSE(),TRUE())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100" t="n">
        <f aca="false">IF(OR(ISBLANK(B72),ISBLANK(H72),ISBLANK(I72),ISBLANK(M72),ISBLANK(N72),ISBLANK(O72),ISBLANK(R72),ISBLANK(V72),ISBLANK(W72),ISBLANK(Y72),ISBLANK(AB72),ISBLANK(AD72),ISBLANK(AL72)),FALSE(),TRUE())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100" t="n">
        <f aca="false">IF(OR(ISBLANK(B73),ISBLANK(H73),ISBLANK(I73),ISBLANK(M73),ISBLANK(N73),ISBLANK(O73),ISBLANK(R73),ISBLANK(V73),ISBLANK(W73),ISBLANK(Y73),ISBLANK(AB73),ISBLANK(AD73),ISBLANK(AL73)),FALSE(),TRUE())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100" t="n">
        <f aca="false">IF(OR(ISBLANK(B74),ISBLANK(H74),ISBLANK(I74),ISBLANK(M74),ISBLANK(N74),ISBLANK(O74),ISBLANK(R74),ISBLANK(V74),ISBLANK(W74),ISBLANK(Y74),ISBLANK(AB74),ISBLANK(AD74),ISBLANK(AL74)),FALSE(),TRUE())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100" t="n">
        <f aca="false">IF(OR(ISBLANK(B75),ISBLANK(H75),ISBLANK(I75),ISBLANK(M75),ISBLANK(N75),ISBLANK(O75),ISBLANK(R75),ISBLANK(V75),ISBLANK(W75),ISBLANK(Y75),ISBLANK(AB75),ISBLANK(AD75),ISBLANK(AL75)),FALSE(),TRUE())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100" t="n">
        <f aca="false">IF(OR(ISBLANK(B76),ISBLANK(H76),ISBLANK(I76),ISBLANK(M76),ISBLANK(N76),ISBLANK(O76),ISBLANK(R76),ISBLANK(V76),ISBLANK(W76),ISBLANK(Y76),ISBLANK(AB76),ISBLANK(AD76),ISBLANK(AL76)),FALSE(),TRUE())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100" t="n">
        <f aca="false">IF(OR(ISBLANK(B77),ISBLANK(H77),ISBLANK(I77),ISBLANK(M77),ISBLANK(N77),ISBLANK(O77),ISBLANK(R77),ISBLANK(V77),ISBLANK(W77),ISBLANK(Y77),ISBLANK(AB77),ISBLANK(AD77),ISBLANK(AL77)),FALSE(),TRUE())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100" t="n">
        <f aca="false">IF(OR(ISBLANK(B78),ISBLANK(H78),ISBLANK(I78),ISBLANK(M78),ISBLANK(N78),ISBLANK(O78),ISBLANK(R78),ISBLANK(V78),ISBLANK(W78),ISBLANK(Y78),ISBLANK(AB78),ISBLANK(AD78),ISBLANK(AL78)),FALSE(),TRUE())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100" t="n">
        <f aca="false">IF(OR(ISBLANK(B79),ISBLANK(H79),ISBLANK(I79),ISBLANK(M79),ISBLANK(N79),ISBLANK(O79),ISBLANK(R79),ISBLANK(V79),ISBLANK(W79),ISBLANK(Y79),ISBLANK(AB79),ISBLANK(AD79),ISBLANK(AL79)),FALSE(),TRUE())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100" t="n">
        <f aca="false">IF(OR(ISBLANK(B80),ISBLANK(H80),ISBLANK(I80),ISBLANK(M80),ISBLANK(N80),ISBLANK(O80),ISBLANK(R80),ISBLANK(V80),ISBLANK(W80),ISBLANK(Y80),ISBLANK(AB80),ISBLANK(AD80),ISBLANK(AL80)),FALSE(),TRUE())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100" t="n">
        <f aca="false">IF(OR(ISBLANK(B81),ISBLANK(H81),ISBLANK(I81),ISBLANK(M81),ISBLANK(N81),ISBLANK(O81),ISBLANK(R81),ISBLANK(V81),ISBLANK(W81),ISBLANK(Y81),ISBLANK(AB81),ISBLANK(AD81),ISBLANK(AL81)),FALSE(),TRUE())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100" t="n">
        <f aca="false">IF(OR(ISBLANK(B82),ISBLANK(H82),ISBLANK(I82),ISBLANK(M82),ISBLANK(N82),ISBLANK(O82),ISBLANK(R82),ISBLANK(V82),ISBLANK(W82),ISBLANK(Y82),ISBLANK(AB82),ISBLANK(AD82),ISBLANK(AL82)),FALSE(),TRUE())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100" t="n">
        <f aca="false">IF(OR(ISBLANK(B83),ISBLANK(H83),ISBLANK(I83),ISBLANK(M83),ISBLANK(N83),ISBLANK(O83),ISBLANK(R83),ISBLANK(V83),ISBLANK(W83),ISBLANK(Y83),ISBLANK(AB83),ISBLANK(AD83),ISBLANK(AL83)),FALSE(),TRUE())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100" t="n">
        <f aca="false">IF(OR(ISBLANK(B84),ISBLANK(H84),ISBLANK(I84),ISBLANK(M84),ISBLANK(N84),ISBLANK(O84),ISBLANK(R84),ISBLANK(V84),ISBLANK(W84),ISBLANK(Y84),ISBLANK(AB84),ISBLANK(AD84),ISBLANK(AL84)),FALSE(),TRUE())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100" t="n">
        <f aca="false">IF(OR(ISBLANK(B85),ISBLANK(H85),ISBLANK(I85),ISBLANK(M85),ISBLANK(N85),ISBLANK(O85),ISBLANK(R85),ISBLANK(V85),ISBLANK(W85),ISBLANK(Y85),ISBLANK(AB85),ISBLANK(AD85),ISBLANK(AL85)),FALSE(),TRUE())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100" t="n">
        <f aca="false">IF(OR(ISBLANK(B86),ISBLANK(H86),ISBLANK(I86),ISBLANK(M86),ISBLANK(N86),ISBLANK(O86),ISBLANK(R86),ISBLANK(V86),ISBLANK(W86),ISBLANK(Y86),ISBLANK(AB86),ISBLANK(AD86),ISBLANK(AL86)),FALSE(),TRUE())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100" t="n">
        <f aca="false">IF(OR(ISBLANK(B87),ISBLANK(H87),ISBLANK(I87),ISBLANK(M87),ISBLANK(N87),ISBLANK(O87),ISBLANK(R87),ISBLANK(V87),ISBLANK(W87),ISBLANK(Y87),ISBLANK(AB87),ISBLANK(AD87),ISBLANK(AL87)),FALSE(),TRUE())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100" t="n">
        <f aca="false">IF(OR(ISBLANK(B88),ISBLANK(H88),ISBLANK(I88),ISBLANK(M88),ISBLANK(N88),ISBLANK(O88),ISBLANK(R88),ISBLANK(V88),ISBLANK(W88),ISBLANK(Y88),ISBLANK(AB88),ISBLANK(AD88),ISBLANK(AL88)),FALSE(),TRUE())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100" t="n">
        <f aca="false">IF(OR(ISBLANK(B89),ISBLANK(H89),ISBLANK(I89),ISBLANK(M89),ISBLANK(N89),ISBLANK(O89),ISBLANK(R89),ISBLANK(V89),ISBLANK(W89),ISBLANK(Y89),ISBLANK(AB89),ISBLANK(AD89),ISBLANK(AL89)),FALSE(),TRUE())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100" t="n">
        <f aca="false">IF(OR(ISBLANK(B90),ISBLANK(H90),ISBLANK(I90),ISBLANK(M90),ISBLANK(N90),ISBLANK(O90),ISBLANK(R90),ISBLANK(V90),ISBLANK(W90),ISBLANK(Y90),ISBLANK(AB90),ISBLANK(AD90),ISBLANK(AL90)),FALSE(),TRUE())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100" t="n">
        <f aca="false">IF(OR(ISBLANK(B91),ISBLANK(H91),ISBLANK(I91),ISBLANK(M91),ISBLANK(N91),ISBLANK(O91),ISBLANK(R91),ISBLANK(V91),ISBLANK(W91),ISBLANK(Y91),ISBLANK(AB91),ISBLANK(AD91),ISBLANK(AL91)),FALSE(),TRUE())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100" t="n">
        <f aca="false">IF(OR(ISBLANK(B92),ISBLANK(H92),ISBLANK(I92),ISBLANK(M92),ISBLANK(N92),ISBLANK(O92),ISBLANK(R92),ISBLANK(V92),ISBLANK(W92),ISBLANK(Y92),ISBLANK(AB92),ISBLANK(AD92),ISBLANK(AL92)),FALSE(),TRUE())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100" t="n">
        <f aca="false">IF(OR(ISBLANK(B93),ISBLANK(H93),ISBLANK(I93),ISBLANK(M93),ISBLANK(N93),ISBLANK(O93),ISBLANK(R93),ISBLANK(V93),ISBLANK(W93),ISBLANK(Y93),ISBLANK(AB93),ISBLANK(AD93),ISBLANK(AL93)),FALSE(),TRUE())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100" t="n">
        <f aca="false">IF(OR(ISBLANK(B94),ISBLANK(H94),ISBLANK(I94),ISBLANK(M94),ISBLANK(N94),ISBLANK(O94),ISBLANK(R94),ISBLANK(V94),ISBLANK(W94),ISBLANK(Y94),ISBLANK(AB94),ISBLANK(AD94),ISBLANK(AL94)),FALSE(),TRUE())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100" t="n">
        <f aca="false">IF(OR(ISBLANK(B95),ISBLANK(H95),ISBLANK(I95),ISBLANK(M95),ISBLANK(N95),ISBLANK(O95),ISBLANK(R95),ISBLANK(V95),ISBLANK(W95),ISBLANK(Y95),ISBLANK(AB95),ISBLANK(AD95),ISBLANK(AL95)),FALSE(),TRUE())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100" t="n">
        <f aca="false">IF(OR(ISBLANK(B96),ISBLANK(H96),ISBLANK(I96),ISBLANK(M96),ISBLANK(N96),ISBLANK(O96),ISBLANK(R96),ISBLANK(V96),ISBLANK(W96),ISBLANK(Y96),ISBLANK(AB96),ISBLANK(AD96),ISBLANK(AL96)),FALSE(),TRUE())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100" t="n">
        <f aca="false">IF(OR(ISBLANK(B97),ISBLANK(H97),ISBLANK(I97),ISBLANK(M97),ISBLANK(N97),ISBLANK(O97),ISBLANK(R97),ISBLANK(V97),ISBLANK(W97),ISBLANK(Y97),ISBLANK(AB97),ISBLANK(AD97),ISBLANK(AL97)),FALSE(),TRUE())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100" t="n">
        <f aca="false">IF(OR(ISBLANK(B98),ISBLANK(H98),ISBLANK(I98),ISBLANK(M98),ISBLANK(N98),ISBLANK(O98),ISBLANK(R98),ISBLANK(V98),ISBLANK(W98),ISBLANK(Y98),ISBLANK(AB98),ISBLANK(AD98),ISBLANK(AL98)),FALSE(),TRUE())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100" t="n">
        <f aca="false">IF(OR(ISBLANK(B99),ISBLANK(H99),ISBLANK(I99),ISBLANK(M99),ISBLANK(N99),ISBLANK(O99),ISBLANK(R99),ISBLANK(V99),ISBLANK(W99),ISBLANK(Y99),ISBLANK(AB99),ISBLANK(AD99),ISBLANK(AL99)),FALSE(),TRUE())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00" t="n">
        <f aca="false">IF(OR(ISBLANK(B100),ISBLANK(H100),ISBLANK(I100),ISBLANK(M100),ISBLANK(N100),ISBLANK(O100),ISBLANK(R100),ISBLANK(V100),ISBLANK(W100),ISBLANK(Y100),ISBLANK(AB100),ISBLANK(AD100),ISBLANK(AL100)),FALSE(),TRUE())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00" t="n">
        <f aca="false">IF(OR(ISBLANK(B101),ISBLANK(H101),ISBLANK(I101),ISBLANK(M101),ISBLANK(N101),ISBLANK(O101),ISBLANK(R101),ISBLANK(V101),ISBLANK(W101),ISBLANK(Y101),ISBLANK(AB101),ISBLANK(AD101),ISBLANK(AL101)),FALSE(),TRUE())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00" t="n">
        <f aca="false">IF(OR(ISBLANK(B102),ISBLANK(H102),ISBLANK(I102),ISBLANK(M102),ISBLANK(N102),ISBLANK(O102),ISBLANK(R102),ISBLANK(V102),ISBLANK(W102),ISBLANK(Y102),ISBLANK(AB102),ISBLANK(AD102),ISBLANK(AL102)),FALSE(),TRUE())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00" t="n">
        <f aca="false">IF(OR(ISBLANK(B103),ISBLANK(H103),ISBLANK(I103),ISBLANK(M103),ISBLANK(N103),ISBLANK(O103),ISBLANK(R103),ISBLANK(V103),ISBLANK(W103),ISBLANK(Y103),ISBLANK(AB103),ISBLANK(AD103),ISBLANK(AL103)),FALSE(),TRUE())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00" t="n">
        <f aca="false">IF(OR(ISBLANK(B104),ISBLANK(H104),ISBLANK(I104),ISBLANK(M104),ISBLANK(N104),ISBLANK(O104),ISBLANK(R104),ISBLANK(V104),ISBLANK(W104),ISBLANK(Y104),ISBLANK(AB104),ISBLANK(AD104),ISBLANK(AL104)),FALSE(),TRUE())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00" t="n">
        <f aca="false">IF(OR(ISBLANK(B105),ISBLANK(H105),ISBLANK(I105),ISBLANK(M105),ISBLANK(N105),ISBLANK(O105),ISBLANK(R105),ISBLANK(V105),ISBLANK(W105),ISBLANK(Y105),ISBLANK(AB105),ISBLANK(AD105),ISBLANK(AL105)),FALSE(),TRUE())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00" t="n">
        <f aca="false">IF(OR(ISBLANK(B106),ISBLANK(H106),ISBLANK(I106),ISBLANK(M106),ISBLANK(N106),ISBLANK(O106),ISBLANK(R106),ISBLANK(V106),ISBLANK(W106),ISBLANK(Y106),ISBLANK(AB106),ISBLANK(AD106),ISBLANK(AL106)),FALSE(),TRUE())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00" t="n">
        <f aca="false">IF(OR(ISBLANK(B107),ISBLANK(H107),ISBLANK(I107),ISBLANK(M107),ISBLANK(N107),ISBLANK(O107),ISBLANK(R107),ISBLANK(V107),ISBLANK(W107),ISBLANK(Y107),ISBLANK(AB107),ISBLANK(AD107),ISBLANK(AL107)),FALSE(),TRUE())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00" t="n">
        <f aca="false">IF(OR(ISBLANK(B108),ISBLANK(H108),ISBLANK(I108),ISBLANK(M108),ISBLANK(N108),ISBLANK(O108),ISBLANK(R108),ISBLANK(V108),ISBLANK(W108),ISBLANK(Y108),ISBLANK(AB108),ISBLANK(AD108),ISBLANK(AL108)),FALSE(),TRUE())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00" t="n">
        <f aca="false">IF(OR(ISBLANK(B109),ISBLANK(H109),ISBLANK(I109),ISBLANK(M109),ISBLANK(N109),ISBLANK(O109),ISBLANK(R109),ISBLANK(V109),ISBLANK(W109),ISBLANK(Y109),ISBLANK(AB109),ISBLANK(AD109),ISBLANK(AL109)),FALSE(),TRUE())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00" t="n">
        <f aca="false">IF(OR(ISBLANK(B110),ISBLANK(H110),ISBLANK(I110),ISBLANK(M110),ISBLANK(N110),ISBLANK(O110),ISBLANK(R110),ISBLANK(V110),ISBLANK(W110),ISBLANK(Y110),ISBLANK(AB110),ISBLANK(AD110),ISBLANK(AL110)),FALSE(),TRUE())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00" t="n">
        <f aca="false">IF(OR(ISBLANK(B111),ISBLANK(H111),ISBLANK(I111),ISBLANK(M111),ISBLANK(N111),ISBLANK(O111),ISBLANK(R111),ISBLANK(V111),ISBLANK(W111),ISBLANK(Y111),ISBLANK(AB111),ISBLANK(AD111),ISBLANK(AL111)),FALSE(),TRUE())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00" t="n">
        <f aca="false">IF(OR(ISBLANK(B112),ISBLANK(H112),ISBLANK(I112),ISBLANK(M112),ISBLANK(N112),ISBLANK(O112),ISBLANK(R112),ISBLANK(V112),ISBLANK(W112),ISBLANK(Y112),ISBLANK(AB112),ISBLANK(AD112),ISBLANK(AL112)),FALSE(),TRUE())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00" t="n">
        <f aca="false">IF(OR(ISBLANK(B113),ISBLANK(H113),ISBLANK(I113),ISBLANK(M113),ISBLANK(N113),ISBLANK(O113),ISBLANK(R113),ISBLANK(V113),ISBLANK(W113),ISBLANK(Y113),ISBLANK(AB113),ISBLANK(AD113),ISBLANK(AL113)),FALSE(),TRUE())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00" t="n">
        <f aca="false">IF(OR(ISBLANK(B114),ISBLANK(H114),ISBLANK(I114),ISBLANK(M114),ISBLANK(N114),ISBLANK(O114),ISBLANK(R114),ISBLANK(V114),ISBLANK(W114),ISBLANK(Y114),ISBLANK(AB114),ISBLANK(AD114),ISBLANK(AL114)),FALSE(),TRUE())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00" t="n">
        <f aca="false">IF(OR(ISBLANK(B115),ISBLANK(H115),ISBLANK(I115),ISBLANK(M115),ISBLANK(N115),ISBLANK(O115),ISBLANK(R115),ISBLANK(V115),ISBLANK(W115),ISBLANK(Y115),ISBLANK(AB115),ISBLANK(AD115),ISBLANK(AL115)),FALSE(),TRUE())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00" t="n">
        <f aca="false">IF(OR(ISBLANK(B116),ISBLANK(H116),ISBLANK(I116),ISBLANK(M116),ISBLANK(N116),ISBLANK(O116),ISBLANK(R116),ISBLANK(V116),ISBLANK(W116),ISBLANK(Y116),ISBLANK(AB116),ISBLANK(AD116),ISBLANK(AL116)),FALSE(),TRUE())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00" t="n">
        <f aca="false">IF(OR(ISBLANK(B117),ISBLANK(H117),ISBLANK(I117),ISBLANK(M117),ISBLANK(N117),ISBLANK(O117),ISBLANK(R117),ISBLANK(V117),ISBLANK(W117),ISBLANK(Y117),ISBLANK(AB117),ISBLANK(AD117),ISBLANK(AL117)),FALSE(),TRUE())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00" t="n">
        <f aca="false">IF(OR(ISBLANK(B118),ISBLANK(H118),ISBLANK(I118),ISBLANK(M118),ISBLANK(N118),ISBLANK(O118),ISBLANK(R118),ISBLANK(V118),ISBLANK(W118),ISBLANK(Y118),ISBLANK(AB118),ISBLANK(AD118),ISBLANK(AL118)),FALSE(),TRUE())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00" t="n">
        <f aca="false">IF(OR(ISBLANK(B119),ISBLANK(H119),ISBLANK(I119),ISBLANK(M119),ISBLANK(N119),ISBLANK(O119),ISBLANK(R119),ISBLANK(V119),ISBLANK(W119),ISBLANK(Y119),ISBLANK(AB119),ISBLANK(AD119),ISBLANK(AL119)),FALSE(),TRUE())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00" t="n">
        <f aca="false">IF(OR(ISBLANK(B120),ISBLANK(H120),ISBLANK(I120),ISBLANK(M120),ISBLANK(N120),ISBLANK(O120),ISBLANK(R120),ISBLANK(V120),ISBLANK(W120),ISBLANK(Y120),ISBLANK(AB120),ISBLANK(AD120),ISBLANK(AL120)),FALSE(),TRUE())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00" t="n">
        <f aca="false">IF(OR(ISBLANK(B121),ISBLANK(H121),ISBLANK(I121),ISBLANK(M121),ISBLANK(N121),ISBLANK(O121),ISBLANK(R121),ISBLANK(V121),ISBLANK(W121),ISBLANK(Y121),ISBLANK(AB121),ISBLANK(AD121),ISBLANK(AL121)),FALSE(),TRUE())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00" t="n">
        <f aca="false">IF(OR(ISBLANK(B122),ISBLANK(H122),ISBLANK(I122),ISBLANK(M122),ISBLANK(N122),ISBLANK(O122),ISBLANK(R122),ISBLANK(V122),ISBLANK(W122),ISBLANK(Y122),ISBLANK(AB122),ISBLANK(AD122),ISBLANK(AL122)),FALSE(),TRUE())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00" t="n">
        <f aca="false">IF(OR(ISBLANK(B123),ISBLANK(H123),ISBLANK(I123),ISBLANK(M123),ISBLANK(N123),ISBLANK(O123),ISBLANK(R123),ISBLANK(V123),ISBLANK(W123),ISBLANK(Y123),ISBLANK(AB123),ISBLANK(AD123),ISBLANK(AL123)),FALSE(),TRUE())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00" t="n">
        <f aca="false">IF(OR(ISBLANK(B124),ISBLANK(H124),ISBLANK(I124),ISBLANK(M124),ISBLANK(N124),ISBLANK(O124),ISBLANK(R124),ISBLANK(V124),ISBLANK(W124),ISBLANK(Y124),ISBLANK(AB124),ISBLANK(AD124),ISBLANK(AL124)),FALSE(),TRUE())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00" t="n">
        <f aca="false">IF(OR(ISBLANK(B125),ISBLANK(H125),ISBLANK(I125),ISBLANK(M125),ISBLANK(N125),ISBLANK(O125),ISBLANK(R125),ISBLANK(V125),ISBLANK(W125),ISBLANK(Y125),ISBLANK(AB125),ISBLANK(AD125),ISBLANK(AL125)),FALSE(),TRUE())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00" t="n">
        <f aca="false">IF(OR(ISBLANK(B126),ISBLANK(H126),ISBLANK(I126),ISBLANK(M126),ISBLANK(N126),ISBLANK(O126),ISBLANK(R126),ISBLANK(V126),ISBLANK(W126),ISBLANK(Y126),ISBLANK(AB126),ISBLANK(AD126),ISBLANK(AL126)),FALSE(),TRUE())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00" t="n">
        <f aca="false">IF(OR(ISBLANK(B127),ISBLANK(H127),ISBLANK(I127),ISBLANK(M127),ISBLANK(N127),ISBLANK(O127),ISBLANK(R127),ISBLANK(V127),ISBLANK(W127),ISBLANK(Y127),ISBLANK(AB127),ISBLANK(AD127),ISBLANK(AL127)),FALSE(),TRUE())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00" t="n">
        <f aca="false">IF(OR(ISBLANK(B128),ISBLANK(H128),ISBLANK(I128),ISBLANK(M128),ISBLANK(N128),ISBLANK(O128),ISBLANK(R128),ISBLANK(V128),ISBLANK(W128),ISBLANK(Y128),ISBLANK(AB128),ISBLANK(AD128),ISBLANK(AL128)),FALSE(),TRUE())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00" t="n">
        <f aca="false">IF(OR(ISBLANK(B129),ISBLANK(H129),ISBLANK(I129),ISBLANK(M129),ISBLANK(N129),ISBLANK(O129),ISBLANK(R129),ISBLANK(V129),ISBLANK(W129),ISBLANK(Y129),ISBLANK(AB129),ISBLANK(AD129),ISBLANK(AL129)),FALSE(),TRUE())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00" t="n">
        <f aca="false">IF(OR(ISBLANK(B130),ISBLANK(H130),ISBLANK(I130),ISBLANK(M130),ISBLANK(N130),ISBLANK(O130),ISBLANK(R130),ISBLANK(V130),ISBLANK(W130),ISBLANK(Y130),ISBLANK(AB130),ISBLANK(AD130),ISBLANK(AL130)),FALSE(),TRUE())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00" t="n">
        <f aca="false">IF(OR(ISBLANK(B131),ISBLANK(H131),ISBLANK(I131),ISBLANK(M131),ISBLANK(N131),ISBLANK(O131),ISBLANK(R131),ISBLANK(V131),ISBLANK(W131),ISBLANK(Y131),ISBLANK(AB131),ISBLANK(AD131),ISBLANK(AL131)),FALSE(),TRUE())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00" t="n">
        <f aca="false">IF(OR(ISBLANK(B132),ISBLANK(H132),ISBLANK(I132),ISBLANK(M132),ISBLANK(N132),ISBLANK(O132),ISBLANK(R132),ISBLANK(V132),ISBLANK(W132),ISBLANK(Y132),ISBLANK(AB132),ISBLANK(AD132),ISBLANK(AL132)),FALSE(),TRUE())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00" t="n">
        <f aca="false">IF(OR(ISBLANK(B133),ISBLANK(H133),ISBLANK(I133),ISBLANK(M133),ISBLANK(N133),ISBLANK(O133),ISBLANK(R133),ISBLANK(V133),ISBLANK(W133),ISBLANK(Y133),ISBLANK(AB133),ISBLANK(AD133),ISBLANK(AL133)),FALSE(),TRUE())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00" t="n">
        <f aca="false">IF(OR(ISBLANK(B134),ISBLANK(H134),ISBLANK(I134),ISBLANK(M134),ISBLANK(N134),ISBLANK(O134),ISBLANK(R134),ISBLANK(V134),ISBLANK(W134),ISBLANK(Y134),ISBLANK(AB134),ISBLANK(AD134),ISBLANK(AL134)),FALSE(),TRUE())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00" t="n">
        <f aca="false">IF(OR(ISBLANK(B135),ISBLANK(H135),ISBLANK(I135),ISBLANK(M135),ISBLANK(N135),ISBLANK(O135),ISBLANK(R135),ISBLANK(V135),ISBLANK(W135),ISBLANK(Y135),ISBLANK(AB135),ISBLANK(AD135),ISBLANK(AL135)),FALSE(),TRUE())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00" t="n">
        <f aca="false">IF(OR(ISBLANK(B136),ISBLANK(H136),ISBLANK(I136),ISBLANK(M136),ISBLANK(N136),ISBLANK(O136),ISBLANK(R136),ISBLANK(V136),ISBLANK(W136),ISBLANK(Y136),ISBLANK(AB136),ISBLANK(AD136),ISBLANK(AL136)),FALSE(),TRUE())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00" t="n">
        <f aca="false">IF(OR(ISBLANK(B137),ISBLANK(H137),ISBLANK(I137),ISBLANK(M137),ISBLANK(N137),ISBLANK(O137),ISBLANK(R137),ISBLANK(V137),ISBLANK(W137),ISBLANK(Y137),ISBLANK(AB137),ISBLANK(AD137),ISBLANK(AL137)),FALSE(),TRUE())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00" t="n">
        <f aca="false">IF(OR(ISBLANK(B138),ISBLANK(H138),ISBLANK(I138),ISBLANK(M138),ISBLANK(N138),ISBLANK(O138),ISBLANK(R138),ISBLANK(V138),ISBLANK(W138),ISBLANK(Y138),ISBLANK(AB138),ISBLANK(AD138),ISBLANK(AL138)),FALSE(),TRUE())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00" t="n">
        <f aca="false">IF(OR(ISBLANK(B139),ISBLANK(H139),ISBLANK(I139),ISBLANK(M139),ISBLANK(N139),ISBLANK(O139),ISBLANK(R139),ISBLANK(V139),ISBLANK(W139),ISBLANK(Y139),ISBLANK(AB139),ISBLANK(AD139),ISBLANK(AL139)),FALSE(),TRUE())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00" t="n">
        <f aca="false">IF(OR(ISBLANK(B140),ISBLANK(H140),ISBLANK(I140),ISBLANK(M140),ISBLANK(N140),ISBLANK(O140),ISBLANK(R140),ISBLANK(V140),ISBLANK(W140),ISBLANK(Y140),ISBLANK(AB140),ISBLANK(AD140),ISBLANK(AL140)),FALSE(),TRUE())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00" t="n">
        <f aca="false">IF(OR(ISBLANK(B141),ISBLANK(H141),ISBLANK(I141),ISBLANK(M141),ISBLANK(N141),ISBLANK(O141),ISBLANK(R141),ISBLANK(V141),ISBLANK(W141),ISBLANK(Y141),ISBLANK(AB141),ISBLANK(AD141),ISBLANK(AL141)),FALSE(),TRUE())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00" t="n">
        <f aca="false">IF(OR(ISBLANK(B142),ISBLANK(H142),ISBLANK(I142),ISBLANK(M142),ISBLANK(N142),ISBLANK(O142),ISBLANK(R142),ISBLANK(V142),ISBLANK(W142),ISBLANK(Y142),ISBLANK(AB142),ISBLANK(AD142),ISBLANK(AL142)),FALSE(),TRUE())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00" t="n">
        <f aca="false">IF(OR(ISBLANK(B143),ISBLANK(H143),ISBLANK(I143),ISBLANK(M143),ISBLANK(N143),ISBLANK(O143),ISBLANK(R143),ISBLANK(V143),ISBLANK(W143),ISBLANK(Y143),ISBLANK(AB143),ISBLANK(AD143),ISBLANK(AL143)),FALSE(),TRUE())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00" t="n">
        <f aca="false">IF(OR(ISBLANK(B144),ISBLANK(H144),ISBLANK(I144),ISBLANK(M144),ISBLANK(N144),ISBLANK(O144),ISBLANK(R144),ISBLANK(V144),ISBLANK(W144),ISBLANK(Y144),ISBLANK(AB144),ISBLANK(AD144),ISBLANK(AL144)),FALSE(),TRUE())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00" t="n">
        <f aca="false">IF(OR(ISBLANK(B145),ISBLANK(H145),ISBLANK(I145),ISBLANK(M145),ISBLANK(N145),ISBLANK(O145),ISBLANK(R145),ISBLANK(V145),ISBLANK(W145),ISBLANK(Y145),ISBLANK(AB145),ISBLANK(AD145),ISBLANK(AL145)),FALSE(),TRUE())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00" t="n">
        <f aca="false">IF(OR(ISBLANK(B146),ISBLANK(H146),ISBLANK(I146),ISBLANK(M146),ISBLANK(N146),ISBLANK(O146),ISBLANK(R146),ISBLANK(V146),ISBLANK(W146),ISBLANK(Y146),ISBLANK(AB146),ISBLANK(AD146),ISBLANK(AL146)),FALSE(),TRUE())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00" t="n">
        <f aca="false">IF(OR(ISBLANK(B147),ISBLANK(H147),ISBLANK(I147),ISBLANK(M147),ISBLANK(N147),ISBLANK(O147),ISBLANK(R147),ISBLANK(V147),ISBLANK(W147),ISBLANK(Y147),ISBLANK(AB147),ISBLANK(AD147),ISBLANK(AL147)),FALSE(),TRUE())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00" t="n">
        <f aca="false">IF(OR(ISBLANK(B148),ISBLANK(H148),ISBLANK(I148),ISBLANK(M148),ISBLANK(N148),ISBLANK(O148),ISBLANK(R148),ISBLANK(V148),ISBLANK(W148),ISBLANK(Y148),ISBLANK(AB148),ISBLANK(AD148),ISBLANK(AL148)),FALSE(),TRUE())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00" t="n">
        <f aca="false">IF(OR(ISBLANK(B149),ISBLANK(H149),ISBLANK(I149),ISBLANK(M149),ISBLANK(N149),ISBLANK(O149),ISBLANK(R149),ISBLANK(V149),ISBLANK(W149),ISBLANK(Y149),ISBLANK(AB149),ISBLANK(AD149),ISBLANK(AL149)),FALSE(),TRUE())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00" t="n">
        <f aca="false">IF(OR(ISBLANK(B150),ISBLANK(H150),ISBLANK(I150),ISBLANK(M150),ISBLANK(N150),ISBLANK(O150),ISBLANK(R150),ISBLANK(V150),ISBLANK(W150),ISBLANK(Y150),ISBLANK(AB150),ISBLANK(AD150),ISBLANK(AL150)),FALSE(),TRUE())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00" t="n">
        <f aca="false">IF(OR(ISBLANK(B151),ISBLANK(H151),ISBLANK(I151),ISBLANK(M151),ISBLANK(N151),ISBLANK(O151),ISBLANK(R151),ISBLANK(V151),ISBLANK(W151),ISBLANK(Y151),ISBLANK(AB151),ISBLANK(AD151),ISBLANK(AL151)),FALSE(),TRUE())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00" t="n">
        <f aca="false">IF(OR(ISBLANK(B152),ISBLANK(H152),ISBLANK(I152),ISBLANK(M152),ISBLANK(N152),ISBLANK(O152),ISBLANK(R152),ISBLANK(V152),ISBLANK(W152),ISBLANK(Y152),ISBLANK(AB152),ISBLANK(AD152),ISBLANK(AL152)),FALSE(),TRUE())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00" t="n">
        <f aca="false">IF(OR(ISBLANK(B153),ISBLANK(H153),ISBLANK(I153),ISBLANK(M153),ISBLANK(N153),ISBLANK(O153),ISBLANK(R153),ISBLANK(V153),ISBLANK(W153),ISBLANK(Y153),ISBLANK(AB153),ISBLANK(AD153),ISBLANK(AL153)),FALSE(),TRUE())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00" t="n">
        <f aca="false">IF(OR(ISBLANK(B154),ISBLANK(H154),ISBLANK(I154),ISBLANK(M154),ISBLANK(N154),ISBLANK(O154),ISBLANK(R154),ISBLANK(V154),ISBLANK(W154),ISBLANK(Y154),ISBLANK(AB154),ISBLANK(AD154),ISBLANK(AL154)),FALSE(),TRUE())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00" t="n">
        <f aca="false">IF(OR(ISBLANK(B155),ISBLANK(H155),ISBLANK(I155),ISBLANK(M155),ISBLANK(N155),ISBLANK(O155),ISBLANK(R155),ISBLANK(V155),ISBLANK(W155),ISBLANK(Y155),ISBLANK(AB155),ISBLANK(AD155),ISBLANK(AL155)),FALSE(),TRUE())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00" t="n">
        <f aca="false">IF(OR(ISBLANK(B156),ISBLANK(H156),ISBLANK(I156),ISBLANK(M156),ISBLANK(N156),ISBLANK(O156),ISBLANK(R156),ISBLANK(V156),ISBLANK(W156),ISBLANK(Y156),ISBLANK(AB156),ISBLANK(AD156),ISBLANK(AL156)),FALSE(),TRUE())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00" t="n">
        <f aca="false">IF(OR(ISBLANK(B157),ISBLANK(H157),ISBLANK(I157),ISBLANK(M157),ISBLANK(N157),ISBLANK(O157),ISBLANK(R157),ISBLANK(V157),ISBLANK(W157),ISBLANK(Y157),ISBLANK(AB157),ISBLANK(AD157),ISBLANK(AL157)),FALSE(),TRUE())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00" t="n">
        <f aca="false">IF(OR(ISBLANK(B158),ISBLANK(H158),ISBLANK(I158),ISBLANK(M158),ISBLANK(N158),ISBLANK(O158),ISBLANK(R158),ISBLANK(V158),ISBLANK(W158),ISBLANK(Y158),ISBLANK(AB158),ISBLANK(AD158),ISBLANK(AL158)),FALSE(),TRUE())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00" t="n">
        <f aca="false">IF(OR(ISBLANK(B159),ISBLANK(H159),ISBLANK(I159),ISBLANK(M159),ISBLANK(N159),ISBLANK(O159),ISBLANK(R159),ISBLANK(V159),ISBLANK(W159),ISBLANK(Y159),ISBLANK(AB159),ISBLANK(AD159),ISBLANK(AL159)),FALSE(),TRUE())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00" t="n">
        <f aca="false">IF(OR(ISBLANK(B160),ISBLANK(H160),ISBLANK(I160),ISBLANK(M160),ISBLANK(N160),ISBLANK(O160),ISBLANK(R160),ISBLANK(V160),ISBLANK(W160),ISBLANK(Y160),ISBLANK(AB160),ISBLANK(AD160),ISBLANK(AL160)),FALSE(),TRUE())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00" t="n">
        <f aca="false">IF(OR(ISBLANK(B161),ISBLANK(H161),ISBLANK(I161),ISBLANK(M161),ISBLANK(N161),ISBLANK(O161),ISBLANK(R161),ISBLANK(V161),ISBLANK(W161),ISBLANK(Y161),ISBLANK(AB161),ISBLANK(AD161),ISBLANK(AL161)),FALSE(),TRUE())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00" t="n">
        <f aca="false">IF(OR(ISBLANK(B162),ISBLANK(H162),ISBLANK(I162),ISBLANK(M162),ISBLANK(N162),ISBLANK(O162),ISBLANK(R162),ISBLANK(V162),ISBLANK(W162),ISBLANK(Y162),ISBLANK(AB162),ISBLANK(AD162),ISBLANK(AL162)),FALSE(),TRUE())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00" t="n">
        <f aca="false">IF(OR(ISBLANK(B163),ISBLANK(H163),ISBLANK(I163),ISBLANK(M163),ISBLANK(N163),ISBLANK(O163),ISBLANK(R163),ISBLANK(V163),ISBLANK(W163),ISBLANK(Y163),ISBLANK(AB163),ISBLANK(AD163),ISBLANK(AL163)),FALSE(),TRUE())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00" t="n">
        <f aca="false">IF(OR(ISBLANK(B164),ISBLANK(H164),ISBLANK(I164),ISBLANK(M164),ISBLANK(N164),ISBLANK(O164),ISBLANK(R164),ISBLANK(V164),ISBLANK(W164),ISBLANK(Y164),ISBLANK(AB164),ISBLANK(AD164),ISBLANK(AL164)),FALSE(),TRUE())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00" t="n">
        <f aca="false">IF(OR(ISBLANK(B165),ISBLANK(H165),ISBLANK(I165),ISBLANK(M165),ISBLANK(N165),ISBLANK(O165),ISBLANK(R165),ISBLANK(V165),ISBLANK(W165),ISBLANK(Y165),ISBLANK(AB165),ISBLANK(AD165),ISBLANK(AL165)),FALSE(),TRUE())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00" t="n">
        <f aca="false">IF(OR(ISBLANK(B166),ISBLANK(H166),ISBLANK(I166),ISBLANK(M166),ISBLANK(N166),ISBLANK(O166),ISBLANK(R166),ISBLANK(V166),ISBLANK(W166),ISBLANK(Y166),ISBLANK(AB166),ISBLANK(AD166),ISBLANK(AL166)),FALSE(),TRUE())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00" t="n">
        <f aca="false">IF(OR(ISBLANK(B167),ISBLANK(H167),ISBLANK(I167),ISBLANK(M167),ISBLANK(N167),ISBLANK(O167),ISBLANK(R167),ISBLANK(V167),ISBLANK(W167),ISBLANK(Y167),ISBLANK(AB167),ISBLANK(AD167),ISBLANK(AL167)),FALSE(),TRUE())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00" t="n">
        <f aca="false">IF(OR(ISBLANK(B168),ISBLANK(H168),ISBLANK(I168),ISBLANK(M168),ISBLANK(N168),ISBLANK(O168),ISBLANK(R168),ISBLANK(V168),ISBLANK(W168),ISBLANK(Y168),ISBLANK(AB168),ISBLANK(AD168),ISBLANK(AL168)),FALSE(),TRUE())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00" t="n">
        <f aca="false">IF(OR(ISBLANK(B169),ISBLANK(H169),ISBLANK(I169),ISBLANK(M169),ISBLANK(N169),ISBLANK(O169),ISBLANK(R169),ISBLANK(V169),ISBLANK(W169),ISBLANK(Y169),ISBLANK(AB169),ISBLANK(AD169),ISBLANK(AL169)),FALSE(),TRUE())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00" t="n">
        <f aca="false">IF(OR(ISBLANK(B170),ISBLANK(H170),ISBLANK(I170),ISBLANK(M170),ISBLANK(N170),ISBLANK(O170),ISBLANK(R170),ISBLANK(V170),ISBLANK(W170),ISBLANK(Y170),ISBLANK(AB170),ISBLANK(AD170),ISBLANK(AL170)),FALSE(),TRUE())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00" t="n">
        <f aca="false">IF(OR(ISBLANK(B171),ISBLANK(H171),ISBLANK(I171),ISBLANK(M171),ISBLANK(N171),ISBLANK(O171),ISBLANK(R171),ISBLANK(V171),ISBLANK(W171),ISBLANK(Y171),ISBLANK(AB171),ISBLANK(AD171),ISBLANK(AL171)),FALSE(),TRUE())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00" t="n">
        <f aca="false">IF(OR(ISBLANK(B172),ISBLANK(H172),ISBLANK(I172),ISBLANK(M172),ISBLANK(N172),ISBLANK(O172),ISBLANK(R172),ISBLANK(V172),ISBLANK(W172),ISBLANK(Y172),ISBLANK(AB172),ISBLANK(AD172),ISBLANK(AL172)),FALSE(),TRUE())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00" t="n">
        <f aca="false">IF(OR(ISBLANK(B173),ISBLANK(H173),ISBLANK(I173),ISBLANK(M173),ISBLANK(N173),ISBLANK(O173),ISBLANK(R173),ISBLANK(V173),ISBLANK(W173),ISBLANK(Y173),ISBLANK(AB173),ISBLANK(AD173),ISBLANK(AL173)),FALSE(),TRUE())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00" t="n">
        <f aca="false">IF(OR(ISBLANK(B174),ISBLANK(H174),ISBLANK(I174),ISBLANK(M174),ISBLANK(N174),ISBLANK(O174),ISBLANK(R174),ISBLANK(V174),ISBLANK(W174),ISBLANK(Y174),ISBLANK(AB174),ISBLANK(AD174),ISBLANK(AL174)),FALSE(),TRUE())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00" t="n">
        <f aca="false">IF(OR(ISBLANK(B175),ISBLANK(H175),ISBLANK(I175),ISBLANK(M175),ISBLANK(N175),ISBLANK(O175),ISBLANK(R175),ISBLANK(V175),ISBLANK(W175),ISBLANK(Y175),ISBLANK(AB175),ISBLANK(AD175),ISBLANK(AL175)),FALSE(),TRUE())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00" t="n">
        <f aca="false">IF(OR(ISBLANK(B176),ISBLANK(H176),ISBLANK(I176),ISBLANK(M176),ISBLANK(N176),ISBLANK(O176),ISBLANK(R176),ISBLANK(V176),ISBLANK(W176),ISBLANK(Y176),ISBLANK(AB176),ISBLANK(AD176),ISBLANK(AL176)),FALSE(),TRUE())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00" t="n">
        <f aca="false">IF(OR(ISBLANK(B177),ISBLANK(H177),ISBLANK(I177),ISBLANK(M177),ISBLANK(N177),ISBLANK(O177),ISBLANK(R177),ISBLANK(V177),ISBLANK(W177),ISBLANK(Y177),ISBLANK(AB177),ISBLANK(AD177),ISBLANK(AL177)),FALSE(),TRUE())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00" t="n">
        <f aca="false">IF(OR(ISBLANK(B178),ISBLANK(H178),ISBLANK(I178),ISBLANK(M178),ISBLANK(N178),ISBLANK(O178),ISBLANK(R178),ISBLANK(V178),ISBLANK(W178),ISBLANK(Y178),ISBLANK(AB178),ISBLANK(AD178),ISBLANK(AL178)),FALSE(),TRUE())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00" t="n">
        <f aca="false">IF(OR(ISBLANK(B179),ISBLANK(H179),ISBLANK(I179),ISBLANK(M179),ISBLANK(N179),ISBLANK(O179),ISBLANK(R179),ISBLANK(V179),ISBLANK(W179),ISBLANK(Y179),ISBLANK(AB179),ISBLANK(AD179),ISBLANK(AL179)),FALSE(),TRUE())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00" t="n">
        <f aca="false">IF(OR(ISBLANK(B180),ISBLANK(H180),ISBLANK(I180),ISBLANK(M180),ISBLANK(N180),ISBLANK(O180),ISBLANK(R180),ISBLANK(V180),ISBLANK(W180),ISBLANK(Y180),ISBLANK(AB180),ISBLANK(AD180),ISBLANK(AL180)),FALSE(),TRUE())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00" t="n">
        <f aca="false">IF(OR(ISBLANK(B181),ISBLANK(H181),ISBLANK(I181),ISBLANK(M181),ISBLANK(N181),ISBLANK(O181),ISBLANK(R181),ISBLANK(V181),ISBLANK(W181),ISBLANK(Y181),ISBLANK(AB181),ISBLANK(AD181),ISBLANK(AL181)),FALSE(),TRUE())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00" t="n">
        <f aca="false">IF(OR(ISBLANK(B182),ISBLANK(H182),ISBLANK(I182),ISBLANK(M182),ISBLANK(N182),ISBLANK(O182),ISBLANK(R182),ISBLANK(V182),ISBLANK(W182),ISBLANK(Y182),ISBLANK(AB182),ISBLANK(AD182),ISBLANK(AL182)),FALSE(),TRUE())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00" t="n">
        <f aca="false">IF(OR(ISBLANK(B183),ISBLANK(H183),ISBLANK(I183),ISBLANK(M183),ISBLANK(N183),ISBLANK(O183),ISBLANK(R183),ISBLANK(V183),ISBLANK(W183),ISBLANK(Y183),ISBLANK(AB183),ISBLANK(AD183),ISBLANK(AL183)),FALSE(),TRUE())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00" t="n">
        <f aca="false">IF(OR(ISBLANK(B184),ISBLANK(H184),ISBLANK(I184),ISBLANK(M184),ISBLANK(N184),ISBLANK(O184),ISBLANK(R184),ISBLANK(V184),ISBLANK(W184),ISBLANK(Y184),ISBLANK(AB184),ISBLANK(AD184),ISBLANK(AL184)),FALSE(),TRUE())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00" t="n">
        <f aca="false">IF(OR(ISBLANK(B185),ISBLANK(H185),ISBLANK(I185),ISBLANK(M185),ISBLANK(N185),ISBLANK(O185),ISBLANK(R185),ISBLANK(V185),ISBLANK(W185),ISBLANK(Y185),ISBLANK(AB185),ISBLANK(AD185),ISBLANK(AL185)),FALSE(),TRUE())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00" t="n">
        <f aca="false">IF(OR(ISBLANK(B186),ISBLANK(H186),ISBLANK(I186),ISBLANK(M186),ISBLANK(N186),ISBLANK(O186),ISBLANK(R186),ISBLANK(V186),ISBLANK(W186),ISBLANK(Y186),ISBLANK(AB186),ISBLANK(AD186),ISBLANK(AL186)),FALSE(),TRUE())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00" t="n">
        <f aca="false">IF(OR(ISBLANK(B187),ISBLANK(H187),ISBLANK(I187),ISBLANK(M187),ISBLANK(N187),ISBLANK(O187),ISBLANK(R187),ISBLANK(V187),ISBLANK(W187),ISBLANK(Y187),ISBLANK(AB187),ISBLANK(AD187),ISBLANK(AL187)),FALSE(),TRUE())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00" t="n">
        <f aca="false">IF(OR(ISBLANK(B188),ISBLANK(H188),ISBLANK(I188),ISBLANK(M188),ISBLANK(N188),ISBLANK(O188),ISBLANK(R188),ISBLANK(V188),ISBLANK(W188),ISBLANK(Y188),ISBLANK(AB188),ISBLANK(AD188),ISBLANK(AL188)),FALSE(),TRUE())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00" t="n">
        <f aca="false">IF(OR(ISBLANK(B189),ISBLANK(H189),ISBLANK(I189),ISBLANK(M189),ISBLANK(N189),ISBLANK(O189),ISBLANK(R189),ISBLANK(V189),ISBLANK(W189),ISBLANK(Y189),ISBLANK(AB189),ISBLANK(AD189),ISBLANK(AL189)),FALSE(),TRUE())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00" t="n">
        <f aca="false">IF(OR(ISBLANK(B190),ISBLANK(H190),ISBLANK(I190),ISBLANK(M190),ISBLANK(N190),ISBLANK(O190),ISBLANK(R190),ISBLANK(V190),ISBLANK(W190),ISBLANK(Y190),ISBLANK(AB190),ISBLANK(AD190),ISBLANK(AL190)),FALSE(),TRUE())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00" t="n">
        <f aca="false">IF(OR(ISBLANK(B191),ISBLANK(H191),ISBLANK(I191),ISBLANK(M191),ISBLANK(N191),ISBLANK(O191),ISBLANK(R191),ISBLANK(V191),ISBLANK(W191),ISBLANK(Y191),ISBLANK(AB191),ISBLANK(AD191),ISBLANK(AL191)),FALSE(),TRUE())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00" t="n">
        <f aca="false">IF(OR(ISBLANK(B192),ISBLANK(H192),ISBLANK(I192),ISBLANK(M192),ISBLANK(N192),ISBLANK(O192),ISBLANK(R192),ISBLANK(V192),ISBLANK(W192),ISBLANK(Y192),ISBLANK(AB192),ISBLANK(AD192),ISBLANK(AL192)),FALSE(),TRUE())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00" t="n">
        <f aca="false">IF(OR(ISBLANK(B193),ISBLANK(H193),ISBLANK(I193),ISBLANK(M193),ISBLANK(N193),ISBLANK(O193),ISBLANK(R193),ISBLANK(V193),ISBLANK(W193),ISBLANK(Y193),ISBLANK(AB193),ISBLANK(AD193),ISBLANK(AL193)),FALSE(),TRUE())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00" t="n">
        <f aca="false">IF(OR(ISBLANK(B194),ISBLANK(H194),ISBLANK(I194),ISBLANK(M194),ISBLANK(N194),ISBLANK(O194),ISBLANK(R194),ISBLANK(V194),ISBLANK(W194),ISBLANK(Y194),ISBLANK(AB194),ISBLANK(AD194),ISBLANK(AL194)),FALSE(),TRUE())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00" t="n">
        <f aca="false">IF(OR(ISBLANK(B195),ISBLANK(H195),ISBLANK(I195),ISBLANK(M195),ISBLANK(N195),ISBLANK(O195),ISBLANK(R195),ISBLANK(V195),ISBLANK(W195),ISBLANK(Y195),ISBLANK(AB195),ISBLANK(AD195),ISBLANK(AL195)),FALSE(),TRUE())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00" t="n">
        <f aca="false">IF(OR(ISBLANK(B196),ISBLANK(H196),ISBLANK(I196),ISBLANK(M196),ISBLANK(N196),ISBLANK(O196),ISBLANK(R196),ISBLANK(V196),ISBLANK(W196),ISBLANK(Y196),ISBLANK(AB196),ISBLANK(AD196),ISBLANK(AL196)),FALSE(),TRUE())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00" t="n">
        <f aca="false">IF(OR(ISBLANK(B197),ISBLANK(H197),ISBLANK(I197),ISBLANK(M197),ISBLANK(N197),ISBLANK(O197),ISBLANK(R197),ISBLANK(V197),ISBLANK(W197),ISBLANK(Y197),ISBLANK(AB197),ISBLANK(AD197),ISBLANK(AL197)),FALSE(),TRUE())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00" t="n">
        <f aca="false">IF(OR(ISBLANK(B198),ISBLANK(H198),ISBLANK(I198),ISBLANK(M198),ISBLANK(N198),ISBLANK(O198),ISBLANK(R198),ISBLANK(V198),ISBLANK(W198),ISBLANK(Y198),ISBLANK(AB198),ISBLANK(AD198),ISBLANK(AL198)),FALSE(),TRUE())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00" t="n">
        <f aca="false">IF(OR(ISBLANK(B199),ISBLANK(H199),ISBLANK(I199),ISBLANK(M199),ISBLANK(N199),ISBLANK(O199),ISBLANK(R199),ISBLANK(V199),ISBLANK(W199),ISBLANK(Y199),ISBLANK(AB199),ISBLANK(AD199),ISBLANK(AL199)),FALSE(),TRUE())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00" t="n">
        <f aca="false">IF(OR(ISBLANK(B200),ISBLANK(H200),ISBLANK(I200),ISBLANK(M200),ISBLANK(N200),ISBLANK(O200),ISBLANK(R200),ISBLANK(V200),ISBLANK(W200),ISBLANK(Y200),ISBLANK(AB200),ISBLANK(AD200),ISBLANK(AL200)),FALSE(),TRUE())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00" t="n">
        <f aca="false">IF(OR(ISBLANK(B201),ISBLANK(H201),ISBLANK(I201),ISBLANK(M201),ISBLANK(N201),ISBLANK(O201),ISBLANK(R201),ISBLANK(V201),ISBLANK(W201),ISBLANK(Y201),ISBLANK(AB201),ISBLANK(AD201),ISBLANK(AL201)),FALSE(),TRUE())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00" t="n">
        <f aca="false">IF(OR(ISBLANK(B202),ISBLANK(H202),ISBLANK(I202),ISBLANK(M202),ISBLANK(N202),ISBLANK(O202),ISBLANK(R202),ISBLANK(V202),ISBLANK(W202),ISBLANK(Y202),ISBLANK(AB202),ISBLANK(AD202),ISBLANK(AL202)),FALSE(),TRUE())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00" t="n">
        <f aca="false">IF(OR(ISBLANK(B203),ISBLANK(H203),ISBLANK(I203),ISBLANK(M203),ISBLANK(N203),ISBLANK(O203),ISBLANK(R203),ISBLANK(V203),ISBLANK(W203),ISBLANK(Y203),ISBLANK(AB203),ISBLANK(AD203),ISBLANK(AL203)),FALSE(),TRUE())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00" t="n">
        <f aca="false">IF(OR(ISBLANK(B204),ISBLANK(H204),ISBLANK(I204),ISBLANK(M204),ISBLANK(N204),ISBLANK(O204),ISBLANK(R204),ISBLANK(V204),ISBLANK(W204),ISBLANK(Y204),ISBLANK(AB204),ISBLANK(AD204),ISBLANK(AL204)),FALSE(),TRUE())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00" t="n">
        <f aca="false">IF(OR(ISBLANK(B205),ISBLANK(H205),ISBLANK(I205),ISBLANK(M205),ISBLANK(N205),ISBLANK(O205),ISBLANK(R205),ISBLANK(V205),ISBLANK(W205),ISBLANK(Y205),ISBLANK(AB205),ISBLANK(AD205),ISBLANK(AL205)),FALSE(),TRUE())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00" t="n">
        <f aca="false">IF(OR(ISBLANK(B206),ISBLANK(H206),ISBLANK(I206),ISBLANK(M206),ISBLANK(N206),ISBLANK(O206),ISBLANK(R206),ISBLANK(V206),ISBLANK(W206),ISBLANK(Y206),ISBLANK(AB206),ISBLANK(AD206),ISBLANK(AL206)),FALSE(),TRUE())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00" t="n">
        <f aca="false">IF(OR(ISBLANK(B207),ISBLANK(H207),ISBLANK(I207),ISBLANK(M207),ISBLANK(N207),ISBLANK(O207),ISBLANK(R207),ISBLANK(V207),ISBLANK(W207),ISBLANK(Y207),ISBLANK(AB207),ISBLANK(AD207),ISBLANK(AL207)),FALSE(),TRUE())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00" t="n">
        <f aca="false">IF(OR(ISBLANK(B208),ISBLANK(H208),ISBLANK(I208),ISBLANK(M208),ISBLANK(N208),ISBLANK(O208),ISBLANK(R208),ISBLANK(V208),ISBLANK(W208),ISBLANK(Y208),ISBLANK(AB208),ISBLANK(AD208),ISBLANK(AL208)),FALSE(),TRUE())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00" t="n">
        <f aca="false">IF(OR(ISBLANK(B209),ISBLANK(H209),ISBLANK(I209),ISBLANK(M209),ISBLANK(N209),ISBLANK(O209),ISBLANK(R209),ISBLANK(V209),ISBLANK(W209),ISBLANK(Y209),ISBLANK(AB209),ISBLANK(AD209),ISBLANK(AL209)),FALSE(),TRUE())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00" t="n">
        <f aca="false">IF(OR(ISBLANK(B210),ISBLANK(H210),ISBLANK(I210),ISBLANK(M210),ISBLANK(N210),ISBLANK(O210),ISBLANK(R210),ISBLANK(V210),ISBLANK(W210),ISBLANK(Y210),ISBLANK(AB210),ISBLANK(AD210),ISBLANK(AL210)),FALSE(),TRUE())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00" t="n">
        <f aca="false">IF(OR(ISBLANK(B211),ISBLANK(H211),ISBLANK(I211),ISBLANK(M211),ISBLANK(N211),ISBLANK(O211),ISBLANK(R211),ISBLANK(V211),ISBLANK(W211),ISBLANK(Y211),ISBLANK(AB211),ISBLANK(AD211),ISBLANK(AL211)),FALSE(),TRUE())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00" t="n">
        <f aca="false">IF(OR(ISBLANK(B212),ISBLANK(H212),ISBLANK(I212),ISBLANK(M212),ISBLANK(N212),ISBLANK(O212),ISBLANK(R212),ISBLANK(V212),ISBLANK(W212),ISBLANK(Y212),ISBLANK(AB212),ISBLANK(AD212),ISBLANK(AL212)),FALSE(),TRUE())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00" t="n">
        <f aca="false">IF(OR(ISBLANK(B213),ISBLANK(H213),ISBLANK(I213),ISBLANK(M213),ISBLANK(N213),ISBLANK(O213),ISBLANK(R213),ISBLANK(V213),ISBLANK(W213),ISBLANK(Y213),ISBLANK(AB213),ISBLANK(AD213),ISBLANK(AL213)),FALSE(),TRUE())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00" t="n">
        <f aca="false">IF(OR(ISBLANK(B214),ISBLANK(H214),ISBLANK(I214),ISBLANK(M214),ISBLANK(N214),ISBLANK(O214),ISBLANK(R214),ISBLANK(V214),ISBLANK(W214),ISBLANK(Y214),ISBLANK(AB214),ISBLANK(AD214),ISBLANK(AL214)),FALSE(),TRUE())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00" t="n">
        <f aca="false">IF(OR(ISBLANK(B215),ISBLANK(H215),ISBLANK(I215),ISBLANK(M215),ISBLANK(N215),ISBLANK(O215),ISBLANK(R215),ISBLANK(V215),ISBLANK(W215),ISBLANK(Y215),ISBLANK(AB215),ISBLANK(AD215),ISBLANK(AL215)),FALSE(),TRUE())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00" t="n">
        <f aca="false">IF(OR(ISBLANK(B216),ISBLANK(H216),ISBLANK(I216),ISBLANK(M216),ISBLANK(N216),ISBLANK(O216),ISBLANK(R216),ISBLANK(V216),ISBLANK(W216),ISBLANK(Y216),ISBLANK(AB216),ISBLANK(AD216),ISBLANK(AL216)),FALSE(),TRUE())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00" t="n">
        <f aca="false">IF(OR(ISBLANK(B217),ISBLANK(H217),ISBLANK(I217),ISBLANK(M217),ISBLANK(N217),ISBLANK(O217),ISBLANK(R217),ISBLANK(V217),ISBLANK(W217),ISBLANK(Y217),ISBLANK(AB217),ISBLANK(AD217),ISBLANK(AL217)),FALSE(),TRUE())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00" t="n">
        <f aca="false">IF(OR(ISBLANK(B218),ISBLANK(H218),ISBLANK(I218),ISBLANK(M218),ISBLANK(N218),ISBLANK(O218),ISBLANK(R218),ISBLANK(V218),ISBLANK(W218),ISBLANK(Y218),ISBLANK(AB218),ISBLANK(AD218),ISBLANK(AL218)),FALSE(),TRUE())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00" t="n">
        <f aca="false">IF(OR(ISBLANK(B219),ISBLANK(H219),ISBLANK(I219),ISBLANK(M219),ISBLANK(N219),ISBLANK(O219),ISBLANK(R219),ISBLANK(V219),ISBLANK(W219),ISBLANK(Y219),ISBLANK(AB219),ISBLANK(AD219),ISBLANK(AL219)),FALSE(),TRUE())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00" t="n">
        <f aca="false">IF(OR(ISBLANK(B220),ISBLANK(H220),ISBLANK(I220),ISBLANK(M220),ISBLANK(N220),ISBLANK(O220),ISBLANK(R220),ISBLANK(V220),ISBLANK(W220),ISBLANK(Y220),ISBLANK(AB220),ISBLANK(AD220),ISBLANK(AL220)),FALSE(),TRUE())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00" t="n">
        <f aca="false">IF(OR(ISBLANK(B221),ISBLANK(H221),ISBLANK(I221),ISBLANK(M221),ISBLANK(N221),ISBLANK(O221),ISBLANK(R221),ISBLANK(V221),ISBLANK(W221),ISBLANK(Y221),ISBLANK(AB221),ISBLANK(AD221),ISBLANK(AL221)),FALSE(),TRUE())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00" t="n">
        <f aca="false">IF(OR(ISBLANK(B222),ISBLANK(H222),ISBLANK(I222),ISBLANK(M222),ISBLANK(N222),ISBLANK(O222),ISBLANK(R222),ISBLANK(V222),ISBLANK(W222),ISBLANK(Y222),ISBLANK(AB222),ISBLANK(AD222),ISBLANK(AL222)),FALSE(),TRUE())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00" t="n">
        <f aca="false">IF(OR(ISBLANK(B223),ISBLANK(H223),ISBLANK(I223),ISBLANK(M223),ISBLANK(N223),ISBLANK(O223),ISBLANK(R223),ISBLANK(V223),ISBLANK(W223),ISBLANK(Y223),ISBLANK(AB223),ISBLANK(AD223),ISBLANK(AL223)),FALSE(),TRUE())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00" t="n">
        <f aca="false">IF(OR(ISBLANK(B224),ISBLANK(H224),ISBLANK(I224),ISBLANK(M224),ISBLANK(N224),ISBLANK(O224),ISBLANK(R224),ISBLANK(V224),ISBLANK(W224),ISBLANK(Y224),ISBLANK(AB224),ISBLANK(AD224),ISBLANK(AL224)),FALSE(),TRUE())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00" t="n">
        <f aca="false">IF(OR(ISBLANK(B225),ISBLANK(H225),ISBLANK(I225),ISBLANK(M225),ISBLANK(N225),ISBLANK(O225),ISBLANK(R225),ISBLANK(V225),ISBLANK(W225),ISBLANK(Y225),ISBLANK(AB225),ISBLANK(AD225),ISBLANK(AL225)),FALSE(),TRUE())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00" t="n">
        <f aca="false">IF(OR(ISBLANK(B226),ISBLANK(H226),ISBLANK(I226),ISBLANK(M226),ISBLANK(N226),ISBLANK(O226),ISBLANK(R226),ISBLANK(V226),ISBLANK(W226),ISBLANK(Y226),ISBLANK(AB226),ISBLANK(AD226),ISBLANK(AL226)),FALSE(),TRUE())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00" t="n">
        <f aca="false">IF(OR(ISBLANK(B227),ISBLANK(H227),ISBLANK(I227),ISBLANK(M227),ISBLANK(N227),ISBLANK(O227),ISBLANK(R227),ISBLANK(V227),ISBLANK(W227),ISBLANK(Y227),ISBLANK(AB227),ISBLANK(AD227),ISBLANK(AL227)),FALSE(),TRUE())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00" t="n">
        <f aca="false">IF(OR(ISBLANK(B228),ISBLANK(H228),ISBLANK(I228),ISBLANK(M228),ISBLANK(N228),ISBLANK(O228),ISBLANK(R228),ISBLANK(V228),ISBLANK(W228),ISBLANK(Y228),ISBLANK(AB228),ISBLANK(AD228),ISBLANK(AL228)),FALSE(),TRUE())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00" t="n">
        <f aca="false">IF(OR(ISBLANK(B229),ISBLANK(H229),ISBLANK(I229),ISBLANK(M229),ISBLANK(N229),ISBLANK(O229),ISBLANK(R229),ISBLANK(V229),ISBLANK(W229),ISBLANK(Y229),ISBLANK(AB229),ISBLANK(AD229),ISBLANK(AL229)),FALSE(),TRUE())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00" t="n">
        <f aca="false">IF(OR(ISBLANK(B230),ISBLANK(H230),ISBLANK(I230),ISBLANK(M230),ISBLANK(N230),ISBLANK(O230),ISBLANK(R230),ISBLANK(V230),ISBLANK(W230),ISBLANK(Y230),ISBLANK(AB230),ISBLANK(AD230),ISBLANK(AL230)),FALSE(),TRUE())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00" t="n">
        <f aca="false">IF(OR(ISBLANK(B231),ISBLANK(H231),ISBLANK(I231),ISBLANK(M231),ISBLANK(N231),ISBLANK(O231),ISBLANK(R231),ISBLANK(V231),ISBLANK(W231),ISBLANK(Y231),ISBLANK(AB231),ISBLANK(AD231),ISBLANK(AL231)),FALSE(),TRUE())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00" t="n">
        <f aca="false">IF(OR(ISBLANK(B232),ISBLANK(H232),ISBLANK(I232),ISBLANK(M232),ISBLANK(N232),ISBLANK(O232),ISBLANK(R232),ISBLANK(V232),ISBLANK(W232),ISBLANK(Y232),ISBLANK(AB232),ISBLANK(AD232),ISBLANK(AL232)),FALSE(),TRUE())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00" t="n">
        <f aca="false">IF(OR(ISBLANK(B233),ISBLANK(H233),ISBLANK(I233),ISBLANK(M233),ISBLANK(N233),ISBLANK(O233),ISBLANK(R233),ISBLANK(V233),ISBLANK(W233),ISBLANK(Y233),ISBLANK(AB233),ISBLANK(AD233),ISBLANK(AL233)),FALSE(),TRUE())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00" t="n">
        <f aca="false">IF(OR(ISBLANK(B234),ISBLANK(H234),ISBLANK(I234),ISBLANK(M234),ISBLANK(N234),ISBLANK(O234),ISBLANK(R234),ISBLANK(V234),ISBLANK(W234),ISBLANK(Y234),ISBLANK(AB234),ISBLANK(AD234),ISBLANK(AL234)),FALSE(),TRUE())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00" t="n">
        <f aca="false">IF(OR(ISBLANK(B235),ISBLANK(H235),ISBLANK(I235),ISBLANK(M235),ISBLANK(N235),ISBLANK(O235),ISBLANK(R235),ISBLANK(V235),ISBLANK(W235),ISBLANK(Y235),ISBLANK(AB235),ISBLANK(AD235),ISBLANK(AL235)),FALSE(),TRUE())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00" t="n">
        <f aca="false">IF(OR(ISBLANK(B236),ISBLANK(H236),ISBLANK(I236),ISBLANK(M236),ISBLANK(N236),ISBLANK(O236),ISBLANK(R236),ISBLANK(V236),ISBLANK(W236),ISBLANK(Y236),ISBLANK(AB236),ISBLANK(AD236),ISBLANK(AL236)),FALSE(),TRUE())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00" t="n">
        <f aca="false">IF(OR(ISBLANK(B237),ISBLANK(H237),ISBLANK(I237),ISBLANK(M237),ISBLANK(N237),ISBLANK(O237),ISBLANK(R237),ISBLANK(V237),ISBLANK(W237),ISBLANK(Y237),ISBLANK(AB237),ISBLANK(AD237),ISBLANK(AL237)),FALSE(),TRUE())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00" t="n">
        <f aca="false">IF(OR(ISBLANK(B238),ISBLANK(H238),ISBLANK(I238),ISBLANK(M238),ISBLANK(N238),ISBLANK(O238),ISBLANK(R238),ISBLANK(V238),ISBLANK(W238),ISBLANK(Y238),ISBLANK(AB238),ISBLANK(AD238),ISBLANK(AL238)),FALSE(),TRUE())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00" t="n">
        <f aca="false">IF(OR(ISBLANK(B239),ISBLANK(H239),ISBLANK(I239),ISBLANK(M239),ISBLANK(N239),ISBLANK(O239),ISBLANK(R239),ISBLANK(V239),ISBLANK(W239),ISBLANK(Y239),ISBLANK(AB239),ISBLANK(AD239),ISBLANK(AL239)),FALSE(),TRUE())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00" t="n">
        <f aca="false">IF(OR(ISBLANK(B240),ISBLANK(H240),ISBLANK(I240),ISBLANK(M240),ISBLANK(N240),ISBLANK(O240),ISBLANK(R240),ISBLANK(V240),ISBLANK(W240),ISBLANK(Y240),ISBLANK(AB240),ISBLANK(AD240),ISBLANK(AL240)),FALSE(),TRUE())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00" t="n">
        <f aca="false">IF(OR(ISBLANK(B241),ISBLANK(H241),ISBLANK(I241),ISBLANK(M241),ISBLANK(N241),ISBLANK(O241),ISBLANK(R241),ISBLANK(V241),ISBLANK(W241),ISBLANK(Y241),ISBLANK(AB241),ISBLANK(AD241),ISBLANK(AL241)),FALSE(),TRUE())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00" t="n">
        <f aca="false">IF(OR(ISBLANK(B242),ISBLANK(H242),ISBLANK(I242),ISBLANK(M242),ISBLANK(N242),ISBLANK(O242),ISBLANK(R242),ISBLANK(V242),ISBLANK(W242),ISBLANK(Y242),ISBLANK(AB242),ISBLANK(AD242),ISBLANK(AL242)),FALSE(),TRUE())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00" t="n">
        <f aca="false">IF(OR(ISBLANK(B243),ISBLANK(H243),ISBLANK(I243),ISBLANK(M243),ISBLANK(N243),ISBLANK(O243),ISBLANK(R243),ISBLANK(V243),ISBLANK(W243),ISBLANK(Y243),ISBLANK(AB243),ISBLANK(AD243),ISBLANK(AL243)),FALSE(),TRUE())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00" t="n">
        <f aca="false">IF(OR(ISBLANK(B244),ISBLANK(H244),ISBLANK(I244),ISBLANK(M244),ISBLANK(N244),ISBLANK(O244),ISBLANK(R244),ISBLANK(V244),ISBLANK(W244),ISBLANK(Y244),ISBLANK(AB244),ISBLANK(AD244),ISBLANK(AL244)),FALSE(),TRUE())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00" t="n">
        <f aca="false">IF(OR(ISBLANK(B245),ISBLANK(H245),ISBLANK(I245),ISBLANK(M245),ISBLANK(N245),ISBLANK(O245),ISBLANK(R245),ISBLANK(V245),ISBLANK(W245),ISBLANK(Y245),ISBLANK(AB245),ISBLANK(AD245),ISBLANK(AL245)),FALSE(),TRUE())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00" t="n">
        <f aca="false">IF(OR(ISBLANK(B246),ISBLANK(H246),ISBLANK(I246),ISBLANK(M246),ISBLANK(N246),ISBLANK(O246),ISBLANK(R246),ISBLANK(V246),ISBLANK(W246),ISBLANK(Y246),ISBLANK(AB246),ISBLANK(AD246),ISBLANK(AL246)),FALSE(),TRUE())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00" t="n">
        <f aca="false">IF(OR(ISBLANK(B247),ISBLANK(H247),ISBLANK(I247),ISBLANK(M247),ISBLANK(N247),ISBLANK(O247),ISBLANK(R247),ISBLANK(V247),ISBLANK(W247),ISBLANK(Y247),ISBLANK(AB247),ISBLANK(AD247),ISBLANK(AL247)),FALSE(),TRUE())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00" t="n">
        <f aca="false">IF(OR(ISBLANK(B248),ISBLANK(H248),ISBLANK(I248),ISBLANK(M248),ISBLANK(N248),ISBLANK(O248),ISBLANK(R248),ISBLANK(V248),ISBLANK(W248),ISBLANK(Y248),ISBLANK(AB248),ISBLANK(AD248),ISBLANK(AL248)),FALSE(),TRUE())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00" t="n">
        <f aca="false">IF(OR(ISBLANK(B249),ISBLANK(H249),ISBLANK(I249),ISBLANK(M249),ISBLANK(N249),ISBLANK(O249),ISBLANK(R249),ISBLANK(V249),ISBLANK(W249),ISBLANK(Y249),ISBLANK(AB249),ISBLANK(AD249),ISBLANK(AL249)),FALSE(),TRUE())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00" t="n">
        <f aca="false">IF(OR(ISBLANK(B250),ISBLANK(H250),ISBLANK(I250),ISBLANK(M250),ISBLANK(N250),ISBLANK(O250),ISBLANK(R250),ISBLANK(V250),ISBLANK(W250),ISBLANK(Y250),ISBLANK(AB250),ISBLANK(AD250),ISBLANK(AL250)),FALSE(),TRUE())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00" t="n">
        <f aca="false">IF(OR(ISBLANK(B251),ISBLANK(H251),ISBLANK(I251),ISBLANK(M251),ISBLANK(N251),ISBLANK(O251),ISBLANK(R251),ISBLANK(V251),ISBLANK(W251),ISBLANK(Y251),ISBLANK(AB251),ISBLANK(AD251),ISBLANK(AL251)),FALSE(),TRUE())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00" t="n">
        <f aca="false">IF(OR(ISBLANK(B252),ISBLANK(H252),ISBLANK(I252),ISBLANK(M252),ISBLANK(N252),ISBLANK(O252),ISBLANK(R252),ISBLANK(V252),ISBLANK(W252),ISBLANK(Y252),ISBLANK(AB252),ISBLANK(AD252),ISBLANK(AL252)),FALSE(),TRUE())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00" t="n">
        <f aca="false">IF(OR(ISBLANK(B253),ISBLANK(H253),ISBLANK(I253),ISBLANK(M253),ISBLANK(N253),ISBLANK(O253),ISBLANK(R253),ISBLANK(V253),ISBLANK(W253),ISBLANK(Y253),ISBLANK(AB253),ISBLANK(AD253),ISBLANK(AL253)),FALSE(),TRUE())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00" t="n">
        <f aca="false">IF(OR(ISBLANK(B254),ISBLANK(H254),ISBLANK(I254),ISBLANK(M254),ISBLANK(N254),ISBLANK(O254),ISBLANK(R254),ISBLANK(V254),ISBLANK(W254),ISBLANK(Y254),ISBLANK(AB254),ISBLANK(AD254),ISBLANK(AL254)),FALSE(),TRUE())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00" t="n">
        <f aca="false">IF(OR(ISBLANK(B255),ISBLANK(H255),ISBLANK(I255),ISBLANK(M255),ISBLANK(N255),ISBLANK(O255),ISBLANK(R255),ISBLANK(V255),ISBLANK(W255),ISBLANK(Y255),ISBLANK(AB255),ISBLANK(AD255),ISBLANK(AL255)),FALSE(),TRUE())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00" t="n">
        <f aca="false">IF(OR(ISBLANK(B256),ISBLANK(H256),ISBLANK(I256),ISBLANK(M256),ISBLANK(N256),ISBLANK(O256),ISBLANK(R256),ISBLANK(V256),ISBLANK(W256),ISBLANK(Y256),ISBLANK(AB256),ISBLANK(AD256),ISBLANK(AL256)),FALSE(),TRUE())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00" t="n">
        <f aca="false">IF(OR(ISBLANK(B257),ISBLANK(H257),ISBLANK(I257),ISBLANK(M257),ISBLANK(N257),ISBLANK(O257),ISBLANK(R257),ISBLANK(V257),ISBLANK(W257),ISBLANK(Y257),ISBLANK(AB257),ISBLANK(AD257),ISBLANK(AL257)),FALSE(),TRUE())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00" t="n">
        <f aca="false">IF(OR(ISBLANK(B258),ISBLANK(H258),ISBLANK(I258),ISBLANK(M258),ISBLANK(N258),ISBLANK(O258),ISBLANK(R258),ISBLANK(V258),ISBLANK(W258),ISBLANK(Y258),ISBLANK(AB258),ISBLANK(AD258),ISBLANK(AL258)),FALSE(),TRUE())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00" t="n">
        <f aca="false">IF(OR(ISBLANK(B259),ISBLANK(H259),ISBLANK(I259),ISBLANK(M259),ISBLANK(N259),ISBLANK(O259),ISBLANK(R259),ISBLANK(V259),ISBLANK(W259),ISBLANK(Y259),ISBLANK(AB259),ISBLANK(AD259),ISBLANK(AL259)),FALSE(),TRUE())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00" t="n">
        <f aca="false">IF(OR(ISBLANK(B260),ISBLANK(H260),ISBLANK(I260),ISBLANK(M260),ISBLANK(N260),ISBLANK(O260),ISBLANK(R260),ISBLANK(V260),ISBLANK(W260),ISBLANK(Y260),ISBLANK(AB260),ISBLANK(AD260),ISBLANK(AL260)),FALSE(),TRUE())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00" t="n">
        <f aca="false">IF(OR(ISBLANK(B261),ISBLANK(H261),ISBLANK(I261),ISBLANK(M261),ISBLANK(N261),ISBLANK(O261),ISBLANK(R261),ISBLANK(V261),ISBLANK(W261),ISBLANK(Y261),ISBLANK(AB261),ISBLANK(AD261),ISBLANK(AL261)),FALSE(),TRUE())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00" t="n">
        <f aca="false">IF(OR(ISBLANK(B262),ISBLANK(H262),ISBLANK(I262),ISBLANK(M262),ISBLANK(N262),ISBLANK(O262),ISBLANK(R262),ISBLANK(V262),ISBLANK(W262),ISBLANK(Y262),ISBLANK(AB262),ISBLANK(AD262),ISBLANK(AL262)),FALSE(),TRUE())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00" t="n">
        <f aca="false">IF(OR(ISBLANK(B263),ISBLANK(H263),ISBLANK(I263),ISBLANK(M263),ISBLANK(N263),ISBLANK(O263),ISBLANK(R263),ISBLANK(V263),ISBLANK(W263),ISBLANK(Y263),ISBLANK(AB263),ISBLANK(AD263),ISBLANK(AL263)),FALSE(),TRUE())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00" t="n">
        <f aca="false">IF(OR(ISBLANK(B264),ISBLANK(H264),ISBLANK(I264),ISBLANK(M264),ISBLANK(N264),ISBLANK(O264),ISBLANK(R264),ISBLANK(V264),ISBLANK(W264),ISBLANK(Y264),ISBLANK(AB264),ISBLANK(AD264),ISBLANK(AL264)),FALSE(),TRUE())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00" t="n">
        <f aca="false">IF(OR(ISBLANK(B265),ISBLANK(H265),ISBLANK(I265),ISBLANK(M265),ISBLANK(N265),ISBLANK(O265),ISBLANK(R265),ISBLANK(V265),ISBLANK(W265),ISBLANK(Y265),ISBLANK(AB265),ISBLANK(AD265),ISBLANK(AL265)),FALSE(),TRUE())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00" t="n">
        <f aca="false">IF(OR(ISBLANK(B266),ISBLANK(H266),ISBLANK(I266),ISBLANK(M266),ISBLANK(N266),ISBLANK(O266),ISBLANK(R266),ISBLANK(V266),ISBLANK(W266),ISBLANK(Y266),ISBLANK(AB266),ISBLANK(AD266),ISBLANK(AL266)),FALSE(),TRUE())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00" t="n">
        <f aca="false">IF(OR(ISBLANK(B267),ISBLANK(H267),ISBLANK(I267),ISBLANK(M267),ISBLANK(N267),ISBLANK(O267),ISBLANK(R267),ISBLANK(V267),ISBLANK(W267),ISBLANK(Y267),ISBLANK(AB267),ISBLANK(AD267),ISBLANK(AL267)),FALSE(),TRUE())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00" t="n">
        <f aca="false">IF(OR(ISBLANK(B268),ISBLANK(H268),ISBLANK(I268),ISBLANK(M268),ISBLANK(N268),ISBLANK(O268),ISBLANK(R268),ISBLANK(V268),ISBLANK(W268),ISBLANK(Y268),ISBLANK(AB268),ISBLANK(AD268),ISBLANK(AL268)),FALSE(),TRUE())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00" t="n">
        <f aca="false">IF(OR(ISBLANK(B269),ISBLANK(H269),ISBLANK(I269),ISBLANK(M269),ISBLANK(N269),ISBLANK(O269),ISBLANK(R269),ISBLANK(V269),ISBLANK(W269),ISBLANK(Y269),ISBLANK(AB269),ISBLANK(AD269),ISBLANK(AL269)),FALSE(),TRUE())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00" t="n">
        <f aca="false">IF(OR(ISBLANK(B270),ISBLANK(H270),ISBLANK(I270),ISBLANK(M270),ISBLANK(N270),ISBLANK(O270),ISBLANK(R270),ISBLANK(V270),ISBLANK(W270),ISBLANK(Y270),ISBLANK(AB270),ISBLANK(AD270),ISBLANK(AL270)),FALSE(),TRUE())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00" t="n">
        <f aca="false">IF(OR(ISBLANK(B271),ISBLANK(H271),ISBLANK(I271),ISBLANK(M271),ISBLANK(N271),ISBLANK(O271),ISBLANK(R271),ISBLANK(V271),ISBLANK(W271),ISBLANK(Y271),ISBLANK(AB271),ISBLANK(AD271),ISBLANK(AL271)),FALSE(),TRUE())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00" t="n">
        <f aca="false">IF(OR(ISBLANK(B272),ISBLANK(H272),ISBLANK(I272),ISBLANK(M272),ISBLANK(N272),ISBLANK(O272),ISBLANK(R272),ISBLANK(V272),ISBLANK(W272),ISBLANK(Y272),ISBLANK(AB272),ISBLANK(AD272),ISBLANK(AL272)),FALSE(),TRUE())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00" t="n">
        <f aca="false">IF(OR(ISBLANK(B273),ISBLANK(H273),ISBLANK(I273),ISBLANK(M273),ISBLANK(N273),ISBLANK(O273),ISBLANK(R273),ISBLANK(V273),ISBLANK(W273),ISBLANK(Y273),ISBLANK(AB273),ISBLANK(AD273),ISBLANK(AL273)),FALSE(),TRUE())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00" t="n">
        <f aca="false">IF(OR(ISBLANK(B274),ISBLANK(H274),ISBLANK(I274),ISBLANK(M274),ISBLANK(N274),ISBLANK(O274),ISBLANK(R274),ISBLANK(V274),ISBLANK(W274),ISBLANK(Y274),ISBLANK(AB274),ISBLANK(AD274),ISBLANK(AL274)),FALSE(),TRUE())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00" t="n">
        <f aca="false">IF(OR(ISBLANK(B275),ISBLANK(H275),ISBLANK(I275),ISBLANK(M275),ISBLANK(N275),ISBLANK(O275),ISBLANK(R275),ISBLANK(V275),ISBLANK(W275),ISBLANK(Y275),ISBLANK(AB275),ISBLANK(AD275),ISBLANK(AL275)),FALSE(),TRUE())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00" t="n">
        <f aca="false">IF(OR(ISBLANK(B276),ISBLANK(H276),ISBLANK(I276),ISBLANK(M276),ISBLANK(N276),ISBLANK(O276),ISBLANK(R276),ISBLANK(V276),ISBLANK(W276),ISBLANK(Y276),ISBLANK(AB276),ISBLANK(AD276),ISBLANK(AL276)),FALSE(),TRUE())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00" t="n">
        <f aca="false">IF(OR(ISBLANK(B277),ISBLANK(H277),ISBLANK(I277),ISBLANK(M277),ISBLANK(N277),ISBLANK(O277),ISBLANK(R277),ISBLANK(V277),ISBLANK(W277),ISBLANK(Y277),ISBLANK(AB277),ISBLANK(AD277),ISBLANK(AL277)),FALSE(),TRUE())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00" t="n">
        <f aca="false">IF(OR(ISBLANK(B278),ISBLANK(H278),ISBLANK(I278),ISBLANK(M278),ISBLANK(N278),ISBLANK(O278),ISBLANK(R278),ISBLANK(V278),ISBLANK(W278),ISBLANK(Y278),ISBLANK(AB278),ISBLANK(AD278),ISBLANK(AL278)),FALSE(),TRUE())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00" t="n">
        <f aca="false">IF(OR(ISBLANK(B279),ISBLANK(H279),ISBLANK(I279),ISBLANK(M279),ISBLANK(N279),ISBLANK(O279),ISBLANK(R279),ISBLANK(V279),ISBLANK(W279),ISBLANK(Y279),ISBLANK(AB279),ISBLANK(AD279),ISBLANK(AL279)),FALSE(),TRUE())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00" t="n">
        <f aca="false">IF(OR(ISBLANK(B280),ISBLANK(H280),ISBLANK(I280),ISBLANK(M280),ISBLANK(N280),ISBLANK(O280),ISBLANK(R280),ISBLANK(V280),ISBLANK(W280),ISBLANK(Y280),ISBLANK(AB280),ISBLANK(AD280),ISBLANK(AL280)),FALSE(),TRUE())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00" t="n">
        <f aca="false">IF(OR(ISBLANK(B281),ISBLANK(H281),ISBLANK(I281),ISBLANK(M281),ISBLANK(N281),ISBLANK(O281),ISBLANK(R281),ISBLANK(V281),ISBLANK(W281),ISBLANK(Y281),ISBLANK(AB281),ISBLANK(AD281),ISBLANK(AL281)),FALSE(),TRUE())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00" t="n">
        <f aca="false">IF(OR(ISBLANK(B282),ISBLANK(H282),ISBLANK(I282),ISBLANK(M282),ISBLANK(N282),ISBLANK(O282),ISBLANK(R282),ISBLANK(V282),ISBLANK(W282),ISBLANK(Y282),ISBLANK(AB282),ISBLANK(AD282),ISBLANK(AL282)),FALSE(),TRUE())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00" t="n">
        <f aca="false">IF(OR(ISBLANK(B283),ISBLANK(H283),ISBLANK(I283),ISBLANK(M283),ISBLANK(N283),ISBLANK(O283),ISBLANK(R283),ISBLANK(V283),ISBLANK(W283),ISBLANK(Y283),ISBLANK(AB283),ISBLANK(AD283),ISBLANK(AL283)),FALSE(),TRUE())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00" t="n">
        <f aca="false">IF(OR(ISBLANK(B284),ISBLANK(H284),ISBLANK(I284),ISBLANK(M284),ISBLANK(N284),ISBLANK(O284),ISBLANK(R284),ISBLANK(V284),ISBLANK(W284),ISBLANK(Y284),ISBLANK(AB284),ISBLANK(AD284),ISBLANK(AL284)),FALSE(),TRUE())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00" t="n">
        <f aca="false">IF(OR(ISBLANK(B285),ISBLANK(H285),ISBLANK(I285),ISBLANK(M285),ISBLANK(N285),ISBLANK(O285),ISBLANK(R285),ISBLANK(V285),ISBLANK(W285),ISBLANK(Y285),ISBLANK(AB285),ISBLANK(AD285),ISBLANK(AL285)),FALSE(),TRUE())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00" t="n">
        <f aca="false">IF(OR(ISBLANK(B286),ISBLANK(H286),ISBLANK(I286),ISBLANK(M286),ISBLANK(N286),ISBLANK(O286),ISBLANK(R286),ISBLANK(V286),ISBLANK(W286),ISBLANK(Y286),ISBLANK(AB286),ISBLANK(AD286),ISBLANK(AL286)),FALSE(),TRUE())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00" t="n">
        <f aca="false">IF(OR(ISBLANK(B287),ISBLANK(H287),ISBLANK(I287),ISBLANK(M287),ISBLANK(N287),ISBLANK(O287),ISBLANK(R287),ISBLANK(V287),ISBLANK(W287),ISBLANK(Y287),ISBLANK(AB287),ISBLANK(AD287),ISBLANK(AL287)),FALSE(),TRUE())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00" t="n">
        <f aca="false">IF(OR(ISBLANK(B288),ISBLANK(H288),ISBLANK(I288),ISBLANK(M288),ISBLANK(N288),ISBLANK(O288),ISBLANK(R288),ISBLANK(V288),ISBLANK(W288),ISBLANK(Y288),ISBLANK(AB288),ISBLANK(AD288),ISBLANK(AL288)),FALSE(),TRUE())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00" t="n">
        <f aca="false">IF(OR(ISBLANK(B289),ISBLANK(H289),ISBLANK(I289),ISBLANK(M289),ISBLANK(N289),ISBLANK(O289),ISBLANK(R289),ISBLANK(V289),ISBLANK(W289),ISBLANK(Y289),ISBLANK(AB289),ISBLANK(AD289),ISBLANK(AL289)),FALSE(),TRUE())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00" t="n">
        <f aca="false">IF(OR(ISBLANK(B290),ISBLANK(H290),ISBLANK(I290),ISBLANK(M290),ISBLANK(N290),ISBLANK(O290),ISBLANK(R290),ISBLANK(V290),ISBLANK(W290),ISBLANK(Y290),ISBLANK(AB290),ISBLANK(AD290),ISBLANK(AL290)),FALSE(),TRUE())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00" t="n">
        <f aca="false">IF(OR(ISBLANK(B291),ISBLANK(H291),ISBLANK(I291),ISBLANK(M291),ISBLANK(N291),ISBLANK(O291),ISBLANK(R291),ISBLANK(V291),ISBLANK(W291),ISBLANK(Y291),ISBLANK(AB291),ISBLANK(AD291),ISBLANK(AL291)),FALSE(),TRUE())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00" t="n">
        <f aca="false">IF(OR(ISBLANK(B292),ISBLANK(H292),ISBLANK(I292),ISBLANK(M292),ISBLANK(N292),ISBLANK(O292),ISBLANK(R292),ISBLANK(V292),ISBLANK(W292),ISBLANK(Y292),ISBLANK(AB292),ISBLANK(AD292),ISBLANK(AL292)),FALSE(),TRUE())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00" t="n">
        <f aca="false">IF(OR(ISBLANK(B293),ISBLANK(H293),ISBLANK(I293),ISBLANK(M293),ISBLANK(N293),ISBLANK(O293),ISBLANK(R293),ISBLANK(V293),ISBLANK(W293),ISBLANK(Y293),ISBLANK(AB293),ISBLANK(AD293),ISBLANK(AL293)),FALSE(),TRUE())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00" t="n">
        <f aca="false">IF(OR(ISBLANK(B294),ISBLANK(H294),ISBLANK(I294),ISBLANK(M294),ISBLANK(N294),ISBLANK(O294),ISBLANK(R294),ISBLANK(V294),ISBLANK(W294),ISBLANK(Y294),ISBLANK(AB294),ISBLANK(AD294),ISBLANK(AL294)),FALSE(),TRUE())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00" t="n">
        <f aca="false">IF(OR(ISBLANK(B295),ISBLANK(H295),ISBLANK(I295),ISBLANK(M295),ISBLANK(N295),ISBLANK(O295),ISBLANK(R295),ISBLANK(V295),ISBLANK(W295),ISBLANK(Y295),ISBLANK(AB295),ISBLANK(AD295),ISBLANK(AL295)),FALSE(),TRUE())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00" t="n">
        <f aca="false">IF(OR(ISBLANK(B296),ISBLANK(H296),ISBLANK(I296),ISBLANK(M296),ISBLANK(N296),ISBLANK(O296),ISBLANK(R296),ISBLANK(V296),ISBLANK(W296),ISBLANK(Y296),ISBLANK(AB296),ISBLANK(AD296),ISBLANK(AL296)),FALSE(),TRUE())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00" t="n">
        <f aca="false">IF(OR(ISBLANK(B297),ISBLANK(H297),ISBLANK(I297),ISBLANK(M297),ISBLANK(N297),ISBLANK(O297),ISBLANK(R297),ISBLANK(V297),ISBLANK(W297),ISBLANK(Y297),ISBLANK(AB297),ISBLANK(AD297),ISBLANK(AL297)),FALSE(),TRUE())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00" t="n">
        <f aca="false">IF(OR(ISBLANK(B298),ISBLANK(H298),ISBLANK(I298),ISBLANK(M298),ISBLANK(N298),ISBLANK(O298),ISBLANK(R298),ISBLANK(V298),ISBLANK(W298),ISBLANK(Y298),ISBLANK(AB298),ISBLANK(AD298),ISBLANK(AL298)),FALSE(),TRUE())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100" t="n">
        <f aca="false">IF(OR(ISBLANK(B299),ISBLANK(H299),ISBLANK(I299),ISBLANK(M299),ISBLANK(N299),ISBLANK(O299),ISBLANK(R299),ISBLANK(V299),ISBLANK(W299),ISBLANK(Y299),ISBLANK(AB299),ISBLANK(AD299),ISBLANK(AL299)),FALSE(),TRUE())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100" t="n">
        <f aca="false">IF(OR(ISBLANK(B300),ISBLANK(H300),ISBLANK(I300),ISBLANK(M300),ISBLANK(N300),ISBLANK(O300),ISBLANK(R300),ISBLANK(V300),ISBLANK(W300),ISBLANK(Y300),ISBLANK(AB300),ISBLANK(AD300),ISBLANK(AL300)),FALSE(),TRUE())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35">
      <formula>ISERROR(D2)</formula>
    </cfRule>
  </conditionalFormatting>
  <conditionalFormatting sqref="AA7:AA300 AM7:AO300">
    <cfRule type="cellIs" priority="3" operator="equal" aboveAverage="0" equalAverage="0" bottom="0" percent="0" rank="0" text="" dxfId="36">
      <formula>0</formula>
    </cfRule>
    <cfRule type="expression" priority="4" aboveAverage="0" equalAverage="0" bottom="0" percent="0" rank="0" text="" dxfId="37">
      <formula>LEN(TRIM(AA7))&gt;0</formula>
    </cfRule>
  </conditionalFormatting>
  <conditionalFormatting sqref="C2">
    <cfRule type="cellIs" priority="5" operator="equal" aboveAverage="0" equalAverage="0" bottom="0" percent="0" rank="0" text="" dxfId="38">
      <formula>0</formula>
    </cfRule>
  </conditionalFormatting>
  <conditionalFormatting sqref="C2">
    <cfRule type="cellIs" priority="6" operator="equal" aboveAverage="0" equalAverage="0" bottom="0" percent="0" rank="0" text="" dxfId="39">
      <formula>0</formula>
    </cfRule>
  </conditionalFormatting>
  <conditionalFormatting sqref="G7:G300">
    <cfRule type="expression" priority="7" aboveAverage="0" equalAverage="0" bottom="0" percent="0" rank="0" text="" dxfId="40">
      <formula>ISERROR(G7)</formula>
    </cfRule>
    <cfRule type="expression" priority="8" aboveAverage="0" equalAverage="0" bottom="0" percent="0" rank="0" text="" dxfId="41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" errorStyle="stop" errorTitle="Formato non valido" operator="greaterThanOrEqual" prompt="Indicare eventuale entrata proveniente dal Fondo Nazionale sistema 0-6 anni" showDropDown="false" showErrorMessage="true" showInputMessage="true" sqref="AK7:AK300" type="decimal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numero intero compreso tra 1 e 30" errorStyle="stop" errorTitle="Formato non valido" operator="between" prompt="Il numero dei posti autorizzati deve essere compreso tra 1 e 30" promptTitle="CAMPO OBBLIGATORIO" showDropDown="false" showErrorMessage="true" showInputMessage="true" sqref="O7:O300" type="whole">
      <formula1>1</formula1>
      <formula2>30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false" outlineLevel="0" max="9" min="9" style="97" width="17.55"/>
    <col collapsed="false" customWidth="true" hidden="true" outlineLevel="0" max="12" min="10" style="97" width="17.55"/>
    <col collapsed="false" customWidth="true" hidden="false" outlineLevel="0" max="13" min="13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true" outlineLevel="0" max="17" min="17" style="97" width="12.55"/>
    <col collapsed="false" customWidth="true" hidden="false" outlineLevel="0" max="18" min="18" style="97" width="12.55"/>
    <col collapsed="false" customWidth="true" hidden="fals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4974</v>
      </c>
      <c r="D4" s="57" t="s">
        <v>4975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4976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80" t="s">
        <v>4952</v>
      </c>
      <c r="S6" s="77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100" t="n">
        <f aca="false">IF(OR(ISBLANK(B7),ISBLANK(H7),ISBLANK(I7),ISBLANK(M7),ISBLANK(N7),ISBLANK(O7),ISBLANK(R7),ISBLANK(V7),ISBLANK(W7),ISBLANK(Y7),ISBLANK(AB7),ISBLANK(AD7),ISBLANK(AL7)),FALSE(),TRUE())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100" t="n">
        <f aca="false">IF(OR(ISBLANK(B8),ISBLANK(H8),ISBLANK(I8),ISBLANK(M8),ISBLANK(N8),ISBLANK(O8),ISBLANK(R8),ISBLANK(V8),ISBLANK(W8),ISBLANK(Y8),ISBLANK(AB8),ISBLANK(AD8),ISBLANK(AL8)),FALSE(),TRUE())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100" t="n">
        <f aca="false">IF(OR(ISBLANK(B9),ISBLANK(H9),ISBLANK(I9),ISBLANK(M9),ISBLANK(N9),ISBLANK(O9),ISBLANK(R9),ISBLANK(V9),ISBLANK(W9),ISBLANK(Y9),ISBLANK(AB9),ISBLANK(AD9),ISBLANK(AL9)),FALSE(),TRUE())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100" t="n">
        <f aca="false">IF(OR(ISBLANK(B10),ISBLANK(H10),ISBLANK(I10),ISBLANK(M10),ISBLANK(N10),ISBLANK(O10),ISBLANK(R10),ISBLANK(V10),ISBLANK(W10),ISBLANK(Y10),ISBLANK(AB10),ISBLANK(AD10),ISBLANK(AL10)),FALSE(),TRUE())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100" t="n">
        <f aca="false">IF(OR(ISBLANK(B11),ISBLANK(H11),ISBLANK(I11),ISBLANK(M11),ISBLANK(N11),ISBLANK(O11),ISBLANK(R11),ISBLANK(V11),ISBLANK(W11),ISBLANK(Y11),ISBLANK(AB11),ISBLANK(AD11),ISBLANK(AL11)),FALSE(),TRUE())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100" t="n">
        <f aca="false">IF(OR(ISBLANK(B12),ISBLANK(H12),ISBLANK(I12),ISBLANK(M12),ISBLANK(N12),ISBLANK(O12),ISBLANK(R12),ISBLANK(V12),ISBLANK(W12),ISBLANK(Y12),ISBLANK(AB12),ISBLANK(AD12),ISBLANK(AL12)),FALSE(),TRUE())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100" t="n">
        <f aca="false">IF(OR(ISBLANK(B13),ISBLANK(H13),ISBLANK(I13),ISBLANK(M13),ISBLANK(N13),ISBLANK(O13),ISBLANK(R13),ISBLANK(V13),ISBLANK(W13),ISBLANK(Y13),ISBLANK(AB13),ISBLANK(AD13),ISBLANK(AL13)),FALSE(),TRUE())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100" t="n">
        <f aca="false">IF(OR(ISBLANK(B14),ISBLANK(H14),ISBLANK(I14),ISBLANK(M14),ISBLANK(N14),ISBLANK(O14),ISBLANK(R14),ISBLANK(V14),ISBLANK(W14),ISBLANK(Y14),ISBLANK(AB14),ISBLANK(AD14),ISBLANK(AL14)),FALSE(),TRUE())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100" t="n">
        <f aca="false">IF(OR(ISBLANK(B15),ISBLANK(H15),ISBLANK(I15),ISBLANK(M15),ISBLANK(N15),ISBLANK(O15),ISBLANK(R15),ISBLANK(V15),ISBLANK(W15),ISBLANK(Y15),ISBLANK(AB15),ISBLANK(AD15),ISBLANK(AL15)),FALSE(),TRUE())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100" t="n">
        <f aca="false">IF(OR(ISBLANK(B16),ISBLANK(H16),ISBLANK(I16),ISBLANK(M16),ISBLANK(N16),ISBLANK(O16),ISBLANK(R16),ISBLANK(V16),ISBLANK(W16),ISBLANK(Y16),ISBLANK(AB16),ISBLANK(AD16),ISBLANK(AL16)),FALSE(),TRUE())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100" t="n">
        <f aca="false">IF(OR(ISBLANK(B17),ISBLANK(H17),ISBLANK(I17),ISBLANK(M17),ISBLANK(N17),ISBLANK(O17),ISBLANK(R17),ISBLANK(V17),ISBLANK(W17),ISBLANK(Y17),ISBLANK(AB17),ISBLANK(AD17),ISBLANK(AL17)),FALSE(),TRUE())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100" t="n">
        <f aca="false">IF(OR(ISBLANK(B18),ISBLANK(H18),ISBLANK(I18),ISBLANK(M18),ISBLANK(N18),ISBLANK(O18),ISBLANK(R18),ISBLANK(V18),ISBLANK(W18),ISBLANK(Y18),ISBLANK(AB18),ISBLANK(AD18),ISBLANK(AL18)),FALSE(),TRUE())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100" t="n">
        <f aca="false">IF(OR(ISBLANK(B19),ISBLANK(H19),ISBLANK(I19),ISBLANK(M19),ISBLANK(N19),ISBLANK(O19),ISBLANK(R19),ISBLANK(V19),ISBLANK(W19),ISBLANK(Y19),ISBLANK(AB19),ISBLANK(AD19),ISBLANK(AL19)),FALSE(),TRUE())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100" t="n">
        <f aca="false">IF(OR(ISBLANK(B20),ISBLANK(H20),ISBLANK(I20),ISBLANK(M20),ISBLANK(N20),ISBLANK(O20),ISBLANK(R20),ISBLANK(V20),ISBLANK(W20),ISBLANK(Y20),ISBLANK(AB20),ISBLANK(AD20),ISBLANK(AL20)),FALSE(),TRUE())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100" t="n">
        <f aca="false">IF(OR(ISBLANK(B21),ISBLANK(H21),ISBLANK(I21),ISBLANK(M21),ISBLANK(N21),ISBLANK(O21),ISBLANK(R21),ISBLANK(V21),ISBLANK(W21),ISBLANK(Y21),ISBLANK(AB21),ISBLANK(AD21),ISBLANK(AL21)),FALSE(),TRUE())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100" t="n">
        <f aca="false">IF(OR(ISBLANK(B22),ISBLANK(H22),ISBLANK(I22),ISBLANK(M22),ISBLANK(N22),ISBLANK(O22),ISBLANK(R22),ISBLANK(V22),ISBLANK(W22),ISBLANK(Y22),ISBLANK(AB22),ISBLANK(AD22),ISBLANK(AL22)),FALSE(),TRUE())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100" t="n">
        <f aca="false">IF(OR(ISBLANK(B23),ISBLANK(H23),ISBLANK(I23),ISBLANK(M23),ISBLANK(N23),ISBLANK(O23),ISBLANK(R23),ISBLANK(V23),ISBLANK(W23),ISBLANK(Y23),ISBLANK(AB23),ISBLANK(AD23),ISBLANK(AL23)),FALSE(),TRUE())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100" t="n">
        <f aca="false">IF(OR(ISBLANK(B24),ISBLANK(H24),ISBLANK(I24),ISBLANK(M24),ISBLANK(N24),ISBLANK(O24),ISBLANK(R24),ISBLANK(V24),ISBLANK(W24),ISBLANK(Y24),ISBLANK(AB24),ISBLANK(AD24),ISBLANK(AL24)),FALSE(),TRUE())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100" t="n">
        <f aca="false">IF(OR(ISBLANK(B25),ISBLANK(H25),ISBLANK(I25),ISBLANK(M25),ISBLANK(N25),ISBLANK(O25),ISBLANK(R25),ISBLANK(V25),ISBLANK(W25),ISBLANK(Y25),ISBLANK(AB25),ISBLANK(AD25),ISBLANK(AL25)),FALSE(),TRUE())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100" t="n">
        <f aca="false">IF(OR(ISBLANK(B26),ISBLANK(H26),ISBLANK(I26),ISBLANK(M26),ISBLANK(N26),ISBLANK(O26),ISBLANK(R26),ISBLANK(V26),ISBLANK(W26),ISBLANK(Y26),ISBLANK(AB26),ISBLANK(AD26),ISBLANK(AL26)),FALSE(),TRUE())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100" t="n">
        <f aca="false">IF(OR(ISBLANK(B27),ISBLANK(H27),ISBLANK(I27),ISBLANK(M27),ISBLANK(N27),ISBLANK(O27),ISBLANK(R27),ISBLANK(V27),ISBLANK(W27),ISBLANK(Y27),ISBLANK(AB27),ISBLANK(AD27),ISBLANK(AL27)),FALSE(),TRUE())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100" t="n">
        <f aca="false">IF(OR(ISBLANK(B28),ISBLANK(H28),ISBLANK(I28),ISBLANK(M28),ISBLANK(N28),ISBLANK(O28),ISBLANK(R28),ISBLANK(V28),ISBLANK(W28),ISBLANK(Y28),ISBLANK(AB28),ISBLANK(AD28),ISBLANK(AL28)),FALSE(),TRUE())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100" t="n">
        <f aca="false">IF(OR(ISBLANK(B29),ISBLANK(H29),ISBLANK(I29),ISBLANK(M29),ISBLANK(N29),ISBLANK(O29),ISBLANK(R29),ISBLANK(V29),ISBLANK(W29),ISBLANK(Y29),ISBLANK(AB29),ISBLANK(AD29),ISBLANK(AL29)),FALSE(),TRUE())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100" t="n">
        <f aca="false">IF(OR(ISBLANK(B30),ISBLANK(H30),ISBLANK(I30),ISBLANK(M30),ISBLANK(N30),ISBLANK(O30),ISBLANK(R30),ISBLANK(V30),ISBLANK(W30),ISBLANK(Y30),ISBLANK(AB30),ISBLANK(AD30),ISBLANK(AL30)),FALSE(),TRUE())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100" t="n">
        <f aca="false">IF(OR(ISBLANK(B31),ISBLANK(H31),ISBLANK(I31),ISBLANK(M31),ISBLANK(N31),ISBLANK(O31),ISBLANK(R31),ISBLANK(V31),ISBLANK(W31),ISBLANK(Y31),ISBLANK(AB31),ISBLANK(AD31),ISBLANK(AL31)),FALSE(),TRUE())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100" t="n">
        <f aca="false">IF(OR(ISBLANK(B32),ISBLANK(H32),ISBLANK(I32),ISBLANK(M32),ISBLANK(N32),ISBLANK(O32),ISBLANK(R32),ISBLANK(V32),ISBLANK(W32),ISBLANK(Y32),ISBLANK(AB32),ISBLANK(AD32),ISBLANK(AL32)),FALSE(),TRUE())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100" t="n">
        <f aca="false">IF(OR(ISBLANK(B33),ISBLANK(H33),ISBLANK(I33),ISBLANK(M33),ISBLANK(N33),ISBLANK(O33),ISBLANK(R33),ISBLANK(V33),ISBLANK(W33),ISBLANK(Y33),ISBLANK(AB33),ISBLANK(AD33),ISBLANK(AL33)),FALSE(),TRUE())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100" t="n">
        <f aca="false">IF(OR(ISBLANK(B34),ISBLANK(H34),ISBLANK(I34),ISBLANK(M34),ISBLANK(N34),ISBLANK(O34),ISBLANK(R34),ISBLANK(V34),ISBLANK(W34),ISBLANK(Y34),ISBLANK(AB34),ISBLANK(AD34),ISBLANK(AL34)),FALSE(),TRUE())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100" t="n">
        <f aca="false">IF(OR(ISBLANK(B35),ISBLANK(H35),ISBLANK(I35),ISBLANK(M35),ISBLANK(N35),ISBLANK(O35),ISBLANK(R35),ISBLANK(V35),ISBLANK(W35),ISBLANK(Y35),ISBLANK(AB35),ISBLANK(AD35),ISBLANK(AL35)),FALSE(),TRUE())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100" t="n">
        <f aca="false">IF(OR(ISBLANK(B36),ISBLANK(H36),ISBLANK(I36),ISBLANK(M36),ISBLANK(N36),ISBLANK(O36),ISBLANK(R36),ISBLANK(V36),ISBLANK(W36),ISBLANK(Y36),ISBLANK(AB36),ISBLANK(AD36),ISBLANK(AL36)),FALSE(),TRUE())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100" t="n">
        <f aca="false">IF(OR(ISBLANK(B37),ISBLANK(H37),ISBLANK(I37),ISBLANK(M37),ISBLANK(N37),ISBLANK(O37),ISBLANK(R37),ISBLANK(V37),ISBLANK(W37),ISBLANK(Y37),ISBLANK(AB37),ISBLANK(AD37),ISBLANK(AL37)),FALSE(),TRUE())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100" t="n">
        <f aca="false">IF(OR(ISBLANK(B38),ISBLANK(H38),ISBLANK(I38),ISBLANK(M38),ISBLANK(N38),ISBLANK(O38),ISBLANK(R38),ISBLANK(V38),ISBLANK(W38),ISBLANK(Y38),ISBLANK(AB38),ISBLANK(AD38),ISBLANK(AL38)),FALSE(),TRUE())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100" t="n">
        <f aca="false">IF(OR(ISBLANK(B39),ISBLANK(H39),ISBLANK(I39),ISBLANK(M39),ISBLANK(N39),ISBLANK(O39),ISBLANK(R39),ISBLANK(V39),ISBLANK(W39),ISBLANK(Y39),ISBLANK(AB39),ISBLANK(AD39),ISBLANK(AL39)),FALSE(),TRUE())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100" t="n">
        <f aca="false">IF(OR(ISBLANK(B40),ISBLANK(H40),ISBLANK(I40),ISBLANK(M40),ISBLANK(N40),ISBLANK(O40),ISBLANK(R40),ISBLANK(V40),ISBLANK(W40),ISBLANK(Y40),ISBLANK(AB40),ISBLANK(AD40),ISBLANK(AL40)),FALSE(),TRUE())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100" t="n">
        <f aca="false">IF(OR(ISBLANK(B41),ISBLANK(H41),ISBLANK(I41),ISBLANK(M41),ISBLANK(N41),ISBLANK(O41),ISBLANK(R41),ISBLANK(V41),ISBLANK(W41),ISBLANK(Y41),ISBLANK(AB41),ISBLANK(AD41),ISBLANK(AL41)),FALSE(),TRUE())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100" t="n">
        <f aca="false">IF(OR(ISBLANK(B42),ISBLANK(H42),ISBLANK(I42),ISBLANK(M42),ISBLANK(N42),ISBLANK(O42),ISBLANK(R42),ISBLANK(V42),ISBLANK(W42),ISBLANK(Y42),ISBLANK(AB42),ISBLANK(AD42),ISBLANK(AL42)),FALSE(),TRUE())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100" t="n">
        <f aca="false">IF(OR(ISBLANK(B43),ISBLANK(H43),ISBLANK(I43),ISBLANK(M43),ISBLANK(N43),ISBLANK(O43),ISBLANK(R43),ISBLANK(V43),ISBLANK(W43),ISBLANK(Y43),ISBLANK(AB43),ISBLANK(AD43),ISBLANK(AL43)),FALSE(),TRUE())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100" t="n">
        <f aca="false">IF(OR(ISBLANK(B44),ISBLANK(H44),ISBLANK(I44),ISBLANK(M44),ISBLANK(N44),ISBLANK(O44),ISBLANK(R44),ISBLANK(V44),ISBLANK(W44),ISBLANK(Y44),ISBLANK(AB44),ISBLANK(AD44),ISBLANK(AL44)),FALSE(),TRUE())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100" t="n">
        <f aca="false">IF(OR(ISBLANK(B45),ISBLANK(H45),ISBLANK(I45),ISBLANK(M45),ISBLANK(N45),ISBLANK(O45),ISBLANK(R45),ISBLANK(V45),ISBLANK(W45),ISBLANK(Y45),ISBLANK(AB45),ISBLANK(AD45),ISBLANK(AL45)),FALSE(),TRUE())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100" t="n">
        <f aca="false">IF(OR(ISBLANK(B46),ISBLANK(H46),ISBLANK(I46),ISBLANK(M46),ISBLANK(N46),ISBLANK(O46),ISBLANK(R46),ISBLANK(V46),ISBLANK(W46),ISBLANK(Y46),ISBLANK(AB46),ISBLANK(AD46),ISBLANK(AL46)),FALSE(),TRUE())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100" t="n">
        <f aca="false">IF(OR(ISBLANK(B47),ISBLANK(H47),ISBLANK(I47),ISBLANK(M47),ISBLANK(N47),ISBLANK(O47),ISBLANK(R47),ISBLANK(V47),ISBLANK(W47),ISBLANK(Y47),ISBLANK(AB47),ISBLANK(AD47),ISBLANK(AL47)),FALSE(),TRUE())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100" t="n">
        <f aca="false">IF(OR(ISBLANK(B48),ISBLANK(H48),ISBLANK(I48),ISBLANK(M48),ISBLANK(N48),ISBLANK(O48),ISBLANK(R48),ISBLANK(V48),ISBLANK(W48),ISBLANK(Y48),ISBLANK(AB48),ISBLANK(AD48),ISBLANK(AL48)),FALSE(),TRUE())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100" t="n">
        <f aca="false">IF(OR(ISBLANK(B49),ISBLANK(H49),ISBLANK(I49),ISBLANK(M49),ISBLANK(N49),ISBLANK(O49),ISBLANK(R49),ISBLANK(V49),ISBLANK(W49),ISBLANK(Y49),ISBLANK(AB49),ISBLANK(AD49),ISBLANK(AL49)),FALSE(),TRUE())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100" t="n">
        <f aca="false">IF(OR(ISBLANK(B50),ISBLANK(H50),ISBLANK(I50),ISBLANK(M50),ISBLANK(N50),ISBLANK(O50),ISBLANK(R50),ISBLANK(V50),ISBLANK(W50),ISBLANK(Y50),ISBLANK(AB50),ISBLANK(AD50),ISBLANK(AL50)),FALSE(),TRUE())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100" t="n">
        <f aca="false">IF(OR(ISBLANK(B51),ISBLANK(H51),ISBLANK(I51),ISBLANK(M51),ISBLANK(N51),ISBLANK(O51),ISBLANK(R51),ISBLANK(V51),ISBLANK(W51),ISBLANK(Y51),ISBLANK(AB51),ISBLANK(AD51),ISBLANK(AL51)),FALSE(),TRUE())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100" t="n">
        <f aca="false">IF(OR(ISBLANK(B52),ISBLANK(H52),ISBLANK(I52),ISBLANK(M52),ISBLANK(N52),ISBLANK(O52),ISBLANK(R52),ISBLANK(V52),ISBLANK(W52),ISBLANK(Y52),ISBLANK(AB52),ISBLANK(AD52),ISBLANK(AL52)),FALSE(),TRUE())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100" t="n">
        <f aca="false">IF(OR(ISBLANK(B53),ISBLANK(H53),ISBLANK(I53),ISBLANK(M53),ISBLANK(N53),ISBLANK(O53),ISBLANK(R53),ISBLANK(V53),ISBLANK(W53),ISBLANK(Y53),ISBLANK(AB53),ISBLANK(AD53),ISBLANK(AL53)),FALSE(),TRUE())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100" t="n">
        <f aca="false">IF(OR(ISBLANK(B54),ISBLANK(H54),ISBLANK(I54),ISBLANK(M54),ISBLANK(N54),ISBLANK(O54),ISBLANK(R54),ISBLANK(V54),ISBLANK(W54),ISBLANK(Y54),ISBLANK(AB54),ISBLANK(AD54),ISBLANK(AL54)),FALSE(),TRUE())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100" t="n">
        <f aca="false">IF(OR(ISBLANK(B55),ISBLANK(H55),ISBLANK(I55),ISBLANK(M55),ISBLANK(N55),ISBLANK(O55),ISBLANK(R55),ISBLANK(V55),ISBLANK(W55),ISBLANK(Y55),ISBLANK(AB55),ISBLANK(AD55),ISBLANK(AL55)),FALSE(),TRUE())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100" t="n">
        <f aca="false">IF(OR(ISBLANK(B56),ISBLANK(H56),ISBLANK(I56),ISBLANK(M56),ISBLANK(N56),ISBLANK(O56),ISBLANK(R56),ISBLANK(V56),ISBLANK(W56),ISBLANK(Y56),ISBLANK(AB56),ISBLANK(AD56),ISBLANK(AL56)),FALSE(),TRUE())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100" t="n">
        <f aca="false">IF(OR(ISBLANK(B57),ISBLANK(H57),ISBLANK(I57),ISBLANK(M57),ISBLANK(N57),ISBLANK(O57),ISBLANK(R57),ISBLANK(V57),ISBLANK(W57),ISBLANK(Y57),ISBLANK(AB57),ISBLANK(AD57),ISBLANK(AL57)),FALSE(),TRUE())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100" t="n">
        <f aca="false">IF(OR(ISBLANK(B58),ISBLANK(H58),ISBLANK(I58),ISBLANK(M58),ISBLANK(N58),ISBLANK(O58),ISBLANK(R58),ISBLANK(V58),ISBLANK(W58),ISBLANK(Y58),ISBLANK(AB58),ISBLANK(AD58),ISBLANK(AL58)),FALSE(),TRUE())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100" t="n">
        <f aca="false">IF(OR(ISBLANK(B59),ISBLANK(H59),ISBLANK(I59),ISBLANK(M59),ISBLANK(N59),ISBLANK(O59),ISBLANK(R59),ISBLANK(V59),ISBLANK(W59),ISBLANK(Y59),ISBLANK(AB59),ISBLANK(AD59),ISBLANK(AL59)),FALSE(),TRUE())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100" t="n">
        <f aca="false">IF(OR(ISBLANK(B60),ISBLANK(H60),ISBLANK(I60),ISBLANK(M60),ISBLANK(N60),ISBLANK(O60),ISBLANK(R60),ISBLANK(V60),ISBLANK(W60),ISBLANK(Y60),ISBLANK(AB60),ISBLANK(AD60),ISBLANK(AL60)),FALSE(),TRUE())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100" t="n">
        <f aca="false">IF(OR(ISBLANK(B61),ISBLANK(H61),ISBLANK(I61),ISBLANK(M61),ISBLANK(N61),ISBLANK(O61),ISBLANK(R61),ISBLANK(V61),ISBLANK(W61),ISBLANK(Y61),ISBLANK(AB61),ISBLANK(AD61),ISBLANK(AL61)),FALSE(),TRUE())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100" t="n">
        <f aca="false">IF(OR(ISBLANK(B62),ISBLANK(H62),ISBLANK(I62),ISBLANK(M62),ISBLANK(N62),ISBLANK(O62),ISBLANK(R62),ISBLANK(V62),ISBLANK(W62),ISBLANK(Y62),ISBLANK(AB62),ISBLANK(AD62),ISBLANK(AL62)),FALSE(),TRUE())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100" t="n">
        <f aca="false">IF(OR(ISBLANK(B63),ISBLANK(H63),ISBLANK(I63),ISBLANK(M63),ISBLANK(N63),ISBLANK(O63),ISBLANK(R63),ISBLANK(V63),ISBLANK(W63),ISBLANK(Y63),ISBLANK(AB63),ISBLANK(AD63),ISBLANK(AL63)),FALSE(),TRUE())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100" t="n">
        <f aca="false">IF(OR(ISBLANK(B64),ISBLANK(H64),ISBLANK(I64),ISBLANK(M64),ISBLANK(N64),ISBLANK(O64),ISBLANK(R64),ISBLANK(V64),ISBLANK(W64),ISBLANK(Y64),ISBLANK(AB64),ISBLANK(AD64),ISBLANK(AL64)),FALSE(),TRUE())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100" t="n">
        <f aca="false">IF(OR(ISBLANK(B65),ISBLANK(H65),ISBLANK(I65),ISBLANK(M65),ISBLANK(N65),ISBLANK(O65),ISBLANK(R65),ISBLANK(V65),ISBLANK(W65),ISBLANK(Y65),ISBLANK(AB65),ISBLANK(AD65),ISBLANK(AL65)),FALSE(),TRUE())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100" t="n">
        <f aca="false">IF(OR(ISBLANK(B66),ISBLANK(H66),ISBLANK(I66),ISBLANK(M66),ISBLANK(N66),ISBLANK(O66),ISBLANK(R66),ISBLANK(V66),ISBLANK(W66),ISBLANK(Y66),ISBLANK(AB66),ISBLANK(AD66),ISBLANK(AL66)),FALSE(),TRUE())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100" t="n">
        <f aca="false">IF(OR(ISBLANK(B67),ISBLANK(H67),ISBLANK(I67),ISBLANK(M67),ISBLANK(N67),ISBLANK(O67),ISBLANK(R67),ISBLANK(V67),ISBLANK(W67),ISBLANK(Y67),ISBLANK(AB67),ISBLANK(AD67),ISBLANK(AL67)),FALSE(),TRUE())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100" t="n">
        <f aca="false">IF(OR(ISBLANK(B68),ISBLANK(H68),ISBLANK(I68),ISBLANK(M68),ISBLANK(N68),ISBLANK(O68),ISBLANK(R68),ISBLANK(V68),ISBLANK(W68),ISBLANK(Y68),ISBLANK(AB68),ISBLANK(AD68),ISBLANK(AL68)),FALSE(),TRUE())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100" t="n">
        <f aca="false">IF(OR(ISBLANK(B69),ISBLANK(H69),ISBLANK(I69),ISBLANK(M69),ISBLANK(N69),ISBLANK(O69),ISBLANK(R69),ISBLANK(V69),ISBLANK(W69),ISBLANK(Y69),ISBLANK(AB69),ISBLANK(AD69),ISBLANK(AL69)),FALSE(),TRUE())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100" t="n">
        <f aca="false">IF(OR(ISBLANK(B70),ISBLANK(H70),ISBLANK(I70),ISBLANK(M70),ISBLANK(N70),ISBLANK(O70),ISBLANK(R70),ISBLANK(V70),ISBLANK(W70),ISBLANK(Y70),ISBLANK(AB70),ISBLANK(AD70),ISBLANK(AL70)),FALSE(),TRUE())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100" t="n">
        <f aca="false">IF(OR(ISBLANK(B71),ISBLANK(H71),ISBLANK(I71),ISBLANK(M71),ISBLANK(N71),ISBLANK(O71),ISBLANK(R71),ISBLANK(V71),ISBLANK(W71),ISBLANK(Y71),ISBLANK(AB71),ISBLANK(AD71),ISBLANK(AL71)),FALSE(),TRUE())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100" t="n">
        <f aca="false">IF(OR(ISBLANK(B72),ISBLANK(H72),ISBLANK(I72),ISBLANK(M72),ISBLANK(N72),ISBLANK(O72),ISBLANK(R72),ISBLANK(V72),ISBLANK(W72),ISBLANK(Y72),ISBLANK(AB72),ISBLANK(AD72),ISBLANK(AL72)),FALSE(),TRUE())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100" t="n">
        <f aca="false">IF(OR(ISBLANK(B73),ISBLANK(H73),ISBLANK(I73),ISBLANK(M73),ISBLANK(N73),ISBLANK(O73),ISBLANK(R73),ISBLANK(V73),ISBLANK(W73),ISBLANK(Y73),ISBLANK(AB73),ISBLANK(AD73),ISBLANK(AL73)),FALSE(),TRUE())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100" t="n">
        <f aca="false">IF(OR(ISBLANK(B74),ISBLANK(H74),ISBLANK(I74),ISBLANK(M74),ISBLANK(N74),ISBLANK(O74),ISBLANK(R74),ISBLANK(V74),ISBLANK(W74),ISBLANK(Y74),ISBLANK(AB74),ISBLANK(AD74),ISBLANK(AL74)),FALSE(),TRUE())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100" t="n">
        <f aca="false">IF(OR(ISBLANK(B75),ISBLANK(H75),ISBLANK(I75),ISBLANK(M75),ISBLANK(N75),ISBLANK(O75),ISBLANK(R75),ISBLANK(V75),ISBLANK(W75),ISBLANK(Y75),ISBLANK(AB75),ISBLANK(AD75),ISBLANK(AL75)),FALSE(),TRUE())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100" t="n">
        <f aca="false">IF(OR(ISBLANK(B76),ISBLANK(H76),ISBLANK(I76),ISBLANK(M76),ISBLANK(N76),ISBLANK(O76),ISBLANK(R76),ISBLANK(V76),ISBLANK(W76),ISBLANK(Y76),ISBLANK(AB76),ISBLANK(AD76),ISBLANK(AL76)),FALSE(),TRUE())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100" t="n">
        <f aca="false">IF(OR(ISBLANK(B77),ISBLANK(H77),ISBLANK(I77),ISBLANK(M77),ISBLANK(N77),ISBLANK(O77),ISBLANK(R77),ISBLANK(V77),ISBLANK(W77),ISBLANK(Y77),ISBLANK(AB77),ISBLANK(AD77),ISBLANK(AL77)),FALSE(),TRUE())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100" t="n">
        <f aca="false">IF(OR(ISBLANK(B78),ISBLANK(H78),ISBLANK(I78),ISBLANK(M78),ISBLANK(N78),ISBLANK(O78),ISBLANK(R78),ISBLANK(V78),ISBLANK(W78),ISBLANK(Y78),ISBLANK(AB78),ISBLANK(AD78),ISBLANK(AL78)),FALSE(),TRUE())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100" t="n">
        <f aca="false">IF(OR(ISBLANK(B79),ISBLANK(H79),ISBLANK(I79),ISBLANK(M79),ISBLANK(N79),ISBLANK(O79),ISBLANK(R79),ISBLANK(V79),ISBLANK(W79),ISBLANK(Y79),ISBLANK(AB79),ISBLANK(AD79),ISBLANK(AL79)),FALSE(),TRUE())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100" t="n">
        <f aca="false">IF(OR(ISBLANK(B80),ISBLANK(H80),ISBLANK(I80),ISBLANK(M80),ISBLANK(N80),ISBLANK(O80),ISBLANK(R80),ISBLANK(V80),ISBLANK(W80),ISBLANK(Y80),ISBLANK(AB80),ISBLANK(AD80),ISBLANK(AL80)),FALSE(),TRUE())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100" t="n">
        <f aca="false">IF(OR(ISBLANK(B81),ISBLANK(H81),ISBLANK(I81),ISBLANK(M81),ISBLANK(N81),ISBLANK(O81),ISBLANK(R81),ISBLANK(V81),ISBLANK(W81),ISBLANK(Y81),ISBLANK(AB81),ISBLANK(AD81),ISBLANK(AL81)),FALSE(),TRUE())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100" t="n">
        <f aca="false">IF(OR(ISBLANK(B82),ISBLANK(H82),ISBLANK(I82),ISBLANK(M82),ISBLANK(N82),ISBLANK(O82),ISBLANK(R82),ISBLANK(V82),ISBLANK(W82),ISBLANK(Y82),ISBLANK(AB82),ISBLANK(AD82),ISBLANK(AL82)),FALSE(),TRUE())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100" t="n">
        <f aca="false">IF(OR(ISBLANK(B83),ISBLANK(H83),ISBLANK(I83),ISBLANK(M83),ISBLANK(N83),ISBLANK(O83),ISBLANK(R83),ISBLANK(V83),ISBLANK(W83),ISBLANK(Y83),ISBLANK(AB83),ISBLANK(AD83),ISBLANK(AL83)),FALSE(),TRUE())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100" t="n">
        <f aca="false">IF(OR(ISBLANK(B84),ISBLANK(H84),ISBLANK(I84),ISBLANK(M84),ISBLANK(N84),ISBLANK(O84),ISBLANK(R84),ISBLANK(V84),ISBLANK(W84),ISBLANK(Y84),ISBLANK(AB84),ISBLANK(AD84),ISBLANK(AL84)),FALSE(),TRUE())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100" t="n">
        <f aca="false">IF(OR(ISBLANK(B85),ISBLANK(H85),ISBLANK(I85),ISBLANK(M85),ISBLANK(N85),ISBLANK(O85),ISBLANK(R85),ISBLANK(V85),ISBLANK(W85),ISBLANK(Y85),ISBLANK(AB85),ISBLANK(AD85),ISBLANK(AL85)),FALSE(),TRUE())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100" t="n">
        <f aca="false">IF(OR(ISBLANK(B86),ISBLANK(H86),ISBLANK(I86),ISBLANK(M86),ISBLANK(N86),ISBLANK(O86),ISBLANK(R86),ISBLANK(V86),ISBLANK(W86),ISBLANK(Y86),ISBLANK(AB86),ISBLANK(AD86),ISBLANK(AL86)),FALSE(),TRUE())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100" t="n">
        <f aca="false">IF(OR(ISBLANK(B87),ISBLANK(H87),ISBLANK(I87),ISBLANK(M87),ISBLANK(N87),ISBLANK(O87),ISBLANK(R87),ISBLANK(V87),ISBLANK(W87),ISBLANK(Y87),ISBLANK(AB87),ISBLANK(AD87),ISBLANK(AL87)),FALSE(),TRUE())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100" t="n">
        <f aca="false">IF(OR(ISBLANK(B88),ISBLANK(H88),ISBLANK(I88),ISBLANK(M88),ISBLANK(N88),ISBLANK(O88),ISBLANK(R88),ISBLANK(V88),ISBLANK(W88),ISBLANK(Y88),ISBLANK(AB88),ISBLANK(AD88),ISBLANK(AL88)),FALSE(),TRUE())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100" t="n">
        <f aca="false">IF(OR(ISBLANK(B89),ISBLANK(H89),ISBLANK(I89),ISBLANK(M89),ISBLANK(N89),ISBLANK(O89),ISBLANK(R89),ISBLANK(V89),ISBLANK(W89),ISBLANK(Y89),ISBLANK(AB89),ISBLANK(AD89),ISBLANK(AL89)),FALSE(),TRUE())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100" t="n">
        <f aca="false">IF(OR(ISBLANK(B90),ISBLANK(H90),ISBLANK(I90),ISBLANK(M90),ISBLANK(N90),ISBLANK(O90),ISBLANK(R90),ISBLANK(V90),ISBLANK(W90),ISBLANK(Y90),ISBLANK(AB90),ISBLANK(AD90),ISBLANK(AL90)),FALSE(),TRUE())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100" t="n">
        <f aca="false">IF(OR(ISBLANK(B91),ISBLANK(H91),ISBLANK(I91),ISBLANK(M91),ISBLANK(N91),ISBLANK(O91),ISBLANK(R91),ISBLANK(V91),ISBLANK(W91),ISBLANK(Y91),ISBLANK(AB91),ISBLANK(AD91),ISBLANK(AL91)),FALSE(),TRUE())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100" t="n">
        <f aca="false">IF(OR(ISBLANK(B92),ISBLANK(H92),ISBLANK(I92),ISBLANK(M92),ISBLANK(N92),ISBLANK(O92),ISBLANK(R92),ISBLANK(V92),ISBLANK(W92),ISBLANK(Y92),ISBLANK(AB92),ISBLANK(AD92),ISBLANK(AL92)),FALSE(),TRUE())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100" t="n">
        <f aca="false">IF(OR(ISBLANK(B93),ISBLANK(H93),ISBLANK(I93),ISBLANK(M93),ISBLANK(N93),ISBLANK(O93),ISBLANK(R93),ISBLANK(V93),ISBLANK(W93),ISBLANK(Y93),ISBLANK(AB93),ISBLANK(AD93),ISBLANK(AL93)),FALSE(),TRUE())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100" t="n">
        <f aca="false">IF(OR(ISBLANK(B94),ISBLANK(H94),ISBLANK(I94),ISBLANK(M94),ISBLANK(N94),ISBLANK(O94),ISBLANK(R94),ISBLANK(V94),ISBLANK(W94),ISBLANK(Y94),ISBLANK(AB94),ISBLANK(AD94),ISBLANK(AL94)),FALSE(),TRUE())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100" t="n">
        <f aca="false">IF(OR(ISBLANK(B95),ISBLANK(H95),ISBLANK(I95),ISBLANK(M95),ISBLANK(N95),ISBLANK(O95),ISBLANK(R95),ISBLANK(V95),ISBLANK(W95),ISBLANK(Y95),ISBLANK(AB95),ISBLANK(AD95),ISBLANK(AL95)),FALSE(),TRUE())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100" t="n">
        <f aca="false">IF(OR(ISBLANK(B96),ISBLANK(H96),ISBLANK(I96),ISBLANK(M96),ISBLANK(N96),ISBLANK(O96),ISBLANK(R96),ISBLANK(V96),ISBLANK(W96),ISBLANK(Y96),ISBLANK(AB96),ISBLANK(AD96),ISBLANK(AL96)),FALSE(),TRUE())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100" t="n">
        <f aca="false">IF(OR(ISBLANK(B97),ISBLANK(H97),ISBLANK(I97),ISBLANK(M97),ISBLANK(N97),ISBLANK(O97),ISBLANK(R97),ISBLANK(V97),ISBLANK(W97),ISBLANK(Y97),ISBLANK(AB97),ISBLANK(AD97),ISBLANK(AL97)),FALSE(),TRUE())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100" t="n">
        <f aca="false">IF(OR(ISBLANK(B98),ISBLANK(H98),ISBLANK(I98),ISBLANK(M98),ISBLANK(N98),ISBLANK(O98),ISBLANK(R98),ISBLANK(V98),ISBLANK(W98),ISBLANK(Y98),ISBLANK(AB98),ISBLANK(AD98),ISBLANK(AL98)),FALSE(),TRUE())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100" t="n">
        <f aca="false">IF(OR(ISBLANK(B99),ISBLANK(H99),ISBLANK(I99),ISBLANK(M99),ISBLANK(N99),ISBLANK(O99),ISBLANK(R99),ISBLANK(V99),ISBLANK(W99),ISBLANK(Y99),ISBLANK(AB99),ISBLANK(AD99),ISBLANK(AL99)),FALSE(),TRUE())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00" t="n">
        <f aca="false">IF(OR(ISBLANK(B100),ISBLANK(H100),ISBLANK(I100),ISBLANK(M100),ISBLANK(N100),ISBLANK(O100),ISBLANK(R100),ISBLANK(V100),ISBLANK(W100),ISBLANK(Y100),ISBLANK(AB100),ISBLANK(AD100),ISBLANK(AL100)),FALSE(),TRUE())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00" t="n">
        <f aca="false">IF(OR(ISBLANK(B101),ISBLANK(H101),ISBLANK(I101),ISBLANK(M101),ISBLANK(N101),ISBLANK(O101),ISBLANK(R101),ISBLANK(V101),ISBLANK(W101),ISBLANK(Y101),ISBLANK(AB101),ISBLANK(AD101),ISBLANK(AL101)),FALSE(),TRUE())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00" t="n">
        <f aca="false">IF(OR(ISBLANK(B102),ISBLANK(H102),ISBLANK(I102),ISBLANK(M102),ISBLANK(N102),ISBLANK(O102),ISBLANK(R102),ISBLANK(V102),ISBLANK(W102),ISBLANK(Y102),ISBLANK(AB102),ISBLANK(AD102),ISBLANK(AL102)),FALSE(),TRUE())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00" t="n">
        <f aca="false">IF(OR(ISBLANK(B103),ISBLANK(H103),ISBLANK(I103),ISBLANK(M103),ISBLANK(N103),ISBLANK(O103),ISBLANK(R103),ISBLANK(V103),ISBLANK(W103),ISBLANK(Y103),ISBLANK(AB103),ISBLANK(AD103),ISBLANK(AL103)),FALSE(),TRUE())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00" t="n">
        <f aca="false">IF(OR(ISBLANK(B104),ISBLANK(H104),ISBLANK(I104),ISBLANK(M104),ISBLANK(N104),ISBLANK(O104),ISBLANK(R104),ISBLANK(V104),ISBLANK(W104),ISBLANK(Y104),ISBLANK(AB104),ISBLANK(AD104),ISBLANK(AL104)),FALSE(),TRUE())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00" t="n">
        <f aca="false">IF(OR(ISBLANK(B105),ISBLANK(H105),ISBLANK(I105),ISBLANK(M105),ISBLANK(N105),ISBLANK(O105),ISBLANK(R105),ISBLANK(V105),ISBLANK(W105),ISBLANK(Y105),ISBLANK(AB105),ISBLANK(AD105),ISBLANK(AL105)),FALSE(),TRUE())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00" t="n">
        <f aca="false">IF(OR(ISBLANK(B106),ISBLANK(H106),ISBLANK(I106),ISBLANK(M106),ISBLANK(N106),ISBLANK(O106),ISBLANK(R106),ISBLANK(V106),ISBLANK(W106),ISBLANK(Y106),ISBLANK(AB106),ISBLANK(AD106),ISBLANK(AL106)),FALSE(),TRUE())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00" t="n">
        <f aca="false">IF(OR(ISBLANK(B107),ISBLANK(H107),ISBLANK(I107),ISBLANK(M107),ISBLANK(N107),ISBLANK(O107),ISBLANK(R107),ISBLANK(V107),ISBLANK(W107),ISBLANK(Y107),ISBLANK(AB107),ISBLANK(AD107),ISBLANK(AL107)),FALSE(),TRUE())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00" t="n">
        <f aca="false">IF(OR(ISBLANK(B108),ISBLANK(H108),ISBLANK(I108),ISBLANK(M108),ISBLANK(N108),ISBLANK(O108),ISBLANK(R108),ISBLANK(V108),ISBLANK(W108),ISBLANK(Y108),ISBLANK(AB108),ISBLANK(AD108),ISBLANK(AL108)),FALSE(),TRUE())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00" t="n">
        <f aca="false">IF(OR(ISBLANK(B109),ISBLANK(H109),ISBLANK(I109),ISBLANK(M109),ISBLANK(N109),ISBLANK(O109),ISBLANK(R109),ISBLANK(V109),ISBLANK(W109),ISBLANK(Y109),ISBLANK(AB109),ISBLANK(AD109),ISBLANK(AL109)),FALSE(),TRUE())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00" t="n">
        <f aca="false">IF(OR(ISBLANK(B110),ISBLANK(H110),ISBLANK(I110),ISBLANK(M110),ISBLANK(N110),ISBLANK(O110),ISBLANK(R110),ISBLANK(V110),ISBLANK(W110),ISBLANK(Y110),ISBLANK(AB110),ISBLANK(AD110),ISBLANK(AL110)),FALSE(),TRUE())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00" t="n">
        <f aca="false">IF(OR(ISBLANK(B111),ISBLANK(H111),ISBLANK(I111),ISBLANK(M111),ISBLANK(N111),ISBLANK(O111),ISBLANK(R111),ISBLANK(V111),ISBLANK(W111),ISBLANK(Y111),ISBLANK(AB111),ISBLANK(AD111),ISBLANK(AL111)),FALSE(),TRUE())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00" t="n">
        <f aca="false">IF(OR(ISBLANK(B112),ISBLANK(H112),ISBLANK(I112),ISBLANK(M112),ISBLANK(N112),ISBLANK(O112),ISBLANK(R112),ISBLANK(V112),ISBLANK(W112),ISBLANK(Y112),ISBLANK(AB112),ISBLANK(AD112),ISBLANK(AL112)),FALSE(),TRUE())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00" t="n">
        <f aca="false">IF(OR(ISBLANK(B113),ISBLANK(H113),ISBLANK(I113),ISBLANK(M113),ISBLANK(N113),ISBLANK(O113),ISBLANK(R113),ISBLANK(V113),ISBLANK(W113),ISBLANK(Y113),ISBLANK(AB113),ISBLANK(AD113),ISBLANK(AL113)),FALSE(),TRUE())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00" t="n">
        <f aca="false">IF(OR(ISBLANK(B114),ISBLANK(H114),ISBLANK(I114),ISBLANK(M114),ISBLANK(N114),ISBLANK(O114),ISBLANK(R114),ISBLANK(V114),ISBLANK(W114),ISBLANK(Y114),ISBLANK(AB114),ISBLANK(AD114),ISBLANK(AL114)),FALSE(),TRUE())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00" t="n">
        <f aca="false">IF(OR(ISBLANK(B115),ISBLANK(H115),ISBLANK(I115),ISBLANK(M115),ISBLANK(N115),ISBLANK(O115),ISBLANK(R115),ISBLANK(V115),ISBLANK(W115),ISBLANK(Y115),ISBLANK(AB115),ISBLANK(AD115),ISBLANK(AL115)),FALSE(),TRUE())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00" t="n">
        <f aca="false">IF(OR(ISBLANK(B116),ISBLANK(H116),ISBLANK(I116),ISBLANK(M116),ISBLANK(N116),ISBLANK(O116),ISBLANK(R116),ISBLANK(V116),ISBLANK(W116),ISBLANK(Y116),ISBLANK(AB116),ISBLANK(AD116),ISBLANK(AL116)),FALSE(),TRUE())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00" t="n">
        <f aca="false">IF(OR(ISBLANK(B117),ISBLANK(H117),ISBLANK(I117),ISBLANK(M117),ISBLANK(N117),ISBLANK(O117),ISBLANK(R117),ISBLANK(V117),ISBLANK(W117),ISBLANK(Y117),ISBLANK(AB117),ISBLANK(AD117),ISBLANK(AL117)),FALSE(),TRUE())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00" t="n">
        <f aca="false">IF(OR(ISBLANK(B118),ISBLANK(H118),ISBLANK(I118),ISBLANK(M118),ISBLANK(N118),ISBLANK(O118),ISBLANK(R118),ISBLANK(V118),ISBLANK(W118),ISBLANK(Y118),ISBLANK(AB118),ISBLANK(AD118),ISBLANK(AL118)),FALSE(),TRUE())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00" t="n">
        <f aca="false">IF(OR(ISBLANK(B119),ISBLANK(H119),ISBLANK(I119),ISBLANK(M119),ISBLANK(N119),ISBLANK(O119),ISBLANK(R119),ISBLANK(V119),ISBLANK(W119),ISBLANK(Y119),ISBLANK(AB119),ISBLANK(AD119),ISBLANK(AL119)),FALSE(),TRUE())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00" t="n">
        <f aca="false">IF(OR(ISBLANK(B120),ISBLANK(H120),ISBLANK(I120),ISBLANK(M120),ISBLANK(N120),ISBLANK(O120),ISBLANK(R120),ISBLANK(V120),ISBLANK(W120),ISBLANK(Y120),ISBLANK(AB120),ISBLANK(AD120),ISBLANK(AL120)),FALSE(),TRUE())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00" t="n">
        <f aca="false">IF(OR(ISBLANK(B121),ISBLANK(H121),ISBLANK(I121),ISBLANK(M121),ISBLANK(N121),ISBLANK(O121),ISBLANK(R121),ISBLANK(V121),ISBLANK(W121),ISBLANK(Y121),ISBLANK(AB121),ISBLANK(AD121),ISBLANK(AL121)),FALSE(),TRUE())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00" t="n">
        <f aca="false">IF(OR(ISBLANK(B122),ISBLANK(H122),ISBLANK(I122),ISBLANK(M122),ISBLANK(N122),ISBLANK(O122),ISBLANK(R122),ISBLANK(V122),ISBLANK(W122),ISBLANK(Y122),ISBLANK(AB122),ISBLANK(AD122),ISBLANK(AL122)),FALSE(),TRUE())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00" t="n">
        <f aca="false">IF(OR(ISBLANK(B123),ISBLANK(H123),ISBLANK(I123),ISBLANK(M123),ISBLANK(N123),ISBLANK(O123),ISBLANK(R123),ISBLANK(V123),ISBLANK(W123),ISBLANK(Y123),ISBLANK(AB123),ISBLANK(AD123),ISBLANK(AL123)),FALSE(),TRUE())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00" t="n">
        <f aca="false">IF(OR(ISBLANK(B124),ISBLANK(H124),ISBLANK(I124),ISBLANK(M124),ISBLANK(N124),ISBLANK(O124),ISBLANK(R124),ISBLANK(V124),ISBLANK(W124),ISBLANK(Y124),ISBLANK(AB124),ISBLANK(AD124),ISBLANK(AL124)),FALSE(),TRUE())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00" t="n">
        <f aca="false">IF(OR(ISBLANK(B125),ISBLANK(H125),ISBLANK(I125),ISBLANK(M125),ISBLANK(N125),ISBLANK(O125),ISBLANK(R125),ISBLANK(V125),ISBLANK(W125),ISBLANK(Y125),ISBLANK(AB125),ISBLANK(AD125),ISBLANK(AL125)),FALSE(),TRUE())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00" t="n">
        <f aca="false">IF(OR(ISBLANK(B126),ISBLANK(H126),ISBLANK(I126),ISBLANK(M126),ISBLANK(N126),ISBLANK(O126),ISBLANK(R126),ISBLANK(V126),ISBLANK(W126),ISBLANK(Y126),ISBLANK(AB126),ISBLANK(AD126),ISBLANK(AL126)),FALSE(),TRUE())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00" t="n">
        <f aca="false">IF(OR(ISBLANK(B127),ISBLANK(H127),ISBLANK(I127),ISBLANK(M127),ISBLANK(N127),ISBLANK(O127),ISBLANK(R127),ISBLANK(V127),ISBLANK(W127),ISBLANK(Y127),ISBLANK(AB127),ISBLANK(AD127),ISBLANK(AL127)),FALSE(),TRUE())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00" t="n">
        <f aca="false">IF(OR(ISBLANK(B128),ISBLANK(H128),ISBLANK(I128),ISBLANK(M128),ISBLANK(N128),ISBLANK(O128),ISBLANK(R128),ISBLANK(V128),ISBLANK(W128),ISBLANK(Y128),ISBLANK(AB128),ISBLANK(AD128),ISBLANK(AL128)),FALSE(),TRUE())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00" t="n">
        <f aca="false">IF(OR(ISBLANK(B129),ISBLANK(H129),ISBLANK(I129),ISBLANK(M129),ISBLANK(N129),ISBLANK(O129),ISBLANK(R129),ISBLANK(V129),ISBLANK(W129),ISBLANK(Y129),ISBLANK(AB129),ISBLANK(AD129),ISBLANK(AL129)),FALSE(),TRUE())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00" t="n">
        <f aca="false">IF(OR(ISBLANK(B130),ISBLANK(H130),ISBLANK(I130),ISBLANK(M130),ISBLANK(N130),ISBLANK(O130),ISBLANK(R130),ISBLANK(V130),ISBLANK(W130),ISBLANK(Y130),ISBLANK(AB130),ISBLANK(AD130),ISBLANK(AL130)),FALSE(),TRUE())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00" t="n">
        <f aca="false">IF(OR(ISBLANK(B131),ISBLANK(H131),ISBLANK(I131),ISBLANK(M131),ISBLANK(N131),ISBLANK(O131),ISBLANK(R131),ISBLANK(V131),ISBLANK(W131),ISBLANK(Y131),ISBLANK(AB131),ISBLANK(AD131),ISBLANK(AL131)),FALSE(),TRUE())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00" t="n">
        <f aca="false">IF(OR(ISBLANK(B132),ISBLANK(H132),ISBLANK(I132),ISBLANK(M132),ISBLANK(N132),ISBLANK(O132),ISBLANK(R132),ISBLANK(V132),ISBLANK(W132),ISBLANK(Y132),ISBLANK(AB132),ISBLANK(AD132),ISBLANK(AL132)),FALSE(),TRUE())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00" t="n">
        <f aca="false">IF(OR(ISBLANK(B133),ISBLANK(H133),ISBLANK(I133),ISBLANK(M133),ISBLANK(N133),ISBLANK(O133),ISBLANK(R133),ISBLANK(V133),ISBLANK(W133),ISBLANK(Y133),ISBLANK(AB133),ISBLANK(AD133),ISBLANK(AL133)),FALSE(),TRUE())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00" t="n">
        <f aca="false">IF(OR(ISBLANK(B134),ISBLANK(H134),ISBLANK(I134),ISBLANK(M134),ISBLANK(N134),ISBLANK(O134),ISBLANK(R134),ISBLANK(V134),ISBLANK(W134),ISBLANK(Y134),ISBLANK(AB134),ISBLANK(AD134),ISBLANK(AL134)),FALSE(),TRUE())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00" t="n">
        <f aca="false">IF(OR(ISBLANK(B135),ISBLANK(H135),ISBLANK(I135),ISBLANK(M135),ISBLANK(N135),ISBLANK(O135),ISBLANK(R135),ISBLANK(V135),ISBLANK(W135),ISBLANK(Y135),ISBLANK(AB135),ISBLANK(AD135),ISBLANK(AL135)),FALSE(),TRUE())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00" t="n">
        <f aca="false">IF(OR(ISBLANK(B136),ISBLANK(H136),ISBLANK(I136),ISBLANK(M136),ISBLANK(N136),ISBLANK(O136),ISBLANK(R136),ISBLANK(V136),ISBLANK(W136),ISBLANK(Y136),ISBLANK(AB136),ISBLANK(AD136),ISBLANK(AL136)),FALSE(),TRUE())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00" t="n">
        <f aca="false">IF(OR(ISBLANK(B137),ISBLANK(H137),ISBLANK(I137),ISBLANK(M137),ISBLANK(N137),ISBLANK(O137),ISBLANK(R137),ISBLANK(V137),ISBLANK(W137),ISBLANK(Y137),ISBLANK(AB137),ISBLANK(AD137),ISBLANK(AL137)),FALSE(),TRUE())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00" t="n">
        <f aca="false">IF(OR(ISBLANK(B138),ISBLANK(H138),ISBLANK(I138),ISBLANK(M138),ISBLANK(N138),ISBLANK(O138),ISBLANK(R138),ISBLANK(V138),ISBLANK(W138),ISBLANK(Y138),ISBLANK(AB138),ISBLANK(AD138),ISBLANK(AL138)),FALSE(),TRUE())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00" t="n">
        <f aca="false">IF(OR(ISBLANK(B139),ISBLANK(H139),ISBLANK(I139),ISBLANK(M139),ISBLANK(N139),ISBLANK(O139),ISBLANK(R139),ISBLANK(V139),ISBLANK(W139),ISBLANK(Y139),ISBLANK(AB139),ISBLANK(AD139),ISBLANK(AL139)),FALSE(),TRUE())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00" t="n">
        <f aca="false">IF(OR(ISBLANK(B140),ISBLANK(H140),ISBLANK(I140),ISBLANK(M140),ISBLANK(N140),ISBLANK(O140),ISBLANK(R140),ISBLANK(V140),ISBLANK(W140),ISBLANK(Y140),ISBLANK(AB140),ISBLANK(AD140),ISBLANK(AL140)),FALSE(),TRUE())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00" t="n">
        <f aca="false">IF(OR(ISBLANK(B141),ISBLANK(H141),ISBLANK(I141),ISBLANK(M141),ISBLANK(N141),ISBLANK(O141),ISBLANK(R141),ISBLANK(V141),ISBLANK(W141),ISBLANK(Y141),ISBLANK(AB141),ISBLANK(AD141),ISBLANK(AL141)),FALSE(),TRUE())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00" t="n">
        <f aca="false">IF(OR(ISBLANK(B142),ISBLANK(H142),ISBLANK(I142),ISBLANK(M142),ISBLANK(N142),ISBLANK(O142),ISBLANK(R142),ISBLANK(V142),ISBLANK(W142),ISBLANK(Y142),ISBLANK(AB142),ISBLANK(AD142),ISBLANK(AL142)),FALSE(),TRUE())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00" t="n">
        <f aca="false">IF(OR(ISBLANK(B143),ISBLANK(H143),ISBLANK(I143),ISBLANK(M143),ISBLANK(N143),ISBLANK(O143),ISBLANK(R143),ISBLANK(V143),ISBLANK(W143),ISBLANK(Y143),ISBLANK(AB143),ISBLANK(AD143),ISBLANK(AL143)),FALSE(),TRUE())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00" t="n">
        <f aca="false">IF(OR(ISBLANK(B144),ISBLANK(H144),ISBLANK(I144),ISBLANK(M144),ISBLANK(N144),ISBLANK(O144),ISBLANK(R144),ISBLANK(V144),ISBLANK(W144),ISBLANK(Y144),ISBLANK(AB144),ISBLANK(AD144),ISBLANK(AL144)),FALSE(),TRUE())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00" t="n">
        <f aca="false">IF(OR(ISBLANK(B145),ISBLANK(H145),ISBLANK(I145),ISBLANK(M145),ISBLANK(N145),ISBLANK(O145),ISBLANK(R145),ISBLANK(V145),ISBLANK(W145),ISBLANK(Y145),ISBLANK(AB145),ISBLANK(AD145),ISBLANK(AL145)),FALSE(),TRUE())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00" t="n">
        <f aca="false">IF(OR(ISBLANK(B146),ISBLANK(H146),ISBLANK(I146),ISBLANK(M146),ISBLANK(N146),ISBLANK(O146),ISBLANK(R146),ISBLANK(V146),ISBLANK(W146),ISBLANK(Y146),ISBLANK(AB146),ISBLANK(AD146),ISBLANK(AL146)),FALSE(),TRUE())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00" t="n">
        <f aca="false">IF(OR(ISBLANK(B147),ISBLANK(H147),ISBLANK(I147),ISBLANK(M147),ISBLANK(N147),ISBLANK(O147),ISBLANK(R147),ISBLANK(V147),ISBLANK(W147),ISBLANK(Y147),ISBLANK(AB147),ISBLANK(AD147),ISBLANK(AL147)),FALSE(),TRUE())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00" t="n">
        <f aca="false">IF(OR(ISBLANK(B148),ISBLANK(H148),ISBLANK(I148),ISBLANK(M148),ISBLANK(N148),ISBLANK(O148),ISBLANK(R148),ISBLANK(V148),ISBLANK(W148),ISBLANK(Y148),ISBLANK(AB148),ISBLANK(AD148),ISBLANK(AL148)),FALSE(),TRUE())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00" t="n">
        <f aca="false">IF(OR(ISBLANK(B149),ISBLANK(H149),ISBLANK(I149),ISBLANK(M149),ISBLANK(N149),ISBLANK(O149),ISBLANK(R149),ISBLANK(V149),ISBLANK(W149),ISBLANK(Y149),ISBLANK(AB149),ISBLANK(AD149),ISBLANK(AL149)),FALSE(),TRUE())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00" t="n">
        <f aca="false">IF(OR(ISBLANK(B150),ISBLANK(H150),ISBLANK(I150),ISBLANK(M150),ISBLANK(N150),ISBLANK(O150),ISBLANK(R150),ISBLANK(V150),ISBLANK(W150),ISBLANK(Y150),ISBLANK(AB150),ISBLANK(AD150),ISBLANK(AL150)),FALSE(),TRUE())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00" t="n">
        <f aca="false">IF(OR(ISBLANK(B151),ISBLANK(H151),ISBLANK(I151),ISBLANK(M151),ISBLANK(N151),ISBLANK(O151),ISBLANK(R151),ISBLANK(V151),ISBLANK(W151),ISBLANK(Y151),ISBLANK(AB151),ISBLANK(AD151),ISBLANK(AL151)),FALSE(),TRUE())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00" t="n">
        <f aca="false">IF(OR(ISBLANK(B152),ISBLANK(H152),ISBLANK(I152),ISBLANK(M152),ISBLANK(N152),ISBLANK(O152),ISBLANK(R152),ISBLANK(V152),ISBLANK(W152),ISBLANK(Y152),ISBLANK(AB152),ISBLANK(AD152),ISBLANK(AL152)),FALSE(),TRUE())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00" t="n">
        <f aca="false">IF(OR(ISBLANK(B153),ISBLANK(H153),ISBLANK(I153),ISBLANK(M153),ISBLANK(N153),ISBLANK(O153),ISBLANK(R153),ISBLANK(V153),ISBLANK(W153),ISBLANK(Y153),ISBLANK(AB153),ISBLANK(AD153),ISBLANK(AL153)),FALSE(),TRUE())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00" t="n">
        <f aca="false">IF(OR(ISBLANK(B154),ISBLANK(H154),ISBLANK(I154),ISBLANK(M154),ISBLANK(N154),ISBLANK(O154),ISBLANK(R154),ISBLANK(V154),ISBLANK(W154),ISBLANK(Y154),ISBLANK(AB154),ISBLANK(AD154),ISBLANK(AL154)),FALSE(),TRUE())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00" t="n">
        <f aca="false">IF(OR(ISBLANK(B155),ISBLANK(H155),ISBLANK(I155),ISBLANK(M155),ISBLANK(N155),ISBLANK(O155),ISBLANK(R155),ISBLANK(V155),ISBLANK(W155),ISBLANK(Y155),ISBLANK(AB155),ISBLANK(AD155),ISBLANK(AL155)),FALSE(),TRUE())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00" t="n">
        <f aca="false">IF(OR(ISBLANK(B156),ISBLANK(H156),ISBLANK(I156),ISBLANK(M156),ISBLANK(N156),ISBLANK(O156),ISBLANK(R156),ISBLANK(V156),ISBLANK(W156),ISBLANK(Y156),ISBLANK(AB156),ISBLANK(AD156),ISBLANK(AL156)),FALSE(),TRUE())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00" t="n">
        <f aca="false">IF(OR(ISBLANK(B157),ISBLANK(H157),ISBLANK(I157),ISBLANK(M157),ISBLANK(N157),ISBLANK(O157),ISBLANK(R157),ISBLANK(V157),ISBLANK(W157),ISBLANK(Y157),ISBLANK(AB157),ISBLANK(AD157),ISBLANK(AL157)),FALSE(),TRUE())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00" t="n">
        <f aca="false">IF(OR(ISBLANK(B158),ISBLANK(H158),ISBLANK(I158),ISBLANK(M158),ISBLANK(N158),ISBLANK(O158),ISBLANK(R158),ISBLANK(V158),ISBLANK(W158),ISBLANK(Y158),ISBLANK(AB158),ISBLANK(AD158),ISBLANK(AL158)),FALSE(),TRUE())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00" t="n">
        <f aca="false">IF(OR(ISBLANK(B159),ISBLANK(H159),ISBLANK(I159),ISBLANK(M159),ISBLANK(N159),ISBLANK(O159),ISBLANK(R159),ISBLANK(V159),ISBLANK(W159),ISBLANK(Y159),ISBLANK(AB159),ISBLANK(AD159),ISBLANK(AL159)),FALSE(),TRUE())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00" t="n">
        <f aca="false">IF(OR(ISBLANK(B160),ISBLANK(H160),ISBLANK(I160),ISBLANK(M160),ISBLANK(N160),ISBLANK(O160),ISBLANK(R160),ISBLANK(V160),ISBLANK(W160),ISBLANK(Y160),ISBLANK(AB160),ISBLANK(AD160),ISBLANK(AL160)),FALSE(),TRUE())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00" t="n">
        <f aca="false">IF(OR(ISBLANK(B161),ISBLANK(H161),ISBLANK(I161),ISBLANK(M161),ISBLANK(N161),ISBLANK(O161),ISBLANK(R161),ISBLANK(V161),ISBLANK(W161),ISBLANK(Y161),ISBLANK(AB161),ISBLANK(AD161),ISBLANK(AL161)),FALSE(),TRUE())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00" t="n">
        <f aca="false">IF(OR(ISBLANK(B162),ISBLANK(H162),ISBLANK(I162),ISBLANK(M162),ISBLANK(N162),ISBLANK(O162),ISBLANK(R162),ISBLANK(V162),ISBLANK(W162),ISBLANK(Y162),ISBLANK(AB162),ISBLANK(AD162),ISBLANK(AL162)),FALSE(),TRUE())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00" t="n">
        <f aca="false">IF(OR(ISBLANK(B163),ISBLANK(H163),ISBLANK(I163),ISBLANK(M163),ISBLANK(N163),ISBLANK(O163),ISBLANK(R163),ISBLANK(V163),ISBLANK(W163),ISBLANK(Y163),ISBLANK(AB163),ISBLANK(AD163),ISBLANK(AL163)),FALSE(),TRUE())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00" t="n">
        <f aca="false">IF(OR(ISBLANK(B164),ISBLANK(H164),ISBLANK(I164),ISBLANK(M164),ISBLANK(N164),ISBLANK(O164),ISBLANK(R164),ISBLANK(V164),ISBLANK(W164),ISBLANK(Y164),ISBLANK(AB164),ISBLANK(AD164),ISBLANK(AL164)),FALSE(),TRUE())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00" t="n">
        <f aca="false">IF(OR(ISBLANK(B165),ISBLANK(H165),ISBLANK(I165),ISBLANK(M165),ISBLANK(N165),ISBLANK(O165),ISBLANK(R165),ISBLANK(V165),ISBLANK(W165),ISBLANK(Y165),ISBLANK(AB165),ISBLANK(AD165),ISBLANK(AL165)),FALSE(),TRUE())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00" t="n">
        <f aca="false">IF(OR(ISBLANK(B166),ISBLANK(H166),ISBLANK(I166),ISBLANK(M166),ISBLANK(N166),ISBLANK(O166),ISBLANK(R166),ISBLANK(V166),ISBLANK(W166),ISBLANK(Y166),ISBLANK(AB166),ISBLANK(AD166),ISBLANK(AL166)),FALSE(),TRUE())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00" t="n">
        <f aca="false">IF(OR(ISBLANK(B167),ISBLANK(H167),ISBLANK(I167),ISBLANK(M167),ISBLANK(N167),ISBLANK(O167),ISBLANK(R167),ISBLANK(V167),ISBLANK(W167),ISBLANK(Y167),ISBLANK(AB167),ISBLANK(AD167),ISBLANK(AL167)),FALSE(),TRUE())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00" t="n">
        <f aca="false">IF(OR(ISBLANK(B168),ISBLANK(H168),ISBLANK(I168),ISBLANK(M168),ISBLANK(N168),ISBLANK(O168),ISBLANK(R168),ISBLANK(V168),ISBLANK(W168),ISBLANK(Y168),ISBLANK(AB168),ISBLANK(AD168),ISBLANK(AL168)),FALSE(),TRUE())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00" t="n">
        <f aca="false">IF(OR(ISBLANK(B169),ISBLANK(H169),ISBLANK(I169),ISBLANK(M169),ISBLANK(N169),ISBLANK(O169),ISBLANK(R169),ISBLANK(V169),ISBLANK(W169),ISBLANK(Y169),ISBLANK(AB169),ISBLANK(AD169),ISBLANK(AL169)),FALSE(),TRUE())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00" t="n">
        <f aca="false">IF(OR(ISBLANK(B170),ISBLANK(H170),ISBLANK(I170),ISBLANK(M170),ISBLANK(N170),ISBLANK(O170),ISBLANK(R170),ISBLANK(V170),ISBLANK(W170),ISBLANK(Y170),ISBLANK(AB170),ISBLANK(AD170),ISBLANK(AL170)),FALSE(),TRUE())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00" t="n">
        <f aca="false">IF(OR(ISBLANK(B171),ISBLANK(H171),ISBLANK(I171),ISBLANK(M171),ISBLANK(N171),ISBLANK(O171),ISBLANK(R171),ISBLANK(V171),ISBLANK(W171),ISBLANK(Y171),ISBLANK(AB171),ISBLANK(AD171),ISBLANK(AL171)),FALSE(),TRUE())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00" t="n">
        <f aca="false">IF(OR(ISBLANK(B172),ISBLANK(H172),ISBLANK(I172),ISBLANK(M172),ISBLANK(N172),ISBLANK(O172),ISBLANK(R172),ISBLANK(V172),ISBLANK(W172),ISBLANK(Y172),ISBLANK(AB172),ISBLANK(AD172),ISBLANK(AL172)),FALSE(),TRUE())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00" t="n">
        <f aca="false">IF(OR(ISBLANK(B173),ISBLANK(H173),ISBLANK(I173),ISBLANK(M173),ISBLANK(N173),ISBLANK(O173),ISBLANK(R173),ISBLANK(V173),ISBLANK(W173),ISBLANK(Y173),ISBLANK(AB173),ISBLANK(AD173),ISBLANK(AL173)),FALSE(),TRUE())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00" t="n">
        <f aca="false">IF(OR(ISBLANK(B174),ISBLANK(H174),ISBLANK(I174),ISBLANK(M174),ISBLANK(N174),ISBLANK(O174),ISBLANK(R174),ISBLANK(V174),ISBLANK(W174),ISBLANK(Y174),ISBLANK(AB174),ISBLANK(AD174),ISBLANK(AL174)),FALSE(),TRUE())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00" t="n">
        <f aca="false">IF(OR(ISBLANK(B175),ISBLANK(H175),ISBLANK(I175),ISBLANK(M175),ISBLANK(N175),ISBLANK(O175),ISBLANK(R175),ISBLANK(V175),ISBLANK(W175),ISBLANK(Y175),ISBLANK(AB175),ISBLANK(AD175),ISBLANK(AL175)),FALSE(),TRUE())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00" t="n">
        <f aca="false">IF(OR(ISBLANK(B176),ISBLANK(H176),ISBLANK(I176),ISBLANK(M176),ISBLANK(N176),ISBLANK(O176),ISBLANK(R176),ISBLANK(V176),ISBLANK(W176),ISBLANK(Y176),ISBLANK(AB176),ISBLANK(AD176),ISBLANK(AL176)),FALSE(),TRUE())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00" t="n">
        <f aca="false">IF(OR(ISBLANK(B177),ISBLANK(H177),ISBLANK(I177),ISBLANK(M177),ISBLANK(N177),ISBLANK(O177),ISBLANK(R177),ISBLANK(V177),ISBLANK(W177),ISBLANK(Y177),ISBLANK(AB177),ISBLANK(AD177),ISBLANK(AL177)),FALSE(),TRUE())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00" t="n">
        <f aca="false">IF(OR(ISBLANK(B178),ISBLANK(H178),ISBLANK(I178),ISBLANK(M178),ISBLANK(N178),ISBLANK(O178),ISBLANK(R178),ISBLANK(V178),ISBLANK(W178),ISBLANK(Y178),ISBLANK(AB178),ISBLANK(AD178),ISBLANK(AL178)),FALSE(),TRUE())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00" t="n">
        <f aca="false">IF(OR(ISBLANK(B179),ISBLANK(H179),ISBLANK(I179),ISBLANK(M179),ISBLANK(N179),ISBLANK(O179),ISBLANK(R179),ISBLANK(V179),ISBLANK(W179),ISBLANK(Y179),ISBLANK(AB179),ISBLANK(AD179),ISBLANK(AL179)),FALSE(),TRUE())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00" t="n">
        <f aca="false">IF(OR(ISBLANK(B180),ISBLANK(H180),ISBLANK(I180),ISBLANK(M180),ISBLANK(N180),ISBLANK(O180),ISBLANK(R180),ISBLANK(V180),ISBLANK(W180),ISBLANK(Y180),ISBLANK(AB180),ISBLANK(AD180),ISBLANK(AL180)),FALSE(),TRUE())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00" t="n">
        <f aca="false">IF(OR(ISBLANK(B181),ISBLANK(H181),ISBLANK(I181),ISBLANK(M181),ISBLANK(N181),ISBLANK(O181),ISBLANK(R181),ISBLANK(V181),ISBLANK(W181),ISBLANK(Y181),ISBLANK(AB181),ISBLANK(AD181),ISBLANK(AL181)),FALSE(),TRUE())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00" t="n">
        <f aca="false">IF(OR(ISBLANK(B182),ISBLANK(H182),ISBLANK(I182),ISBLANK(M182),ISBLANK(N182),ISBLANK(O182),ISBLANK(R182),ISBLANK(V182),ISBLANK(W182),ISBLANK(Y182),ISBLANK(AB182),ISBLANK(AD182),ISBLANK(AL182)),FALSE(),TRUE())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00" t="n">
        <f aca="false">IF(OR(ISBLANK(B183),ISBLANK(H183),ISBLANK(I183),ISBLANK(M183),ISBLANK(N183),ISBLANK(O183),ISBLANK(R183),ISBLANK(V183),ISBLANK(W183),ISBLANK(Y183),ISBLANK(AB183),ISBLANK(AD183),ISBLANK(AL183)),FALSE(),TRUE())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00" t="n">
        <f aca="false">IF(OR(ISBLANK(B184),ISBLANK(H184),ISBLANK(I184),ISBLANK(M184),ISBLANK(N184),ISBLANK(O184),ISBLANK(R184),ISBLANK(V184),ISBLANK(W184),ISBLANK(Y184),ISBLANK(AB184),ISBLANK(AD184),ISBLANK(AL184)),FALSE(),TRUE())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00" t="n">
        <f aca="false">IF(OR(ISBLANK(B185),ISBLANK(H185),ISBLANK(I185),ISBLANK(M185),ISBLANK(N185),ISBLANK(O185),ISBLANK(R185),ISBLANK(V185),ISBLANK(W185),ISBLANK(Y185),ISBLANK(AB185),ISBLANK(AD185),ISBLANK(AL185)),FALSE(),TRUE())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00" t="n">
        <f aca="false">IF(OR(ISBLANK(B186),ISBLANK(H186),ISBLANK(I186),ISBLANK(M186),ISBLANK(N186),ISBLANK(O186),ISBLANK(R186),ISBLANK(V186),ISBLANK(W186),ISBLANK(Y186),ISBLANK(AB186),ISBLANK(AD186),ISBLANK(AL186)),FALSE(),TRUE())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00" t="n">
        <f aca="false">IF(OR(ISBLANK(B187),ISBLANK(H187),ISBLANK(I187),ISBLANK(M187),ISBLANK(N187),ISBLANK(O187),ISBLANK(R187),ISBLANK(V187),ISBLANK(W187),ISBLANK(Y187),ISBLANK(AB187),ISBLANK(AD187),ISBLANK(AL187)),FALSE(),TRUE())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00" t="n">
        <f aca="false">IF(OR(ISBLANK(B188),ISBLANK(H188),ISBLANK(I188),ISBLANK(M188),ISBLANK(N188),ISBLANK(O188),ISBLANK(R188),ISBLANK(V188),ISBLANK(W188),ISBLANK(Y188),ISBLANK(AB188),ISBLANK(AD188),ISBLANK(AL188)),FALSE(),TRUE())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00" t="n">
        <f aca="false">IF(OR(ISBLANK(B189),ISBLANK(H189),ISBLANK(I189),ISBLANK(M189),ISBLANK(N189),ISBLANK(O189),ISBLANK(R189),ISBLANK(V189),ISBLANK(W189),ISBLANK(Y189),ISBLANK(AB189),ISBLANK(AD189),ISBLANK(AL189)),FALSE(),TRUE())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00" t="n">
        <f aca="false">IF(OR(ISBLANK(B190),ISBLANK(H190),ISBLANK(I190),ISBLANK(M190),ISBLANK(N190),ISBLANK(O190),ISBLANK(R190),ISBLANK(V190),ISBLANK(W190),ISBLANK(Y190),ISBLANK(AB190),ISBLANK(AD190),ISBLANK(AL190)),FALSE(),TRUE())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00" t="n">
        <f aca="false">IF(OR(ISBLANK(B191),ISBLANK(H191),ISBLANK(I191),ISBLANK(M191),ISBLANK(N191),ISBLANK(O191),ISBLANK(R191),ISBLANK(V191),ISBLANK(W191),ISBLANK(Y191),ISBLANK(AB191),ISBLANK(AD191),ISBLANK(AL191)),FALSE(),TRUE())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00" t="n">
        <f aca="false">IF(OR(ISBLANK(B192),ISBLANK(H192),ISBLANK(I192),ISBLANK(M192),ISBLANK(N192),ISBLANK(O192),ISBLANK(R192),ISBLANK(V192),ISBLANK(W192),ISBLANK(Y192),ISBLANK(AB192),ISBLANK(AD192),ISBLANK(AL192)),FALSE(),TRUE())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00" t="n">
        <f aca="false">IF(OR(ISBLANK(B193),ISBLANK(H193),ISBLANK(I193),ISBLANK(M193),ISBLANK(N193),ISBLANK(O193),ISBLANK(R193),ISBLANK(V193),ISBLANK(W193),ISBLANK(Y193),ISBLANK(AB193),ISBLANK(AD193),ISBLANK(AL193)),FALSE(),TRUE())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00" t="n">
        <f aca="false">IF(OR(ISBLANK(B194),ISBLANK(H194),ISBLANK(I194),ISBLANK(M194),ISBLANK(N194),ISBLANK(O194),ISBLANK(R194),ISBLANK(V194),ISBLANK(W194),ISBLANK(Y194),ISBLANK(AB194),ISBLANK(AD194),ISBLANK(AL194)),FALSE(),TRUE())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00" t="n">
        <f aca="false">IF(OR(ISBLANK(B195),ISBLANK(H195),ISBLANK(I195),ISBLANK(M195),ISBLANK(N195),ISBLANK(O195),ISBLANK(R195),ISBLANK(V195),ISBLANK(W195),ISBLANK(Y195),ISBLANK(AB195),ISBLANK(AD195),ISBLANK(AL195)),FALSE(),TRUE())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00" t="n">
        <f aca="false">IF(OR(ISBLANK(B196),ISBLANK(H196),ISBLANK(I196),ISBLANK(M196),ISBLANK(N196),ISBLANK(O196),ISBLANK(R196),ISBLANK(V196),ISBLANK(W196),ISBLANK(Y196),ISBLANK(AB196),ISBLANK(AD196),ISBLANK(AL196)),FALSE(),TRUE())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00" t="n">
        <f aca="false">IF(OR(ISBLANK(B197),ISBLANK(H197),ISBLANK(I197),ISBLANK(M197),ISBLANK(N197),ISBLANK(O197),ISBLANK(R197),ISBLANK(V197),ISBLANK(W197),ISBLANK(Y197),ISBLANK(AB197),ISBLANK(AD197),ISBLANK(AL197)),FALSE(),TRUE())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00" t="n">
        <f aca="false">IF(OR(ISBLANK(B198),ISBLANK(H198),ISBLANK(I198),ISBLANK(M198),ISBLANK(N198),ISBLANK(O198),ISBLANK(R198),ISBLANK(V198),ISBLANK(W198),ISBLANK(Y198),ISBLANK(AB198),ISBLANK(AD198),ISBLANK(AL198)),FALSE(),TRUE())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00" t="n">
        <f aca="false">IF(OR(ISBLANK(B199),ISBLANK(H199),ISBLANK(I199),ISBLANK(M199),ISBLANK(N199),ISBLANK(O199),ISBLANK(R199),ISBLANK(V199),ISBLANK(W199),ISBLANK(Y199),ISBLANK(AB199),ISBLANK(AD199),ISBLANK(AL199)),FALSE(),TRUE())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00" t="n">
        <f aca="false">IF(OR(ISBLANK(B200),ISBLANK(H200),ISBLANK(I200),ISBLANK(M200),ISBLANK(N200),ISBLANK(O200),ISBLANK(R200),ISBLANK(V200),ISBLANK(W200),ISBLANK(Y200),ISBLANK(AB200),ISBLANK(AD200),ISBLANK(AL200)),FALSE(),TRUE())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00" t="n">
        <f aca="false">IF(OR(ISBLANK(B201),ISBLANK(H201),ISBLANK(I201),ISBLANK(M201),ISBLANK(N201),ISBLANK(O201),ISBLANK(R201),ISBLANK(V201),ISBLANK(W201),ISBLANK(Y201),ISBLANK(AB201),ISBLANK(AD201),ISBLANK(AL201)),FALSE(),TRUE())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00" t="n">
        <f aca="false">IF(OR(ISBLANK(B202),ISBLANK(H202),ISBLANK(I202),ISBLANK(M202),ISBLANK(N202),ISBLANK(O202),ISBLANK(R202),ISBLANK(V202),ISBLANK(W202),ISBLANK(Y202),ISBLANK(AB202),ISBLANK(AD202),ISBLANK(AL202)),FALSE(),TRUE())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00" t="n">
        <f aca="false">IF(OR(ISBLANK(B203),ISBLANK(H203),ISBLANK(I203),ISBLANK(M203),ISBLANK(N203),ISBLANK(O203),ISBLANK(R203),ISBLANK(V203),ISBLANK(W203),ISBLANK(Y203),ISBLANK(AB203),ISBLANK(AD203),ISBLANK(AL203)),FALSE(),TRUE())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00" t="n">
        <f aca="false">IF(OR(ISBLANK(B204),ISBLANK(H204),ISBLANK(I204),ISBLANK(M204),ISBLANK(N204),ISBLANK(O204),ISBLANK(R204),ISBLANK(V204),ISBLANK(W204),ISBLANK(Y204),ISBLANK(AB204),ISBLANK(AD204),ISBLANK(AL204)),FALSE(),TRUE())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00" t="n">
        <f aca="false">IF(OR(ISBLANK(B205),ISBLANK(H205),ISBLANK(I205),ISBLANK(M205),ISBLANK(N205),ISBLANK(O205),ISBLANK(R205),ISBLANK(V205),ISBLANK(W205),ISBLANK(Y205),ISBLANK(AB205),ISBLANK(AD205),ISBLANK(AL205)),FALSE(),TRUE())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00" t="n">
        <f aca="false">IF(OR(ISBLANK(B206),ISBLANK(H206),ISBLANK(I206),ISBLANK(M206),ISBLANK(N206),ISBLANK(O206),ISBLANK(R206),ISBLANK(V206),ISBLANK(W206),ISBLANK(Y206),ISBLANK(AB206),ISBLANK(AD206),ISBLANK(AL206)),FALSE(),TRUE())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00" t="n">
        <f aca="false">IF(OR(ISBLANK(B207),ISBLANK(H207),ISBLANK(I207),ISBLANK(M207),ISBLANK(N207),ISBLANK(O207),ISBLANK(R207),ISBLANK(V207),ISBLANK(W207),ISBLANK(Y207),ISBLANK(AB207),ISBLANK(AD207),ISBLANK(AL207)),FALSE(),TRUE())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00" t="n">
        <f aca="false">IF(OR(ISBLANK(B208),ISBLANK(H208),ISBLANK(I208),ISBLANK(M208),ISBLANK(N208),ISBLANK(O208),ISBLANK(R208),ISBLANK(V208),ISBLANK(W208),ISBLANK(Y208),ISBLANK(AB208),ISBLANK(AD208),ISBLANK(AL208)),FALSE(),TRUE())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00" t="n">
        <f aca="false">IF(OR(ISBLANK(B209),ISBLANK(H209),ISBLANK(I209),ISBLANK(M209),ISBLANK(N209),ISBLANK(O209),ISBLANK(R209),ISBLANK(V209),ISBLANK(W209),ISBLANK(Y209),ISBLANK(AB209),ISBLANK(AD209),ISBLANK(AL209)),FALSE(),TRUE())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00" t="n">
        <f aca="false">IF(OR(ISBLANK(B210),ISBLANK(H210),ISBLANK(I210),ISBLANK(M210),ISBLANK(N210),ISBLANK(O210),ISBLANK(R210),ISBLANK(V210),ISBLANK(W210),ISBLANK(Y210),ISBLANK(AB210),ISBLANK(AD210),ISBLANK(AL210)),FALSE(),TRUE())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00" t="n">
        <f aca="false">IF(OR(ISBLANK(B211),ISBLANK(H211),ISBLANK(I211),ISBLANK(M211),ISBLANK(N211),ISBLANK(O211),ISBLANK(R211),ISBLANK(V211),ISBLANK(W211),ISBLANK(Y211),ISBLANK(AB211),ISBLANK(AD211),ISBLANK(AL211)),FALSE(),TRUE())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00" t="n">
        <f aca="false">IF(OR(ISBLANK(B212),ISBLANK(H212),ISBLANK(I212),ISBLANK(M212),ISBLANK(N212),ISBLANK(O212),ISBLANK(R212),ISBLANK(V212),ISBLANK(W212),ISBLANK(Y212),ISBLANK(AB212),ISBLANK(AD212),ISBLANK(AL212)),FALSE(),TRUE())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00" t="n">
        <f aca="false">IF(OR(ISBLANK(B213),ISBLANK(H213),ISBLANK(I213),ISBLANK(M213),ISBLANK(N213),ISBLANK(O213),ISBLANK(R213),ISBLANK(V213),ISBLANK(W213),ISBLANK(Y213),ISBLANK(AB213),ISBLANK(AD213),ISBLANK(AL213)),FALSE(),TRUE())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00" t="n">
        <f aca="false">IF(OR(ISBLANK(B214),ISBLANK(H214),ISBLANK(I214),ISBLANK(M214),ISBLANK(N214),ISBLANK(O214),ISBLANK(R214),ISBLANK(V214),ISBLANK(W214),ISBLANK(Y214),ISBLANK(AB214),ISBLANK(AD214),ISBLANK(AL214)),FALSE(),TRUE())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00" t="n">
        <f aca="false">IF(OR(ISBLANK(B215),ISBLANK(H215),ISBLANK(I215),ISBLANK(M215),ISBLANK(N215),ISBLANK(O215),ISBLANK(R215),ISBLANK(V215),ISBLANK(W215),ISBLANK(Y215),ISBLANK(AB215),ISBLANK(AD215),ISBLANK(AL215)),FALSE(),TRUE())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00" t="n">
        <f aca="false">IF(OR(ISBLANK(B216),ISBLANK(H216),ISBLANK(I216),ISBLANK(M216),ISBLANK(N216),ISBLANK(O216),ISBLANK(R216),ISBLANK(V216),ISBLANK(W216),ISBLANK(Y216),ISBLANK(AB216),ISBLANK(AD216),ISBLANK(AL216)),FALSE(),TRUE())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00" t="n">
        <f aca="false">IF(OR(ISBLANK(B217),ISBLANK(H217),ISBLANK(I217),ISBLANK(M217),ISBLANK(N217),ISBLANK(O217),ISBLANK(R217),ISBLANK(V217),ISBLANK(W217),ISBLANK(Y217),ISBLANK(AB217),ISBLANK(AD217),ISBLANK(AL217)),FALSE(),TRUE())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00" t="n">
        <f aca="false">IF(OR(ISBLANK(B218),ISBLANK(H218),ISBLANK(I218),ISBLANK(M218),ISBLANK(N218),ISBLANK(O218),ISBLANK(R218),ISBLANK(V218),ISBLANK(W218),ISBLANK(Y218),ISBLANK(AB218),ISBLANK(AD218),ISBLANK(AL218)),FALSE(),TRUE())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00" t="n">
        <f aca="false">IF(OR(ISBLANK(B219),ISBLANK(H219),ISBLANK(I219),ISBLANK(M219),ISBLANK(N219),ISBLANK(O219),ISBLANK(R219),ISBLANK(V219),ISBLANK(W219),ISBLANK(Y219),ISBLANK(AB219),ISBLANK(AD219),ISBLANK(AL219)),FALSE(),TRUE())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00" t="n">
        <f aca="false">IF(OR(ISBLANK(B220),ISBLANK(H220),ISBLANK(I220),ISBLANK(M220),ISBLANK(N220),ISBLANK(O220),ISBLANK(R220),ISBLANK(V220),ISBLANK(W220),ISBLANK(Y220),ISBLANK(AB220),ISBLANK(AD220),ISBLANK(AL220)),FALSE(),TRUE())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00" t="n">
        <f aca="false">IF(OR(ISBLANK(B221),ISBLANK(H221),ISBLANK(I221),ISBLANK(M221),ISBLANK(N221),ISBLANK(O221),ISBLANK(R221),ISBLANK(V221),ISBLANK(W221),ISBLANK(Y221),ISBLANK(AB221),ISBLANK(AD221),ISBLANK(AL221)),FALSE(),TRUE())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00" t="n">
        <f aca="false">IF(OR(ISBLANK(B222),ISBLANK(H222),ISBLANK(I222),ISBLANK(M222),ISBLANK(N222),ISBLANK(O222),ISBLANK(R222),ISBLANK(V222),ISBLANK(W222),ISBLANK(Y222),ISBLANK(AB222),ISBLANK(AD222),ISBLANK(AL222)),FALSE(),TRUE())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00" t="n">
        <f aca="false">IF(OR(ISBLANK(B223),ISBLANK(H223),ISBLANK(I223),ISBLANK(M223),ISBLANK(N223),ISBLANK(O223),ISBLANK(R223),ISBLANK(V223),ISBLANK(W223),ISBLANK(Y223),ISBLANK(AB223),ISBLANK(AD223),ISBLANK(AL223)),FALSE(),TRUE())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00" t="n">
        <f aca="false">IF(OR(ISBLANK(B224),ISBLANK(H224),ISBLANK(I224),ISBLANK(M224),ISBLANK(N224),ISBLANK(O224),ISBLANK(R224),ISBLANK(V224),ISBLANK(W224),ISBLANK(Y224),ISBLANK(AB224),ISBLANK(AD224),ISBLANK(AL224)),FALSE(),TRUE())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00" t="n">
        <f aca="false">IF(OR(ISBLANK(B225),ISBLANK(H225),ISBLANK(I225),ISBLANK(M225),ISBLANK(N225),ISBLANK(O225),ISBLANK(R225),ISBLANK(V225),ISBLANK(W225),ISBLANK(Y225),ISBLANK(AB225),ISBLANK(AD225),ISBLANK(AL225)),FALSE(),TRUE())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00" t="n">
        <f aca="false">IF(OR(ISBLANK(B226),ISBLANK(H226),ISBLANK(I226),ISBLANK(M226),ISBLANK(N226),ISBLANK(O226),ISBLANK(R226),ISBLANK(V226),ISBLANK(W226),ISBLANK(Y226),ISBLANK(AB226),ISBLANK(AD226),ISBLANK(AL226)),FALSE(),TRUE())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00" t="n">
        <f aca="false">IF(OR(ISBLANK(B227),ISBLANK(H227),ISBLANK(I227),ISBLANK(M227),ISBLANK(N227),ISBLANK(O227),ISBLANK(R227),ISBLANK(V227),ISBLANK(W227),ISBLANK(Y227),ISBLANK(AB227),ISBLANK(AD227),ISBLANK(AL227)),FALSE(),TRUE())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00" t="n">
        <f aca="false">IF(OR(ISBLANK(B228),ISBLANK(H228),ISBLANK(I228),ISBLANK(M228),ISBLANK(N228),ISBLANK(O228),ISBLANK(R228),ISBLANK(V228),ISBLANK(W228),ISBLANK(Y228),ISBLANK(AB228),ISBLANK(AD228),ISBLANK(AL228)),FALSE(),TRUE())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00" t="n">
        <f aca="false">IF(OR(ISBLANK(B229),ISBLANK(H229),ISBLANK(I229),ISBLANK(M229),ISBLANK(N229),ISBLANK(O229),ISBLANK(R229),ISBLANK(V229),ISBLANK(W229),ISBLANK(Y229),ISBLANK(AB229),ISBLANK(AD229),ISBLANK(AL229)),FALSE(),TRUE())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00" t="n">
        <f aca="false">IF(OR(ISBLANK(B230),ISBLANK(H230),ISBLANK(I230),ISBLANK(M230),ISBLANK(N230),ISBLANK(O230),ISBLANK(R230),ISBLANK(V230),ISBLANK(W230),ISBLANK(Y230),ISBLANK(AB230),ISBLANK(AD230),ISBLANK(AL230)),FALSE(),TRUE())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00" t="n">
        <f aca="false">IF(OR(ISBLANK(B231),ISBLANK(H231),ISBLANK(I231),ISBLANK(M231),ISBLANK(N231),ISBLANK(O231),ISBLANK(R231),ISBLANK(V231),ISBLANK(W231),ISBLANK(Y231),ISBLANK(AB231),ISBLANK(AD231),ISBLANK(AL231)),FALSE(),TRUE())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00" t="n">
        <f aca="false">IF(OR(ISBLANK(B232),ISBLANK(H232),ISBLANK(I232),ISBLANK(M232),ISBLANK(N232),ISBLANK(O232),ISBLANK(R232),ISBLANK(V232),ISBLANK(W232),ISBLANK(Y232),ISBLANK(AB232),ISBLANK(AD232),ISBLANK(AL232)),FALSE(),TRUE())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00" t="n">
        <f aca="false">IF(OR(ISBLANK(B233),ISBLANK(H233),ISBLANK(I233),ISBLANK(M233),ISBLANK(N233),ISBLANK(O233),ISBLANK(R233),ISBLANK(V233),ISBLANK(W233),ISBLANK(Y233),ISBLANK(AB233),ISBLANK(AD233),ISBLANK(AL233)),FALSE(),TRUE())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00" t="n">
        <f aca="false">IF(OR(ISBLANK(B234),ISBLANK(H234),ISBLANK(I234),ISBLANK(M234),ISBLANK(N234),ISBLANK(O234),ISBLANK(R234),ISBLANK(V234),ISBLANK(W234),ISBLANK(Y234),ISBLANK(AB234),ISBLANK(AD234),ISBLANK(AL234)),FALSE(),TRUE())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00" t="n">
        <f aca="false">IF(OR(ISBLANK(B235),ISBLANK(H235),ISBLANK(I235),ISBLANK(M235),ISBLANK(N235),ISBLANK(O235),ISBLANK(R235),ISBLANK(V235),ISBLANK(W235),ISBLANK(Y235),ISBLANK(AB235),ISBLANK(AD235),ISBLANK(AL235)),FALSE(),TRUE())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00" t="n">
        <f aca="false">IF(OR(ISBLANK(B236),ISBLANK(H236),ISBLANK(I236),ISBLANK(M236),ISBLANK(N236),ISBLANK(O236),ISBLANK(R236),ISBLANK(V236),ISBLANK(W236),ISBLANK(Y236),ISBLANK(AB236),ISBLANK(AD236),ISBLANK(AL236)),FALSE(),TRUE())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00" t="n">
        <f aca="false">IF(OR(ISBLANK(B237),ISBLANK(H237),ISBLANK(I237),ISBLANK(M237),ISBLANK(N237),ISBLANK(O237),ISBLANK(R237),ISBLANK(V237),ISBLANK(W237),ISBLANK(Y237),ISBLANK(AB237),ISBLANK(AD237),ISBLANK(AL237)),FALSE(),TRUE())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00" t="n">
        <f aca="false">IF(OR(ISBLANK(B238),ISBLANK(H238),ISBLANK(I238),ISBLANK(M238),ISBLANK(N238),ISBLANK(O238),ISBLANK(R238),ISBLANK(V238),ISBLANK(W238),ISBLANK(Y238),ISBLANK(AB238),ISBLANK(AD238),ISBLANK(AL238)),FALSE(),TRUE())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00" t="n">
        <f aca="false">IF(OR(ISBLANK(B239),ISBLANK(H239),ISBLANK(I239),ISBLANK(M239),ISBLANK(N239),ISBLANK(O239),ISBLANK(R239),ISBLANK(V239),ISBLANK(W239),ISBLANK(Y239),ISBLANK(AB239),ISBLANK(AD239),ISBLANK(AL239)),FALSE(),TRUE())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00" t="n">
        <f aca="false">IF(OR(ISBLANK(B240),ISBLANK(H240),ISBLANK(I240),ISBLANK(M240),ISBLANK(N240),ISBLANK(O240),ISBLANK(R240),ISBLANK(V240),ISBLANK(W240),ISBLANK(Y240),ISBLANK(AB240),ISBLANK(AD240),ISBLANK(AL240)),FALSE(),TRUE())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00" t="n">
        <f aca="false">IF(OR(ISBLANK(B241),ISBLANK(H241),ISBLANK(I241),ISBLANK(M241),ISBLANK(N241),ISBLANK(O241),ISBLANK(R241),ISBLANK(V241),ISBLANK(W241),ISBLANK(Y241),ISBLANK(AB241),ISBLANK(AD241),ISBLANK(AL241)),FALSE(),TRUE())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00" t="n">
        <f aca="false">IF(OR(ISBLANK(B242),ISBLANK(H242),ISBLANK(I242),ISBLANK(M242),ISBLANK(N242),ISBLANK(O242),ISBLANK(R242),ISBLANK(V242),ISBLANK(W242),ISBLANK(Y242),ISBLANK(AB242),ISBLANK(AD242),ISBLANK(AL242)),FALSE(),TRUE())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00" t="n">
        <f aca="false">IF(OR(ISBLANK(B243),ISBLANK(H243),ISBLANK(I243),ISBLANK(M243),ISBLANK(N243),ISBLANK(O243),ISBLANK(R243),ISBLANK(V243),ISBLANK(W243),ISBLANK(Y243),ISBLANK(AB243),ISBLANK(AD243),ISBLANK(AL243)),FALSE(),TRUE())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00" t="n">
        <f aca="false">IF(OR(ISBLANK(B244),ISBLANK(H244),ISBLANK(I244),ISBLANK(M244),ISBLANK(N244),ISBLANK(O244),ISBLANK(R244),ISBLANK(V244),ISBLANK(W244),ISBLANK(Y244),ISBLANK(AB244),ISBLANK(AD244),ISBLANK(AL244)),FALSE(),TRUE())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00" t="n">
        <f aca="false">IF(OR(ISBLANK(B245),ISBLANK(H245),ISBLANK(I245),ISBLANK(M245),ISBLANK(N245),ISBLANK(O245),ISBLANK(R245),ISBLANK(V245),ISBLANK(W245),ISBLANK(Y245),ISBLANK(AB245),ISBLANK(AD245),ISBLANK(AL245)),FALSE(),TRUE())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00" t="n">
        <f aca="false">IF(OR(ISBLANK(B246),ISBLANK(H246),ISBLANK(I246),ISBLANK(M246),ISBLANK(N246),ISBLANK(O246),ISBLANK(R246),ISBLANK(V246),ISBLANK(W246),ISBLANK(Y246),ISBLANK(AB246),ISBLANK(AD246),ISBLANK(AL246)),FALSE(),TRUE())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00" t="n">
        <f aca="false">IF(OR(ISBLANK(B247),ISBLANK(H247),ISBLANK(I247),ISBLANK(M247),ISBLANK(N247),ISBLANK(O247),ISBLANK(R247),ISBLANK(V247),ISBLANK(W247),ISBLANK(Y247),ISBLANK(AB247),ISBLANK(AD247),ISBLANK(AL247)),FALSE(),TRUE())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00" t="n">
        <f aca="false">IF(OR(ISBLANK(B248),ISBLANK(H248),ISBLANK(I248),ISBLANK(M248),ISBLANK(N248),ISBLANK(O248),ISBLANK(R248),ISBLANK(V248),ISBLANK(W248),ISBLANK(Y248),ISBLANK(AB248),ISBLANK(AD248),ISBLANK(AL248)),FALSE(),TRUE())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00" t="n">
        <f aca="false">IF(OR(ISBLANK(B249),ISBLANK(H249),ISBLANK(I249),ISBLANK(M249),ISBLANK(N249),ISBLANK(O249),ISBLANK(R249),ISBLANK(V249),ISBLANK(W249),ISBLANK(Y249),ISBLANK(AB249),ISBLANK(AD249),ISBLANK(AL249)),FALSE(),TRUE())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00" t="n">
        <f aca="false">IF(OR(ISBLANK(B250),ISBLANK(H250),ISBLANK(I250),ISBLANK(M250),ISBLANK(N250),ISBLANK(O250),ISBLANK(R250),ISBLANK(V250),ISBLANK(W250),ISBLANK(Y250),ISBLANK(AB250),ISBLANK(AD250),ISBLANK(AL250)),FALSE(),TRUE())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00" t="n">
        <f aca="false">IF(OR(ISBLANK(B251),ISBLANK(H251),ISBLANK(I251),ISBLANK(M251),ISBLANK(N251),ISBLANK(O251),ISBLANK(R251),ISBLANK(V251),ISBLANK(W251),ISBLANK(Y251),ISBLANK(AB251),ISBLANK(AD251),ISBLANK(AL251)),FALSE(),TRUE())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00" t="n">
        <f aca="false">IF(OR(ISBLANK(B252),ISBLANK(H252),ISBLANK(I252),ISBLANK(M252),ISBLANK(N252),ISBLANK(O252),ISBLANK(R252),ISBLANK(V252),ISBLANK(W252),ISBLANK(Y252),ISBLANK(AB252),ISBLANK(AD252),ISBLANK(AL252)),FALSE(),TRUE())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00" t="n">
        <f aca="false">IF(OR(ISBLANK(B253),ISBLANK(H253),ISBLANK(I253),ISBLANK(M253),ISBLANK(N253),ISBLANK(O253),ISBLANK(R253),ISBLANK(V253),ISBLANK(W253),ISBLANK(Y253),ISBLANK(AB253),ISBLANK(AD253),ISBLANK(AL253)),FALSE(),TRUE())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00" t="n">
        <f aca="false">IF(OR(ISBLANK(B254),ISBLANK(H254),ISBLANK(I254),ISBLANK(M254),ISBLANK(N254),ISBLANK(O254),ISBLANK(R254),ISBLANK(V254),ISBLANK(W254),ISBLANK(Y254),ISBLANK(AB254),ISBLANK(AD254),ISBLANK(AL254)),FALSE(),TRUE())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00" t="n">
        <f aca="false">IF(OR(ISBLANK(B255),ISBLANK(H255),ISBLANK(I255),ISBLANK(M255),ISBLANK(N255),ISBLANK(O255),ISBLANK(R255),ISBLANK(V255),ISBLANK(W255),ISBLANK(Y255),ISBLANK(AB255),ISBLANK(AD255),ISBLANK(AL255)),FALSE(),TRUE())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00" t="n">
        <f aca="false">IF(OR(ISBLANK(B256),ISBLANK(H256),ISBLANK(I256),ISBLANK(M256),ISBLANK(N256),ISBLANK(O256),ISBLANK(R256),ISBLANK(V256),ISBLANK(W256),ISBLANK(Y256),ISBLANK(AB256),ISBLANK(AD256),ISBLANK(AL256)),FALSE(),TRUE())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00" t="n">
        <f aca="false">IF(OR(ISBLANK(B257),ISBLANK(H257),ISBLANK(I257),ISBLANK(M257),ISBLANK(N257),ISBLANK(O257),ISBLANK(R257),ISBLANK(V257),ISBLANK(W257),ISBLANK(Y257),ISBLANK(AB257),ISBLANK(AD257),ISBLANK(AL257)),FALSE(),TRUE())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00" t="n">
        <f aca="false">IF(OR(ISBLANK(B258),ISBLANK(H258),ISBLANK(I258),ISBLANK(M258),ISBLANK(N258),ISBLANK(O258),ISBLANK(R258),ISBLANK(V258),ISBLANK(W258),ISBLANK(Y258),ISBLANK(AB258),ISBLANK(AD258),ISBLANK(AL258)),FALSE(),TRUE())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00" t="n">
        <f aca="false">IF(OR(ISBLANK(B259),ISBLANK(H259),ISBLANK(I259),ISBLANK(M259),ISBLANK(N259),ISBLANK(O259),ISBLANK(R259),ISBLANK(V259),ISBLANK(W259),ISBLANK(Y259),ISBLANK(AB259),ISBLANK(AD259),ISBLANK(AL259)),FALSE(),TRUE())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00" t="n">
        <f aca="false">IF(OR(ISBLANK(B260),ISBLANK(H260),ISBLANK(I260),ISBLANK(M260),ISBLANK(N260),ISBLANK(O260),ISBLANK(R260),ISBLANK(V260),ISBLANK(W260),ISBLANK(Y260),ISBLANK(AB260),ISBLANK(AD260),ISBLANK(AL260)),FALSE(),TRUE())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00" t="n">
        <f aca="false">IF(OR(ISBLANK(B261),ISBLANK(H261),ISBLANK(I261),ISBLANK(M261),ISBLANK(N261),ISBLANK(O261),ISBLANK(R261),ISBLANK(V261),ISBLANK(W261),ISBLANK(Y261),ISBLANK(AB261),ISBLANK(AD261),ISBLANK(AL261)),FALSE(),TRUE())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00" t="n">
        <f aca="false">IF(OR(ISBLANK(B262),ISBLANK(H262),ISBLANK(I262),ISBLANK(M262),ISBLANK(N262),ISBLANK(O262),ISBLANK(R262),ISBLANK(V262),ISBLANK(W262),ISBLANK(Y262),ISBLANK(AB262),ISBLANK(AD262),ISBLANK(AL262)),FALSE(),TRUE())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00" t="n">
        <f aca="false">IF(OR(ISBLANK(B263),ISBLANK(H263),ISBLANK(I263),ISBLANK(M263),ISBLANK(N263),ISBLANK(O263),ISBLANK(R263),ISBLANK(V263),ISBLANK(W263),ISBLANK(Y263),ISBLANK(AB263),ISBLANK(AD263),ISBLANK(AL263)),FALSE(),TRUE())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00" t="n">
        <f aca="false">IF(OR(ISBLANK(B264),ISBLANK(H264),ISBLANK(I264),ISBLANK(M264),ISBLANK(N264),ISBLANK(O264),ISBLANK(R264),ISBLANK(V264),ISBLANK(W264),ISBLANK(Y264),ISBLANK(AB264),ISBLANK(AD264),ISBLANK(AL264)),FALSE(),TRUE())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00" t="n">
        <f aca="false">IF(OR(ISBLANK(B265),ISBLANK(H265),ISBLANK(I265),ISBLANK(M265),ISBLANK(N265),ISBLANK(O265),ISBLANK(R265),ISBLANK(V265),ISBLANK(W265),ISBLANK(Y265),ISBLANK(AB265),ISBLANK(AD265),ISBLANK(AL265)),FALSE(),TRUE())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00" t="n">
        <f aca="false">IF(OR(ISBLANK(B266),ISBLANK(H266),ISBLANK(I266),ISBLANK(M266),ISBLANK(N266),ISBLANK(O266),ISBLANK(R266),ISBLANK(V266),ISBLANK(W266),ISBLANK(Y266),ISBLANK(AB266),ISBLANK(AD266),ISBLANK(AL266)),FALSE(),TRUE())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00" t="n">
        <f aca="false">IF(OR(ISBLANK(B267),ISBLANK(H267),ISBLANK(I267),ISBLANK(M267),ISBLANK(N267),ISBLANK(O267),ISBLANK(R267),ISBLANK(V267),ISBLANK(W267),ISBLANK(Y267),ISBLANK(AB267),ISBLANK(AD267),ISBLANK(AL267)),FALSE(),TRUE())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00" t="n">
        <f aca="false">IF(OR(ISBLANK(B268),ISBLANK(H268),ISBLANK(I268),ISBLANK(M268),ISBLANK(N268),ISBLANK(O268),ISBLANK(R268),ISBLANK(V268),ISBLANK(W268),ISBLANK(Y268),ISBLANK(AB268),ISBLANK(AD268),ISBLANK(AL268)),FALSE(),TRUE())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00" t="n">
        <f aca="false">IF(OR(ISBLANK(B269),ISBLANK(H269),ISBLANK(I269),ISBLANK(M269),ISBLANK(N269),ISBLANK(O269),ISBLANK(R269),ISBLANK(V269),ISBLANK(W269),ISBLANK(Y269),ISBLANK(AB269),ISBLANK(AD269),ISBLANK(AL269)),FALSE(),TRUE())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00" t="n">
        <f aca="false">IF(OR(ISBLANK(B270),ISBLANK(H270),ISBLANK(I270),ISBLANK(M270),ISBLANK(N270),ISBLANK(O270),ISBLANK(R270),ISBLANK(V270),ISBLANK(W270),ISBLANK(Y270),ISBLANK(AB270),ISBLANK(AD270),ISBLANK(AL270)),FALSE(),TRUE())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00" t="n">
        <f aca="false">IF(OR(ISBLANK(B271),ISBLANK(H271),ISBLANK(I271),ISBLANK(M271),ISBLANK(N271),ISBLANK(O271),ISBLANK(R271),ISBLANK(V271),ISBLANK(W271),ISBLANK(Y271),ISBLANK(AB271),ISBLANK(AD271),ISBLANK(AL271)),FALSE(),TRUE())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00" t="n">
        <f aca="false">IF(OR(ISBLANK(B272),ISBLANK(H272),ISBLANK(I272),ISBLANK(M272),ISBLANK(N272),ISBLANK(O272),ISBLANK(R272),ISBLANK(V272),ISBLANK(W272),ISBLANK(Y272),ISBLANK(AB272),ISBLANK(AD272),ISBLANK(AL272)),FALSE(),TRUE())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00" t="n">
        <f aca="false">IF(OR(ISBLANK(B273),ISBLANK(H273),ISBLANK(I273),ISBLANK(M273),ISBLANK(N273),ISBLANK(O273),ISBLANK(R273),ISBLANK(V273),ISBLANK(W273),ISBLANK(Y273),ISBLANK(AB273),ISBLANK(AD273),ISBLANK(AL273)),FALSE(),TRUE())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00" t="n">
        <f aca="false">IF(OR(ISBLANK(B274),ISBLANK(H274),ISBLANK(I274),ISBLANK(M274),ISBLANK(N274),ISBLANK(O274),ISBLANK(R274),ISBLANK(V274),ISBLANK(W274),ISBLANK(Y274),ISBLANK(AB274),ISBLANK(AD274),ISBLANK(AL274)),FALSE(),TRUE())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00" t="n">
        <f aca="false">IF(OR(ISBLANK(B275),ISBLANK(H275),ISBLANK(I275),ISBLANK(M275),ISBLANK(N275),ISBLANK(O275),ISBLANK(R275),ISBLANK(V275),ISBLANK(W275),ISBLANK(Y275),ISBLANK(AB275),ISBLANK(AD275),ISBLANK(AL275)),FALSE(),TRUE())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00" t="n">
        <f aca="false">IF(OR(ISBLANK(B276),ISBLANK(H276),ISBLANK(I276),ISBLANK(M276),ISBLANK(N276),ISBLANK(O276),ISBLANK(R276),ISBLANK(V276),ISBLANK(W276),ISBLANK(Y276),ISBLANK(AB276),ISBLANK(AD276),ISBLANK(AL276)),FALSE(),TRUE())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00" t="n">
        <f aca="false">IF(OR(ISBLANK(B277),ISBLANK(H277),ISBLANK(I277),ISBLANK(M277),ISBLANK(N277),ISBLANK(O277),ISBLANK(R277),ISBLANK(V277),ISBLANK(W277),ISBLANK(Y277),ISBLANK(AB277),ISBLANK(AD277),ISBLANK(AL277)),FALSE(),TRUE())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00" t="n">
        <f aca="false">IF(OR(ISBLANK(B278),ISBLANK(H278),ISBLANK(I278),ISBLANK(M278),ISBLANK(N278),ISBLANK(O278),ISBLANK(R278),ISBLANK(V278),ISBLANK(W278),ISBLANK(Y278),ISBLANK(AB278),ISBLANK(AD278),ISBLANK(AL278)),FALSE(),TRUE())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00" t="n">
        <f aca="false">IF(OR(ISBLANK(B279),ISBLANK(H279),ISBLANK(I279),ISBLANK(M279),ISBLANK(N279),ISBLANK(O279),ISBLANK(R279),ISBLANK(V279),ISBLANK(W279),ISBLANK(Y279),ISBLANK(AB279),ISBLANK(AD279),ISBLANK(AL279)),FALSE(),TRUE())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00" t="n">
        <f aca="false">IF(OR(ISBLANK(B280),ISBLANK(H280),ISBLANK(I280),ISBLANK(M280),ISBLANK(N280),ISBLANK(O280),ISBLANK(R280),ISBLANK(V280),ISBLANK(W280),ISBLANK(Y280),ISBLANK(AB280),ISBLANK(AD280),ISBLANK(AL280)),FALSE(),TRUE())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00" t="n">
        <f aca="false">IF(OR(ISBLANK(B281),ISBLANK(H281),ISBLANK(I281),ISBLANK(M281),ISBLANK(N281),ISBLANK(O281),ISBLANK(R281),ISBLANK(V281),ISBLANK(W281),ISBLANK(Y281),ISBLANK(AB281),ISBLANK(AD281),ISBLANK(AL281)),FALSE(),TRUE())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00" t="n">
        <f aca="false">IF(OR(ISBLANK(B282),ISBLANK(H282),ISBLANK(I282),ISBLANK(M282),ISBLANK(N282),ISBLANK(O282),ISBLANK(R282),ISBLANK(V282),ISBLANK(W282),ISBLANK(Y282),ISBLANK(AB282),ISBLANK(AD282),ISBLANK(AL282)),FALSE(),TRUE())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00" t="n">
        <f aca="false">IF(OR(ISBLANK(B283),ISBLANK(H283),ISBLANK(I283),ISBLANK(M283),ISBLANK(N283),ISBLANK(O283),ISBLANK(R283),ISBLANK(V283),ISBLANK(W283),ISBLANK(Y283),ISBLANK(AB283),ISBLANK(AD283),ISBLANK(AL283)),FALSE(),TRUE())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00" t="n">
        <f aca="false">IF(OR(ISBLANK(B284),ISBLANK(H284),ISBLANK(I284),ISBLANK(M284),ISBLANK(N284),ISBLANK(O284),ISBLANK(R284),ISBLANK(V284),ISBLANK(W284),ISBLANK(Y284),ISBLANK(AB284),ISBLANK(AD284),ISBLANK(AL284)),FALSE(),TRUE())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00" t="n">
        <f aca="false">IF(OR(ISBLANK(B285),ISBLANK(H285),ISBLANK(I285),ISBLANK(M285),ISBLANK(N285),ISBLANK(O285),ISBLANK(R285),ISBLANK(V285),ISBLANK(W285),ISBLANK(Y285),ISBLANK(AB285),ISBLANK(AD285),ISBLANK(AL285)),FALSE(),TRUE())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00" t="n">
        <f aca="false">IF(OR(ISBLANK(B286),ISBLANK(H286),ISBLANK(I286),ISBLANK(M286),ISBLANK(N286),ISBLANK(O286),ISBLANK(R286),ISBLANK(V286),ISBLANK(W286),ISBLANK(Y286),ISBLANK(AB286),ISBLANK(AD286),ISBLANK(AL286)),FALSE(),TRUE())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00" t="n">
        <f aca="false">IF(OR(ISBLANK(B287),ISBLANK(H287),ISBLANK(I287),ISBLANK(M287),ISBLANK(N287),ISBLANK(O287),ISBLANK(R287),ISBLANK(V287),ISBLANK(W287),ISBLANK(Y287),ISBLANK(AB287),ISBLANK(AD287),ISBLANK(AL287)),FALSE(),TRUE())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00" t="n">
        <f aca="false">IF(OR(ISBLANK(B288),ISBLANK(H288),ISBLANK(I288),ISBLANK(M288),ISBLANK(N288),ISBLANK(O288),ISBLANK(R288),ISBLANK(V288),ISBLANK(W288),ISBLANK(Y288),ISBLANK(AB288),ISBLANK(AD288),ISBLANK(AL288)),FALSE(),TRUE())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00" t="n">
        <f aca="false">IF(OR(ISBLANK(B289),ISBLANK(H289),ISBLANK(I289),ISBLANK(M289),ISBLANK(N289),ISBLANK(O289),ISBLANK(R289),ISBLANK(V289),ISBLANK(W289),ISBLANK(Y289),ISBLANK(AB289),ISBLANK(AD289),ISBLANK(AL289)),FALSE(),TRUE())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00" t="n">
        <f aca="false">IF(OR(ISBLANK(B290),ISBLANK(H290),ISBLANK(I290),ISBLANK(M290),ISBLANK(N290),ISBLANK(O290),ISBLANK(R290),ISBLANK(V290),ISBLANK(W290),ISBLANK(Y290),ISBLANK(AB290),ISBLANK(AD290),ISBLANK(AL290)),FALSE(),TRUE())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00" t="n">
        <f aca="false">IF(OR(ISBLANK(B291),ISBLANK(H291),ISBLANK(I291),ISBLANK(M291),ISBLANK(N291),ISBLANK(O291),ISBLANK(R291),ISBLANK(V291),ISBLANK(W291),ISBLANK(Y291),ISBLANK(AB291),ISBLANK(AD291),ISBLANK(AL291)),FALSE(),TRUE())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00" t="n">
        <f aca="false">IF(OR(ISBLANK(B292),ISBLANK(H292),ISBLANK(I292),ISBLANK(M292),ISBLANK(N292),ISBLANK(O292),ISBLANK(R292),ISBLANK(V292),ISBLANK(W292),ISBLANK(Y292),ISBLANK(AB292),ISBLANK(AD292),ISBLANK(AL292)),FALSE(),TRUE())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00" t="n">
        <f aca="false">IF(OR(ISBLANK(B293),ISBLANK(H293),ISBLANK(I293),ISBLANK(M293),ISBLANK(N293),ISBLANK(O293),ISBLANK(R293),ISBLANK(V293),ISBLANK(W293),ISBLANK(Y293),ISBLANK(AB293),ISBLANK(AD293),ISBLANK(AL293)),FALSE(),TRUE())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00" t="n">
        <f aca="false">IF(OR(ISBLANK(B294),ISBLANK(H294),ISBLANK(I294),ISBLANK(M294),ISBLANK(N294),ISBLANK(O294),ISBLANK(R294),ISBLANK(V294),ISBLANK(W294),ISBLANK(Y294),ISBLANK(AB294),ISBLANK(AD294),ISBLANK(AL294)),FALSE(),TRUE())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00" t="n">
        <f aca="false">IF(OR(ISBLANK(B295),ISBLANK(H295),ISBLANK(I295),ISBLANK(M295),ISBLANK(N295),ISBLANK(O295),ISBLANK(R295),ISBLANK(V295),ISBLANK(W295),ISBLANK(Y295),ISBLANK(AB295),ISBLANK(AD295),ISBLANK(AL295)),FALSE(),TRUE())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00" t="n">
        <f aca="false">IF(OR(ISBLANK(B296),ISBLANK(H296),ISBLANK(I296),ISBLANK(M296),ISBLANK(N296),ISBLANK(O296),ISBLANK(R296),ISBLANK(V296),ISBLANK(W296),ISBLANK(Y296),ISBLANK(AB296),ISBLANK(AD296),ISBLANK(AL296)),FALSE(),TRUE())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00" t="n">
        <f aca="false">IF(OR(ISBLANK(B297),ISBLANK(H297),ISBLANK(I297),ISBLANK(M297),ISBLANK(N297),ISBLANK(O297),ISBLANK(R297),ISBLANK(V297),ISBLANK(W297),ISBLANK(Y297),ISBLANK(AB297),ISBLANK(AD297),ISBLANK(AL297)),FALSE(),TRUE())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00" t="n">
        <f aca="false">IF(OR(ISBLANK(B298),ISBLANK(H298),ISBLANK(I298),ISBLANK(M298),ISBLANK(N298),ISBLANK(O298),ISBLANK(R298),ISBLANK(V298),ISBLANK(W298),ISBLANK(Y298),ISBLANK(AB298),ISBLANK(AD298),ISBLANK(AL298)),FALSE(),TRUE())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100" t="n">
        <f aca="false">IF(OR(ISBLANK(B299),ISBLANK(H299),ISBLANK(I299),ISBLANK(M299),ISBLANK(N299),ISBLANK(O299),ISBLANK(R299),ISBLANK(V299),ISBLANK(W299),ISBLANK(Y299),ISBLANK(AB299),ISBLANK(AD299),ISBLANK(AL299)),FALSE(),TRUE())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100" t="n">
        <f aca="false">IF(OR(ISBLANK(B300),ISBLANK(H300),ISBLANK(I300),ISBLANK(M300),ISBLANK(N300),ISBLANK(O300),ISBLANK(R300),ISBLANK(V300),ISBLANK(W300),ISBLANK(Y300),ISBLANK(AB300),ISBLANK(AD300),ISBLANK(AL300)),FALSE(),TRUE())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42">
      <formula>ISERROR(D2)</formula>
    </cfRule>
  </conditionalFormatting>
  <conditionalFormatting sqref="AA7:AA300 AM7:AO300">
    <cfRule type="cellIs" priority="3" operator="equal" aboveAverage="0" equalAverage="0" bottom="0" percent="0" rank="0" text="" dxfId="43">
      <formula>0</formula>
    </cfRule>
    <cfRule type="expression" priority="4" aboveAverage="0" equalAverage="0" bottom="0" percent="0" rank="0" text="" dxfId="44">
      <formula>LEN(TRIM(AA7))&gt;0</formula>
    </cfRule>
  </conditionalFormatting>
  <conditionalFormatting sqref="C2">
    <cfRule type="cellIs" priority="5" operator="equal" aboveAverage="0" equalAverage="0" bottom="0" percent="0" rank="0" text="" dxfId="45">
      <formula>0</formula>
    </cfRule>
  </conditionalFormatting>
  <conditionalFormatting sqref="G7:G300">
    <cfRule type="expression" priority="6" aboveAverage="0" equalAverage="0" bottom="0" percent="0" rank="0" text="" dxfId="46">
      <formula>ISERROR(G7)</formula>
    </cfRule>
    <cfRule type="expression" priority="7" aboveAverage="0" equalAverage="0" bottom="0" percent="0" rank="0" text="" dxfId="47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 uguale o superiore a 0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:Y300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formato numerico intero uguale o superiore a 1" errorStyle="stop" errorTitle="Formato non valido" operator="greaterThanOrEqual" prompt="Inserire il numero di posti in esercizio" promptTitle="CAMPO OBBLIGATORIO" showDropDown="false" showErrorMessage="true" showInputMessage="true" sqref="O7:O300" type="whole">
      <formula1>1</formula1>
      <formula2>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Inserire un formato numerico uguale o superiore a 0" errorStyle="stop" errorTitle="Formato non valido" operator="greaterThanOrEqual" prompt="Se non ci sono costi valorizzare con 0.&#10;Inserire i costi sostenuti per le spese generali come ad esempio utenze, canoni, manut. ordinaria, ecc. nel periodo di rendicontazione ATTENZIONE: NON inserire nel computo i costi per la manutenzione straordinaria" promptTitle="CAMPO OBBLIGATORIO" showDropDown="false" showErrorMessage="true" showInputMessage="true" sqref="AB7:AB300" type="decimal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150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false" outlineLevel="0" max="9" min="9" style="97" width="17.55"/>
    <col collapsed="false" customWidth="true" hidden="true" outlineLevel="0" max="11" min="10" style="97" width="17.55"/>
    <col collapsed="false" customWidth="true" hidden="false" outlineLevel="0" max="13" min="12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true" outlineLevel="0" max="17" min="17" style="97" width="12.55"/>
    <col collapsed="false" customWidth="true" hidden="false" outlineLevel="0" max="18" min="18" style="97" width="12.55"/>
    <col collapsed="false" customWidth="true" hidden="fals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4977</v>
      </c>
      <c r="D4" s="57" t="s">
        <v>4978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SUM(M7:M451)</f>
        <v>0</v>
      </c>
      <c r="N4" s="112" t="n">
        <f aca="false">SUM(N7:N451)</f>
        <v>0</v>
      </c>
      <c r="O4" s="113" t="n">
        <f aca="false">SUM(O7:O451)</f>
        <v>0</v>
      </c>
      <c r="P4" s="113"/>
      <c r="Q4" s="113" t="n">
        <f aca="false">SUM(Q7:Q451)</f>
        <v>0</v>
      </c>
      <c r="R4" s="113" t="n">
        <f aca="false">SUM(R7:R451)</f>
        <v>0</v>
      </c>
      <c r="S4" s="113" t="n">
        <f aca="false">SUM(S7:S451)</f>
        <v>0</v>
      </c>
      <c r="T4" s="113" t="n">
        <f aca="false">SUM(T7:T451)</f>
        <v>0</v>
      </c>
      <c r="U4" s="113" t="n">
        <f aca="false">SUM(U7:U451)</f>
        <v>0</v>
      </c>
      <c r="V4" s="113" t="n">
        <f aca="false">SUM(V7:V451)</f>
        <v>0</v>
      </c>
      <c r="W4" s="112" t="n">
        <f aca="false">SUM(W7:W451)</f>
        <v>0</v>
      </c>
      <c r="X4" s="113" t="n">
        <f aca="false">SUM(X7:X451)</f>
        <v>0</v>
      </c>
      <c r="Y4" s="67" t="n">
        <f aca="false">SUM(Y7:Y451)</f>
        <v>0</v>
      </c>
      <c r="Z4" s="67" t="n">
        <f aca="false">SUM(Z7:Z451)</f>
        <v>0</v>
      </c>
      <c r="AA4" s="67" t="n">
        <f aca="false">SUM(AA7:AA451)</f>
        <v>0</v>
      </c>
      <c r="AB4" s="67" t="n">
        <f aca="false">SUM(AB7:AB451)</f>
        <v>0</v>
      </c>
      <c r="AC4" s="67" t="n">
        <f aca="false">SUM(AC7:AC451)</f>
        <v>0</v>
      </c>
      <c r="AD4" s="67" t="n">
        <f aca="false">SUM(AD7:AD451)</f>
        <v>0</v>
      </c>
      <c r="AE4" s="67" t="n">
        <f aca="false">SUM(AE7:AE451)</f>
        <v>0</v>
      </c>
      <c r="AF4" s="67" t="n">
        <f aca="false">SUM(AF7:AF451)</f>
        <v>0</v>
      </c>
      <c r="AG4" s="67" t="n">
        <f aca="false">SUM(AG7:AG451)</f>
        <v>0</v>
      </c>
      <c r="AH4" s="67" t="n">
        <f aca="false">SUM(AH7:AH451)</f>
        <v>0</v>
      </c>
      <c r="AI4" s="67" t="n">
        <f aca="false">SUM(AI7:AI451)</f>
        <v>0</v>
      </c>
      <c r="AJ4" s="67" t="n">
        <f aca="false">SUM(AJ7:AJ451)</f>
        <v>0</v>
      </c>
      <c r="AK4" s="67" t="n">
        <f aca="false">SUM(AK7:AK450)</f>
        <v>0</v>
      </c>
      <c r="AL4" s="114" t="n">
        <f aca="false">SUM(AL7:AL451)</f>
        <v>0</v>
      </c>
      <c r="AM4" s="67" t="n">
        <f aca="false">SUM(AM7:AM451)</f>
        <v>0</v>
      </c>
      <c r="AN4" s="67" t="n">
        <f aca="false">SUM(AN7:AN451)</f>
        <v>0</v>
      </c>
      <c r="AO4" s="67" t="n">
        <f aca="false">SUM(AO7:AO451)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4976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151" t="s">
        <v>4919</v>
      </c>
      <c r="J6" s="80" t="s">
        <v>4944</v>
      </c>
      <c r="K6" s="80" t="s">
        <v>4945</v>
      </c>
      <c r="L6" s="152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80" t="s">
        <v>4952</v>
      </c>
      <c r="S6" s="77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IF(OR(ISBLANK(B7),ISBLANK(H7),ISBLANK(I7),ISBLANK(L7),ISBLANK(M7),ISBLANK(N7),ISBLANK(O7),ISBLANK(R7),ISBLANK(V7),ISBLANK(W7),ISBLANK(Y7),ISBLANK(AB7),ISBLANK(AD7),ISBLANK(AL7)),FALSE(),TRUE())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IF(OR(ISBLANK(B8),ISBLANK(H8),ISBLANK(I8),ISBLANK(L8),ISBLANK(M8),ISBLANK(N8),ISBLANK(O8),ISBLANK(R8),ISBLANK(V8),ISBLANK(W8),ISBLANK(Y8),ISBLANK(AB8),ISBLANK(AD8),ISBLANK(AL8)),FALSE(),TRUE())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IF(OR(ISBLANK(B9),ISBLANK(H9),ISBLANK(I9),ISBLANK(L9),ISBLANK(M9),ISBLANK(N9),ISBLANK(O9),ISBLANK(R9),ISBLANK(V9),ISBLANK(W9),ISBLANK(Y9),ISBLANK(AB9),ISBLANK(AD9),ISBLANK(AL9)),FALSE(),TRUE())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IF(OR(ISBLANK(B10),ISBLANK(H10),ISBLANK(I10),ISBLANK(L10),ISBLANK(M10),ISBLANK(N10),ISBLANK(O10),ISBLANK(R10),ISBLANK(V10),ISBLANK(W10),ISBLANK(Y10),ISBLANK(AB10),ISBLANK(AD10),ISBLANK(AL10)),FALSE(),TRUE())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IF(OR(ISBLANK(B11),ISBLANK(H11),ISBLANK(I11),ISBLANK(L11),ISBLANK(M11),ISBLANK(N11),ISBLANK(O11),ISBLANK(R11),ISBLANK(V11),ISBLANK(W11),ISBLANK(Y11),ISBLANK(AB11),ISBLANK(AD11),ISBLANK(AL11)),FALSE(),TRUE())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IF(OR(ISBLANK(B12),ISBLANK(H12),ISBLANK(I12),ISBLANK(L12),ISBLANK(M12),ISBLANK(N12),ISBLANK(O12),ISBLANK(R12),ISBLANK(V12),ISBLANK(W12),ISBLANK(Y12),ISBLANK(AB12),ISBLANK(AD12),ISBLANK(AL12)),FALSE(),TRUE())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IF(OR(ISBLANK(B13),ISBLANK(H13),ISBLANK(I13),ISBLANK(L13),ISBLANK(M13),ISBLANK(N13),ISBLANK(O13),ISBLANK(R13),ISBLANK(V13),ISBLANK(W13),ISBLANK(Y13),ISBLANK(AB13),ISBLANK(AD13),ISBLANK(AL13)),FALSE(),TRUE())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IF(OR(ISBLANK(B14),ISBLANK(H14),ISBLANK(I14),ISBLANK(L14),ISBLANK(M14),ISBLANK(N14),ISBLANK(O14),ISBLANK(R14),ISBLANK(V14),ISBLANK(W14),ISBLANK(Y14),ISBLANK(AB14),ISBLANK(AD14),ISBLANK(AL14)),FALSE(),TRUE())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IF(OR(ISBLANK(B15),ISBLANK(H15),ISBLANK(I15),ISBLANK(L15),ISBLANK(M15),ISBLANK(N15),ISBLANK(O15),ISBLANK(R15),ISBLANK(V15),ISBLANK(W15),ISBLANK(Y15),ISBLANK(AB15),ISBLANK(AD15),ISBLANK(AL15)),FALSE(),TRUE())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IF(OR(ISBLANK(B16),ISBLANK(H16),ISBLANK(I16),ISBLANK(L16),ISBLANK(M16),ISBLANK(N16),ISBLANK(O16),ISBLANK(R16),ISBLANK(V16),ISBLANK(W16),ISBLANK(Y16),ISBLANK(AB16),ISBLANK(AD16),ISBLANK(AL16)),FALSE(),TRUE())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IF(OR(ISBLANK(B17),ISBLANK(H17),ISBLANK(I17),ISBLANK(L17),ISBLANK(M17),ISBLANK(N17),ISBLANK(O17),ISBLANK(R17),ISBLANK(V17),ISBLANK(W17),ISBLANK(Y17),ISBLANK(AB17),ISBLANK(AD17),ISBLANK(AL17)),FALSE(),TRUE())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IF(OR(ISBLANK(B18),ISBLANK(H18),ISBLANK(I18),ISBLANK(L18),ISBLANK(M18),ISBLANK(N18),ISBLANK(O18),ISBLANK(R18),ISBLANK(V18),ISBLANK(W18),ISBLANK(Y18),ISBLANK(AB18),ISBLANK(AD18),ISBLANK(AL18)),FALSE(),TRUE())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IF(OR(ISBLANK(B19),ISBLANK(H19),ISBLANK(I19),ISBLANK(L19),ISBLANK(M19),ISBLANK(N19),ISBLANK(O19),ISBLANK(R19),ISBLANK(V19),ISBLANK(W19),ISBLANK(Y19),ISBLANK(AB19),ISBLANK(AD19),ISBLANK(AL19)),FALSE(),TRUE())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IF(OR(ISBLANK(B20),ISBLANK(H20),ISBLANK(I20),ISBLANK(L20),ISBLANK(M20),ISBLANK(N20),ISBLANK(O20),ISBLANK(R20),ISBLANK(V20),ISBLANK(W20),ISBLANK(Y20),ISBLANK(AB20),ISBLANK(AD20),ISBLANK(AL20)),FALSE(),TRUE())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IF(OR(ISBLANK(B21),ISBLANK(H21),ISBLANK(I21),ISBLANK(L21),ISBLANK(M21),ISBLANK(N21),ISBLANK(O21),ISBLANK(R21),ISBLANK(V21),ISBLANK(W21),ISBLANK(Y21),ISBLANK(AB21),ISBLANK(AD21),ISBLANK(AL21)),FALSE(),TRUE())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IF(OR(ISBLANK(B22),ISBLANK(H22),ISBLANK(I22),ISBLANK(L22),ISBLANK(M22),ISBLANK(N22),ISBLANK(O22),ISBLANK(R22),ISBLANK(V22),ISBLANK(W22),ISBLANK(Y22),ISBLANK(AB22),ISBLANK(AD22),ISBLANK(AL22)),FALSE(),TRUE())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IF(OR(ISBLANK(B23),ISBLANK(H23),ISBLANK(I23),ISBLANK(L23),ISBLANK(M23),ISBLANK(N23),ISBLANK(O23),ISBLANK(R23),ISBLANK(V23),ISBLANK(W23),ISBLANK(Y23),ISBLANK(AB23),ISBLANK(AD23),ISBLANK(AL23)),FALSE(),TRUE())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IF(OR(ISBLANK(B24),ISBLANK(H24),ISBLANK(I24),ISBLANK(L24),ISBLANK(M24),ISBLANK(N24),ISBLANK(O24),ISBLANK(R24),ISBLANK(V24),ISBLANK(W24),ISBLANK(Y24),ISBLANK(AB24),ISBLANK(AD24),ISBLANK(AL24)),FALSE(),TRUE())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IF(OR(ISBLANK(B25),ISBLANK(H25),ISBLANK(I25),ISBLANK(L25),ISBLANK(M25),ISBLANK(N25),ISBLANK(O25),ISBLANK(R25),ISBLANK(V25),ISBLANK(W25),ISBLANK(Y25),ISBLANK(AB25),ISBLANK(AD25),ISBLANK(AL25)),FALSE(),TRUE())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IF(OR(ISBLANK(B26),ISBLANK(H26),ISBLANK(I26),ISBLANK(L26),ISBLANK(M26),ISBLANK(N26),ISBLANK(O26),ISBLANK(R26),ISBLANK(V26),ISBLANK(W26),ISBLANK(Y26),ISBLANK(AB26),ISBLANK(AD26),ISBLANK(AL26)),FALSE(),TRUE())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IF(OR(ISBLANK(B27),ISBLANK(H27),ISBLANK(I27),ISBLANK(L27),ISBLANK(M27),ISBLANK(N27),ISBLANK(O27),ISBLANK(R27),ISBLANK(V27),ISBLANK(W27),ISBLANK(Y27),ISBLANK(AB27),ISBLANK(AD27),ISBLANK(AL27)),FALSE(),TRUE())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IF(OR(ISBLANK(B28),ISBLANK(H28),ISBLANK(I28),ISBLANK(L28),ISBLANK(M28),ISBLANK(N28),ISBLANK(O28),ISBLANK(R28),ISBLANK(V28),ISBLANK(W28),ISBLANK(Y28),ISBLANK(AB28),ISBLANK(AD28),ISBLANK(AL28)),FALSE(),TRUE())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IF(OR(ISBLANK(B29),ISBLANK(H29),ISBLANK(I29),ISBLANK(L29),ISBLANK(M29),ISBLANK(N29),ISBLANK(O29),ISBLANK(R29),ISBLANK(V29),ISBLANK(W29),ISBLANK(Y29),ISBLANK(AB29),ISBLANK(AD29),ISBLANK(AL29)),FALSE(),TRUE())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IF(OR(ISBLANK(B30),ISBLANK(H30),ISBLANK(I30),ISBLANK(L30),ISBLANK(M30),ISBLANK(N30),ISBLANK(O30),ISBLANK(R30),ISBLANK(V30),ISBLANK(W30),ISBLANK(Y30),ISBLANK(AB30),ISBLANK(AD30),ISBLANK(AL30)),FALSE(),TRUE())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IF(OR(ISBLANK(B31),ISBLANK(H31),ISBLANK(I31),ISBLANK(L31),ISBLANK(M31),ISBLANK(N31),ISBLANK(O31),ISBLANK(R31),ISBLANK(V31),ISBLANK(W31),ISBLANK(Y31),ISBLANK(AB31),ISBLANK(AD31),ISBLANK(AL31)),FALSE(),TRUE())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IF(OR(ISBLANK(B32),ISBLANK(H32),ISBLANK(I32),ISBLANK(L32),ISBLANK(M32),ISBLANK(N32),ISBLANK(O32),ISBLANK(R32),ISBLANK(V32),ISBLANK(W32),ISBLANK(Y32),ISBLANK(AB32),ISBLANK(AD32),ISBLANK(AL32)),FALSE(),TRUE())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IF(OR(ISBLANK(B33),ISBLANK(H33),ISBLANK(I33),ISBLANK(L33),ISBLANK(M33),ISBLANK(N33),ISBLANK(O33),ISBLANK(R33),ISBLANK(V33),ISBLANK(W33),ISBLANK(Y33),ISBLANK(AB33),ISBLANK(AD33),ISBLANK(AL33)),FALSE(),TRUE())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IF(OR(ISBLANK(B34),ISBLANK(H34),ISBLANK(I34),ISBLANK(L34),ISBLANK(M34),ISBLANK(N34),ISBLANK(O34),ISBLANK(R34),ISBLANK(V34),ISBLANK(W34),ISBLANK(Y34),ISBLANK(AB34),ISBLANK(AD34),ISBLANK(AL34)),FALSE(),TRUE())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IF(OR(ISBLANK(B35),ISBLANK(H35),ISBLANK(I35),ISBLANK(L35),ISBLANK(M35),ISBLANK(N35),ISBLANK(O35),ISBLANK(R35),ISBLANK(V35),ISBLANK(W35),ISBLANK(Y35),ISBLANK(AB35),ISBLANK(AD35),ISBLANK(AL35)),FALSE(),TRUE())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IF(OR(ISBLANK(B36),ISBLANK(H36),ISBLANK(I36),ISBLANK(L36),ISBLANK(M36),ISBLANK(N36),ISBLANK(O36),ISBLANK(R36),ISBLANK(V36),ISBLANK(W36),ISBLANK(Y36),ISBLANK(AB36),ISBLANK(AD36),ISBLANK(AL36)),FALSE(),TRUE())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IF(OR(ISBLANK(B37),ISBLANK(H37),ISBLANK(I37),ISBLANK(L37),ISBLANK(M37),ISBLANK(N37),ISBLANK(O37),ISBLANK(R37),ISBLANK(V37),ISBLANK(W37),ISBLANK(Y37),ISBLANK(AB37),ISBLANK(AD37),ISBLANK(AL37)),FALSE(),TRUE())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IF(OR(ISBLANK(B38),ISBLANK(H38),ISBLANK(I38),ISBLANK(L38),ISBLANK(M38),ISBLANK(N38),ISBLANK(O38),ISBLANK(R38),ISBLANK(V38),ISBLANK(W38),ISBLANK(Y38),ISBLANK(AB38),ISBLANK(AD38),ISBLANK(AL38)),FALSE(),TRUE())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IF(OR(ISBLANK(B39),ISBLANK(H39),ISBLANK(I39),ISBLANK(L39),ISBLANK(M39),ISBLANK(N39),ISBLANK(O39),ISBLANK(R39),ISBLANK(V39),ISBLANK(W39),ISBLANK(Y39),ISBLANK(AB39),ISBLANK(AD39),ISBLANK(AL39)),FALSE(),TRUE())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IF(OR(ISBLANK(B40),ISBLANK(H40),ISBLANK(I40),ISBLANK(L40),ISBLANK(M40),ISBLANK(N40),ISBLANK(O40),ISBLANK(R40),ISBLANK(V40),ISBLANK(W40),ISBLANK(Y40),ISBLANK(AB40),ISBLANK(AD40),ISBLANK(AL40)),FALSE(),TRUE())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IF(OR(ISBLANK(B41),ISBLANK(H41),ISBLANK(I41),ISBLANK(L41),ISBLANK(M41),ISBLANK(N41),ISBLANK(O41),ISBLANK(R41),ISBLANK(V41),ISBLANK(W41),ISBLANK(Y41),ISBLANK(AB41),ISBLANK(AD41),ISBLANK(AL41)),FALSE(),TRUE())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IF(OR(ISBLANK(B42),ISBLANK(H42),ISBLANK(I42),ISBLANK(L42),ISBLANK(M42),ISBLANK(N42),ISBLANK(O42),ISBLANK(R42),ISBLANK(V42),ISBLANK(W42),ISBLANK(Y42),ISBLANK(AB42),ISBLANK(AD42),ISBLANK(AL42)),FALSE(),TRUE())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IF(OR(ISBLANK(B43),ISBLANK(H43),ISBLANK(I43),ISBLANK(L43),ISBLANK(M43),ISBLANK(N43),ISBLANK(O43),ISBLANK(R43),ISBLANK(V43),ISBLANK(W43),ISBLANK(Y43),ISBLANK(AB43),ISBLANK(AD43),ISBLANK(AL43)),FALSE(),TRUE())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IF(OR(ISBLANK(B44),ISBLANK(H44),ISBLANK(I44),ISBLANK(L44),ISBLANK(M44),ISBLANK(N44),ISBLANK(O44),ISBLANK(R44),ISBLANK(V44),ISBLANK(W44),ISBLANK(Y44),ISBLANK(AB44),ISBLANK(AD44),ISBLANK(AL44)),FALSE(),TRUE())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IF(OR(ISBLANK(B45),ISBLANK(H45),ISBLANK(I45),ISBLANK(L45),ISBLANK(M45),ISBLANK(N45),ISBLANK(O45),ISBLANK(R45),ISBLANK(V45),ISBLANK(W45),ISBLANK(Y45),ISBLANK(AB45),ISBLANK(AD45),ISBLANK(AL45)),FALSE(),TRUE())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IF(OR(ISBLANK(B46),ISBLANK(H46),ISBLANK(I46),ISBLANK(L46),ISBLANK(M46),ISBLANK(N46),ISBLANK(O46),ISBLANK(R46),ISBLANK(V46),ISBLANK(W46),ISBLANK(Y46),ISBLANK(AB46),ISBLANK(AD46),ISBLANK(AL46)),FALSE(),TRUE())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IF(OR(ISBLANK(B47),ISBLANK(H47),ISBLANK(I47),ISBLANK(L47),ISBLANK(M47),ISBLANK(N47),ISBLANK(O47),ISBLANK(R47),ISBLANK(V47),ISBLANK(W47),ISBLANK(Y47),ISBLANK(AB47),ISBLANK(AD47),ISBLANK(AL47)),FALSE(),TRUE())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IF(OR(ISBLANK(B48),ISBLANK(H48),ISBLANK(I48),ISBLANK(L48),ISBLANK(M48),ISBLANK(N48),ISBLANK(O48),ISBLANK(R48),ISBLANK(V48),ISBLANK(W48),ISBLANK(Y48),ISBLANK(AB48),ISBLANK(AD48),ISBLANK(AL48)),FALSE(),TRUE())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IF(OR(ISBLANK(B49),ISBLANK(H49),ISBLANK(I49),ISBLANK(L49),ISBLANK(M49),ISBLANK(N49),ISBLANK(O49),ISBLANK(R49),ISBLANK(V49),ISBLANK(W49),ISBLANK(Y49),ISBLANK(AB49),ISBLANK(AD49),ISBLANK(AL49)),FALSE(),TRUE())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IF(OR(ISBLANK(B50),ISBLANK(H50),ISBLANK(I50),ISBLANK(L50),ISBLANK(M50),ISBLANK(N50),ISBLANK(O50),ISBLANK(R50),ISBLANK(V50),ISBLANK(W50),ISBLANK(Y50),ISBLANK(AB50),ISBLANK(AD50),ISBLANK(AL50)),FALSE(),TRUE())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IF(OR(ISBLANK(B51),ISBLANK(H51),ISBLANK(I51),ISBLANK(L51),ISBLANK(M51),ISBLANK(N51),ISBLANK(O51),ISBLANK(R51),ISBLANK(V51),ISBLANK(W51),ISBLANK(Y51),ISBLANK(AB51),ISBLANK(AD51),ISBLANK(AL51)),FALSE(),TRUE())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IF(OR(ISBLANK(B52),ISBLANK(H52),ISBLANK(I52),ISBLANK(L52),ISBLANK(M52),ISBLANK(N52),ISBLANK(O52),ISBLANK(R52),ISBLANK(V52),ISBLANK(W52),ISBLANK(Y52),ISBLANK(AB52),ISBLANK(AD52),ISBLANK(AL52)),FALSE(),TRUE())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IF(OR(ISBLANK(B53),ISBLANK(H53),ISBLANK(I53),ISBLANK(L53),ISBLANK(M53),ISBLANK(N53),ISBLANK(O53),ISBLANK(R53),ISBLANK(V53),ISBLANK(W53),ISBLANK(Y53),ISBLANK(AB53),ISBLANK(AD53),ISBLANK(AL53)),FALSE(),TRUE())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IF(OR(ISBLANK(B54),ISBLANK(H54),ISBLANK(I54),ISBLANK(L54),ISBLANK(M54),ISBLANK(N54),ISBLANK(O54),ISBLANK(R54),ISBLANK(V54),ISBLANK(W54),ISBLANK(Y54),ISBLANK(AB54),ISBLANK(AD54),ISBLANK(AL54)),FALSE(),TRUE())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IF(OR(ISBLANK(B55),ISBLANK(H55),ISBLANK(I55),ISBLANK(L55),ISBLANK(M55),ISBLANK(N55),ISBLANK(O55),ISBLANK(R55),ISBLANK(V55),ISBLANK(W55),ISBLANK(Y55),ISBLANK(AB55),ISBLANK(AD55),ISBLANK(AL55)),FALSE(),TRUE())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IF(OR(ISBLANK(B56),ISBLANK(H56),ISBLANK(I56),ISBLANK(L56),ISBLANK(M56),ISBLANK(N56),ISBLANK(O56),ISBLANK(R56),ISBLANK(V56),ISBLANK(W56),ISBLANK(Y56),ISBLANK(AB56),ISBLANK(AD56),ISBLANK(AL56)),FALSE(),TRUE())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IF(OR(ISBLANK(B57),ISBLANK(H57),ISBLANK(I57),ISBLANK(L57),ISBLANK(M57),ISBLANK(N57),ISBLANK(O57),ISBLANK(R57),ISBLANK(V57),ISBLANK(W57),ISBLANK(Y57),ISBLANK(AB57),ISBLANK(AD57),ISBLANK(AL57)),FALSE(),TRUE())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IF(OR(ISBLANK(B58),ISBLANK(H58),ISBLANK(I58),ISBLANK(L58),ISBLANK(M58),ISBLANK(N58),ISBLANK(O58),ISBLANK(R58),ISBLANK(V58),ISBLANK(W58),ISBLANK(Y58),ISBLANK(AB58),ISBLANK(AD58),ISBLANK(AL58)),FALSE(),TRUE())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IF(OR(ISBLANK(B59),ISBLANK(H59),ISBLANK(I59),ISBLANK(L59),ISBLANK(M59),ISBLANK(N59),ISBLANK(O59),ISBLANK(R59),ISBLANK(V59),ISBLANK(W59),ISBLANK(Y59),ISBLANK(AB59),ISBLANK(AD59),ISBLANK(AL59)),FALSE(),TRUE())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IF(OR(ISBLANK(B60),ISBLANK(H60),ISBLANK(I60),ISBLANK(L60),ISBLANK(M60),ISBLANK(N60),ISBLANK(O60),ISBLANK(R60),ISBLANK(V60),ISBLANK(W60),ISBLANK(Y60),ISBLANK(AB60),ISBLANK(AD60),ISBLANK(AL60)),FALSE(),TRUE())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IF(OR(ISBLANK(B61),ISBLANK(H61),ISBLANK(I61),ISBLANK(L61),ISBLANK(M61),ISBLANK(N61),ISBLANK(O61),ISBLANK(R61),ISBLANK(V61),ISBLANK(W61),ISBLANK(Y61),ISBLANK(AB61),ISBLANK(AD61),ISBLANK(AL61)),FALSE(),TRUE())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IF(OR(ISBLANK(B62),ISBLANK(H62),ISBLANK(I62),ISBLANK(L62),ISBLANK(M62),ISBLANK(N62),ISBLANK(O62),ISBLANK(R62),ISBLANK(V62),ISBLANK(W62),ISBLANK(Y62),ISBLANK(AB62),ISBLANK(AD62),ISBLANK(AL62)),FALSE(),TRUE())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IF(OR(ISBLANK(B63),ISBLANK(H63),ISBLANK(I63),ISBLANK(L63),ISBLANK(M63),ISBLANK(N63),ISBLANK(O63),ISBLANK(R63),ISBLANK(V63),ISBLANK(W63),ISBLANK(Y63),ISBLANK(AB63),ISBLANK(AD63),ISBLANK(AL63)),FALSE(),TRUE())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IF(OR(ISBLANK(B64),ISBLANK(H64),ISBLANK(I64),ISBLANK(L64),ISBLANK(M64),ISBLANK(N64),ISBLANK(O64),ISBLANK(R64),ISBLANK(V64),ISBLANK(W64),ISBLANK(Y64),ISBLANK(AB64),ISBLANK(AD64),ISBLANK(AL64)),FALSE(),TRUE())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IF(OR(ISBLANK(B65),ISBLANK(H65),ISBLANK(I65),ISBLANK(L65),ISBLANK(M65),ISBLANK(N65),ISBLANK(O65),ISBLANK(R65),ISBLANK(V65),ISBLANK(W65),ISBLANK(Y65),ISBLANK(AB65),ISBLANK(AD65),ISBLANK(AL65)),FALSE(),TRUE())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IF(OR(ISBLANK(B66),ISBLANK(H66),ISBLANK(I66),ISBLANK(L66),ISBLANK(M66),ISBLANK(N66),ISBLANK(O66),ISBLANK(R66),ISBLANK(V66),ISBLANK(W66),ISBLANK(Y66),ISBLANK(AB66),ISBLANK(AD66),ISBLANK(AL66)),FALSE(),TRUE())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IF(OR(ISBLANK(B67),ISBLANK(H67),ISBLANK(I67),ISBLANK(L67),ISBLANK(M67),ISBLANK(N67),ISBLANK(O67),ISBLANK(R67),ISBLANK(V67),ISBLANK(W67),ISBLANK(Y67),ISBLANK(AB67),ISBLANK(AD67),ISBLANK(AL67)),FALSE(),TRUE())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IF(OR(ISBLANK(B68),ISBLANK(H68),ISBLANK(I68),ISBLANK(L68),ISBLANK(M68),ISBLANK(N68),ISBLANK(O68),ISBLANK(R68),ISBLANK(V68),ISBLANK(W68),ISBLANK(Y68),ISBLANK(AB68),ISBLANK(AD68),ISBLANK(AL68)),FALSE(),TRUE())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IF(OR(ISBLANK(B69),ISBLANK(H69),ISBLANK(I69),ISBLANK(L69),ISBLANK(M69),ISBLANK(N69),ISBLANK(O69),ISBLANK(R69),ISBLANK(V69),ISBLANK(W69),ISBLANK(Y69),ISBLANK(AB69),ISBLANK(AD69),ISBLANK(AL69)),FALSE(),TRUE())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IF(OR(ISBLANK(B70),ISBLANK(H70),ISBLANK(I70),ISBLANK(L70),ISBLANK(M70),ISBLANK(N70),ISBLANK(O70),ISBLANK(R70),ISBLANK(V70),ISBLANK(W70),ISBLANK(Y70),ISBLANK(AB70),ISBLANK(AD70),ISBLANK(AL70)),FALSE(),TRUE())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IF(OR(ISBLANK(B71),ISBLANK(H71),ISBLANK(I71),ISBLANK(L71),ISBLANK(M71),ISBLANK(N71),ISBLANK(O71),ISBLANK(R71),ISBLANK(V71),ISBLANK(W71),ISBLANK(Y71),ISBLANK(AB71),ISBLANK(AD71),ISBLANK(AL71)),FALSE(),TRUE())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IF(OR(ISBLANK(B72),ISBLANK(H72),ISBLANK(I72),ISBLANK(L72),ISBLANK(M72),ISBLANK(N72),ISBLANK(O72),ISBLANK(R72),ISBLANK(V72),ISBLANK(W72),ISBLANK(Y72),ISBLANK(AB72),ISBLANK(AD72),ISBLANK(AL72)),FALSE(),TRUE())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IF(OR(ISBLANK(B73),ISBLANK(H73),ISBLANK(I73),ISBLANK(L73),ISBLANK(M73),ISBLANK(N73),ISBLANK(O73),ISBLANK(R73),ISBLANK(V73),ISBLANK(W73),ISBLANK(Y73),ISBLANK(AB73),ISBLANK(AD73),ISBLANK(AL73)),FALSE(),TRUE())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IF(OR(ISBLANK(B74),ISBLANK(H74),ISBLANK(I74),ISBLANK(L74),ISBLANK(M74),ISBLANK(N74),ISBLANK(O74),ISBLANK(R74),ISBLANK(V74),ISBLANK(W74),ISBLANK(Y74),ISBLANK(AB74),ISBLANK(AD74),ISBLANK(AL74)),FALSE(),TRUE())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IF(OR(ISBLANK(B75),ISBLANK(H75),ISBLANK(I75),ISBLANK(L75),ISBLANK(M75),ISBLANK(N75),ISBLANK(O75),ISBLANK(R75),ISBLANK(V75),ISBLANK(W75),ISBLANK(Y75),ISBLANK(AB75),ISBLANK(AD75),ISBLANK(AL75)),FALSE(),TRUE())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IF(OR(ISBLANK(B76),ISBLANK(H76),ISBLANK(I76),ISBLANK(L76),ISBLANK(M76),ISBLANK(N76),ISBLANK(O76),ISBLANK(R76),ISBLANK(V76),ISBLANK(W76),ISBLANK(Y76),ISBLANK(AB76),ISBLANK(AD76),ISBLANK(AL76)),FALSE(),TRUE())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IF(OR(ISBLANK(B77),ISBLANK(H77),ISBLANK(I77),ISBLANK(L77),ISBLANK(M77),ISBLANK(N77),ISBLANK(O77),ISBLANK(R77),ISBLANK(V77),ISBLANK(W77),ISBLANK(Y77),ISBLANK(AB77),ISBLANK(AD77),ISBLANK(AL77)),FALSE(),TRUE())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IF(OR(ISBLANK(B78),ISBLANK(H78),ISBLANK(I78),ISBLANK(L78),ISBLANK(M78),ISBLANK(N78),ISBLANK(O78),ISBLANK(R78),ISBLANK(V78),ISBLANK(W78),ISBLANK(Y78),ISBLANK(AB78),ISBLANK(AD78),ISBLANK(AL78)),FALSE(),TRUE())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IF(OR(ISBLANK(B79),ISBLANK(H79),ISBLANK(I79),ISBLANK(L79),ISBLANK(M79),ISBLANK(N79),ISBLANK(O79),ISBLANK(R79),ISBLANK(V79),ISBLANK(W79),ISBLANK(Y79),ISBLANK(AB79),ISBLANK(AD79),ISBLANK(AL79)),FALSE(),TRUE())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IF(OR(ISBLANK(B80),ISBLANK(H80),ISBLANK(I80),ISBLANK(L80),ISBLANK(M80),ISBLANK(N80),ISBLANK(O80),ISBLANK(R80),ISBLANK(V80),ISBLANK(W80),ISBLANK(Y80),ISBLANK(AB80),ISBLANK(AD80),ISBLANK(AL80)),FALSE(),TRUE())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IF(OR(ISBLANK(B81),ISBLANK(H81),ISBLANK(I81),ISBLANK(L81),ISBLANK(M81),ISBLANK(N81),ISBLANK(O81),ISBLANK(R81),ISBLANK(V81),ISBLANK(W81),ISBLANK(Y81),ISBLANK(AB81),ISBLANK(AD81),ISBLANK(AL81)),FALSE(),TRUE())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IF(OR(ISBLANK(B82),ISBLANK(H82),ISBLANK(I82),ISBLANK(L82),ISBLANK(M82),ISBLANK(N82),ISBLANK(O82),ISBLANK(R82),ISBLANK(V82),ISBLANK(W82),ISBLANK(Y82),ISBLANK(AB82),ISBLANK(AD82),ISBLANK(AL82)),FALSE(),TRUE())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IF(OR(ISBLANK(B83),ISBLANK(H83),ISBLANK(I83),ISBLANK(L83),ISBLANK(M83),ISBLANK(N83),ISBLANK(O83),ISBLANK(R83),ISBLANK(V83),ISBLANK(W83),ISBLANK(Y83),ISBLANK(AB83),ISBLANK(AD83),ISBLANK(AL83)),FALSE(),TRUE())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IF(OR(ISBLANK(B84),ISBLANK(H84),ISBLANK(I84),ISBLANK(L84),ISBLANK(M84),ISBLANK(N84),ISBLANK(O84),ISBLANK(R84),ISBLANK(V84),ISBLANK(W84),ISBLANK(Y84),ISBLANK(AB84),ISBLANK(AD84),ISBLANK(AL84)),FALSE(),TRUE())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IF(OR(ISBLANK(B85),ISBLANK(H85),ISBLANK(I85),ISBLANK(L85),ISBLANK(M85),ISBLANK(N85),ISBLANK(O85),ISBLANK(R85),ISBLANK(V85),ISBLANK(W85),ISBLANK(Y85),ISBLANK(AB85),ISBLANK(AD85),ISBLANK(AL85)),FALSE(),TRUE())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IF(OR(ISBLANK(B86),ISBLANK(H86),ISBLANK(I86),ISBLANK(L86),ISBLANK(M86),ISBLANK(N86),ISBLANK(O86),ISBLANK(R86),ISBLANK(V86),ISBLANK(W86),ISBLANK(Y86),ISBLANK(AB86),ISBLANK(AD86),ISBLANK(AL86)),FALSE(),TRUE())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IF(OR(ISBLANK(B87),ISBLANK(H87),ISBLANK(I87),ISBLANK(L87),ISBLANK(M87),ISBLANK(N87),ISBLANK(O87),ISBLANK(R87),ISBLANK(V87),ISBLANK(W87),ISBLANK(Y87),ISBLANK(AB87),ISBLANK(AD87),ISBLANK(AL87)),FALSE(),TRUE())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IF(OR(ISBLANK(B88),ISBLANK(H88),ISBLANK(I88),ISBLANK(L88),ISBLANK(M88),ISBLANK(N88),ISBLANK(O88),ISBLANK(R88),ISBLANK(V88),ISBLANK(W88),ISBLANK(Y88),ISBLANK(AB88),ISBLANK(AD88),ISBLANK(AL88)),FALSE(),TRUE())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IF(OR(ISBLANK(B89),ISBLANK(H89),ISBLANK(I89),ISBLANK(L89),ISBLANK(M89),ISBLANK(N89),ISBLANK(O89),ISBLANK(R89),ISBLANK(V89),ISBLANK(W89),ISBLANK(Y89),ISBLANK(AB89),ISBLANK(AD89),ISBLANK(AL89)),FALSE(),TRUE())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IF(OR(ISBLANK(B90),ISBLANK(H90),ISBLANK(I90),ISBLANK(L90),ISBLANK(M90),ISBLANK(N90),ISBLANK(O90),ISBLANK(R90),ISBLANK(V90),ISBLANK(W90),ISBLANK(Y90),ISBLANK(AB90),ISBLANK(AD90),ISBLANK(AL90)),FALSE(),TRUE())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IF(OR(ISBLANK(B91),ISBLANK(H91),ISBLANK(I91),ISBLANK(L91),ISBLANK(M91),ISBLANK(N91),ISBLANK(O91),ISBLANK(R91),ISBLANK(V91),ISBLANK(W91),ISBLANK(Y91),ISBLANK(AB91),ISBLANK(AD91),ISBLANK(AL91)),FALSE(),TRUE())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IF(OR(ISBLANK(B92),ISBLANK(H92),ISBLANK(I92),ISBLANK(L92),ISBLANK(M92),ISBLANK(N92),ISBLANK(O92),ISBLANK(R92),ISBLANK(V92),ISBLANK(W92),ISBLANK(Y92),ISBLANK(AB92),ISBLANK(AD92),ISBLANK(AL92)),FALSE(),TRUE())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IF(OR(ISBLANK(B93),ISBLANK(H93),ISBLANK(I93),ISBLANK(L93),ISBLANK(M93),ISBLANK(N93),ISBLANK(O93),ISBLANK(R93),ISBLANK(V93),ISBLANK(W93),ISBLANK(Y93),ISBLANK(AB93),ISBLANK(AD93),ISBLANK(AL93)),FALSE(),TRUE())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IF(OR(ISBLANK(B94),ISBLANK(H94),ISBLANK(I94),ISBLANK(L94),ISBLANK(M94),ISBLANK(N94),ISBLANK(O94),ISBLANK(R94),ISBLANK(V94),ISBLANK(W94),ISBLANK(Y94),ISBLANK(AB94),ISBLANK(AD94),ISBLANK(AL94)),FALSE(),TRUE())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IF(OR(ISBLANK(B95),ISBLANK(H95),ISBLANK(I95),ISBLANK(L95),ISBLANK(M95),ISBLANK(N95),ISBLANK(O95),ISBLANK(R95),ISBLANK(V95),ISBLANK(W95),ISBLANK(Y95),ISBLANK(AB95),ISBLANK(AD95),ISBLANK(AL95)),FALSE(),TRUE())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IF(OR(ISBLANK(B96),ISBLANK(H96),ISBLANK(I96),ISBLANK(L96),ISBLANK(M96),ISBLANK(N96),ISBLANK(O96),ISBLANK(R96),ISBLANK(V96),ISBLANK(W96),ISBLANK(Y96),ISBLANK(AB96),ISBLANK(AD96),ISBLANK(AL96)),FALSE(),TRUE())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IF(OR(ISBLANK(B97),ISBLANK(H97),ISBLANK(I97),ISBLANK(L97),ISBLANK(M97),ISBLANK(N97),ISBLANK(O97),ISBLANK(R97),ISBLANK(V97),ISBLANK(W97),ISBLANK(Y97),ISBLANK(AB97),ISBLANK(AD97),ISBLANK(AL97)),FALSE(),TRUE())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IF(OR(ISBLANK(B98),ISBLANK(H98),ISBLANK(I98),ISBLANK(L98),ISBLANK(M98),ISBLANK(N98),ISBLANK(O98),ISBLANK(R98),ISBLANK(V98),ISBLANK(W98),ISBLANK(Y98),ISBLANK(AB98),ISBLANK(AD98),ISBLANK(AL98)),FALSE(),TRUE())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IF(OR(ISBLANK(B99),ISBLANK(H99),ISBLANK(I99),ISBLANK(L99),ISBLANK(M99),ISBLANK(N99),ISBLANK(O99),ISBLANK(R99),ISBLANK(V99),ISBLANK(W99),ISBLANK(Y99),ISBLANK(AB99),ISBLANK(AD99),ISBLANK(AL99)),FALSE(),TRUE())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IF(OR(ISBLANK(B100),ISBLANK(H100),ISBLANK(I100),ISBLANK(L100),ISBLANK(M100),ISBLANK(N100),ISBLANK(O100),ISBLANK(R100),ISBLANK(V100),ISBLANK(W100),ISBLANK(Y100),ISBLANK(AB100),ISBLANK(AD100),ISBLANK(AL100)),FALSE(),TRUE())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IF(OR(ISBLANK(B101),ISBLANK(H101),ISBLANK(I101),ISBLANK(L101),ISBLANK(M101),ISBLANK(N101),ISBLANK(O101),ISBLANK(R101),ISBLANK(V101),ISBLANK(W101),ISBLANK(Y101),ISBLANK(AB101),ISBLANK(AD101),ISBLANK(AL101)),FALSE(),TRUE())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IF(OR(ISBLANK(B102),ISBLANK(H102),ISBLANK(I102),ISBLANK(L102),ISBLANK(M102),ISBLANK(N102),ISBLANK(O102),ISBLANK(R102),ISBLANK(V102),ISBLANK(W102),ISBLANK(Y102),ISBLANK(AB102),ISBLANK(AD102),ISBLANK(AL102)),FALSE(),TRUE())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IF(OR(ISBLANK(B103),ISBLANK(H103),ISBLANK(I103),ISBLANK(L103),ISBLANK(M103),ISBLANK(N103),ISBLANK(O103),ISBLANK(R103),ISBLANK(V103),ISBLANK(W103),ISBLANK(Y103),ISBLANK(AB103),ISBLANK(AD103),ISBLANK(AL103)),FALSE(),TRUE())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IF(OR(ISBLANK(B104),ISBLANK(H104),ISBLANK(I104),ISBLANK(L104),ISBLANK(M104),ISBLANK(N104),ISBLANK(O104),ISBLANK(R104),ISBLANK(V104),ISBLANK(W104),ISBLANK(Y104),ISBLANK(AB104),ISBLANK(AD104),ISBLANK(AL104)),FALSE(),TRUE())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IF(OR(ISBLANK(B105),ISBLANK(H105),ISBLANK(I105),ISBLANK(L105),ISBLANK(M105),ISBLANK(N105),ISBLANK(O105),ISBLANK(R105),ISBLANK(V105),ISBLANK(W105),ISBLANK(Y105),ISBLANK(AB105),ISBLANK(AD105),ISBLANK(AL105)),FALSE(),TRUE())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IF(OR(ISBLANK(B106),ISBLANK(H106),ISBLANK(I106),ISBLANK(L106),ISBLANK(M106),ISBLANK(N106),ISBLANK(O106),ISBLANK(R106),ISBLANK(V106),ISBLANK(W106),ISBLANK(Y106),ISBLANK(AB106),ISBLANK(AD106),ISBLANK(AL106)),FALSE(),TRUE())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IF(OR(ISBLANK(B107),ISBLANK(H107),ISBLANK(I107),ISBLANK(L107),ISBLANK(M107),ISBLANK(N107),ISBLANK(O107),ISBLANK(R107),ISBLANK(V107),ISBLANK(W107),ISBLANK(Y107),ISBLANK(AB107),ISBLANK(AD107),ISBLANK(AL107)),FALSE(),TRUE())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IF(OR(ISBLANK(B108),ISBLANK(H108),ISBLANK(I108),ISBLANK(L108),ISBLANK(M108),ISBLANK(N108),ISBLANK(O108),ISBLANK(R108),ISBLANK(V108),ISBLANK(W108),ISBLANK(Y108),ISBLANK(AB108),ISBLANK(AD108),ISBLANK(AL108)),FALSE(),TRUE())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IF(OR(ISBLANK(B109),ISBLANK(H109),ISBLANK(I109),ISBLANK(L109),ISBLANK(M109),ISBLANK(N109),ISBLANK(O109),ISBLANK(R109),ISBLANK(V109),ISBLANK(W109),ISBLANK(Y109),ISBLANK(AB109),ISBLANK(AD109),ISBLANK(AL109)),FALSE(),TRUE())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IF(OR(ISBLANK(B110),ISBLANK(H110),ISBLANK(I110),ISBLANK(L110),ISBLANK(M110),ISBLANK(N110),ISBLANK(O110),ISBLANK(R110),ISBLANK(V110),ISBLANK(W110),ISBLANK(Y110),ISBLANK(AB110),ISBLANK(AD110),ISBLANK(AL110)),FALSE(),TRUE())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IF(OR(ISBLANK(B111),ISBLANK(H111),ISBLANK(I111),ISBLANK(L111),ISBLANK(M111),ISBLANK(N111),ISBLANK(O111),ISBLANK(R111),ISBLANK(V111),ISBLANK(W111),ISBLANK(Y111),ISBLANK(AB111),ISBLANK(AD111),ISBLANK(AL111)),FALSE(),TRUE())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IF(OR(ISBLANK(B112),ISBLANK(H112),ISBLANK(I112),ISBLANK(L112),ISBLANK(M112),ISBLANK(N112),ISBLANK(O112),ISBLANK(R112),ISBLANK(V112),ISBLANK(W112),ISBLANK(Y112),ISBLANK(AB112),ISBLANK(AD112),ISBLANK(AL112)),FALSE(),TRUE())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IF(OR(ISBLANK(B113),ISBLANK(H113),ISBLANK(I113),ISBLANK(L113),ISBLANK(M113),ISBLANK(N113),ISBLANK(O113),ISBLANK(R113),ISBLANK(V113),ISBLANK(W113),ISBLANK(Y113),ISBLANK(AB113),ISBLANK(AD113),ISBLANK(AL113)),FALSE(),TRUE())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IF(OR(ISBLANK(B114),ISBLANK(H114),ISBLANK(I114),ISBLANK(L114),ISBLANK(M114),ISBLANK(N114),ISBLANK(O114),ISBLANK(R114),ISBLANK(V114),ISBLANK(W114),ISBLANK(Y114),ISBLANK(AB114),ISBLANK(AD114),ISBLANK(AL114)),FALSE(),TRUE())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IF(OR(ISBLANK(B115),ISBLANK(H115),ISBLANK(I115),ISBLANK(L115),ISBLANK(M115),ISBLANK(N115),ISBLANK(O115),ISBLANK(R115),ISBLANK(V115),ISBLANK(W115),ISBLANK(Y115),ISBLANK(AB115),ISBLANK(AD115),ISBLANK(AL115)),FALSE(),TRUE())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IF(OR(ISBLANK(B116),ISBLANK(H116),ISBLANK(I116),ISBLANK(L116),ISBLANK(M116),ISBLANK(N116),ISBLANK(O116),ISBLANK(R116),ISBLANK(V116),ISBLANK(W116),ISBLANK(Y116),ISBLANK(AB116),ISBLANK(AD116),ISBLANK(AL116)),FALSE(),TRUE())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IF(OR(ISBLANK(B117),ISBLANK(H117),ISBLANK(I117),ISBLANK(L117),ISBLANK(M117),ISBLANK(N117),ISBLANK(O117),ISBLANK(R117),ISBLANK(V117),ISBLANK(W117),ISBLANK(Y117),ISBLANK(AB117),ISBLANK(AD117),ISBLANK(AL117)),FALSE(),TRUE())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IF(OR(ISBLANK(B118),ISBLANK(H118),ISBLANK(I118),ISBLANK(L118),ISBLANK(M118),ISBLANK(N118),ISBLANK(O118),ISBLANK(R118),ISBLANK(V118),ISBLANK(W118),ISBLANK(Y118),ISBLANK(AB118),ISBLANK(AD118),ISBLANK(AL118)),FALSE(),TRUE())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IF(OR(ISBLANK(B119),ISBLANK(H119),ISBLANK(I119),ISBLANK(L119),ISBLANK(M119),ISBLANK(N119),ISBLANK(O119),ISBLANK(R119),ISBLANK(V119),ISBLANK(W119),ISBLANK(Y119),ISBLANK(AB119),ISBLANK(AD119),ISBLANK(AL119)),FALSE(),TRUE())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IF(OR(ISBLANK(B120),ISBLANK(H120),ISBLANK(I120),ISBLANK(L120),ISBLANK(M120),ISBLANK(N120),ISBLANK(O120),ISBLANK(R120),ISBLANK(V120),ISBLANK(W120),ISBLANK(Y120),ISBLANK(AB120),ISBLANK(AD120),ISBLANK(AL120)),FALSE(),TRUE())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IF(OR(ISBLANK(B121),ISBLANK(H121),ISBLANK(I121),ISBLANK(L121),ISBLANK(M121),ISBLANK(N121),ISBLANK(O121),ISBLANK(R121),ISBLANK(V121),ISBLANK(W121),ISBLANK(Y121),ISBLANK(AB121),ISBLANK(AD121),ISBLANK(AL121)),FALSE(),TRUE())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IF(OR(ISBLANK(B122),ISBLANK(H122),ISBLANK(I122),ISBLANK(L122),ISBLANK(M122),ISBLANK(N122),ISBLANK(O122),ISBLANK(R122),ISBLANK(V122),ISBLANK(W122),ISBLANK(Y122),ISBLANK(AB122),ISBLANK(AD122),ISBLANK(AL122)),FALSE(),TRUE())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IF(OR(ISBLANK(B123),ISBLANK(H123),ISBLANK(I123),ISBLANK(L123),ISBLANK(M123),ISBLANK(N123),ISBLANK(O123),ISBLANK(R123),ISBLANK(V123),ISBLANK(W123),ISBLANK(Y123),ISBLANK(AB123),ISBLANK(AD123),ISBLANK(AL123)),FALSE(),TRUE())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IF(OR(ISBLANK(B124),ISBLANK(H124),ISBLANK(I124),ISBLANK(L124),ISBLANK(M124),ISBLANK(N124),ISBLANK(O124),ISBLANK(R124),ISBLANK(V124),ISBLANK(W124),ISBLANK(Y124),ISBLANK(AB124),ISBLANK(AD124),ISBLANK(AL124)),FALSE(),TRUE())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IF(OR(ISBLANK(B125),ISBLANK(H125),ISBLANK(I125),ISBLANK(L125),ISBLANK(M125),ISBLANK(N125),ISBLANK(O125),ISBLANK(R125),ISBLANK(V125),ISBLANK(W125),ISBLANK(Y125),ISBLANK(AB125),ISBLANK(AD125),ISBLANK(AL125)),FALSE(),TRUE())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IF(OR(ISBLANK(B126),ISBLANK(H126),ISBLANK(I126),ISBLANK(L126),ISBLANK(M126),ISBLANK(N126),ISBLANK(O126),ISBLANK(R126),ISBLANK(V126),ISBLANK(W126),ISBLANK(Y126),ISBLANK(AB126),ISBLANK(AD126),ISBLANK(AL126)),FALSE(),TRUE())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IF(OR(ISBLANK(B127),ISBLANK(H127),ISBLANK(I127),ISBLANK(L127),ISBLANK(M127),ISBLANK(N127),ISBLANK(O127),ISBLANK(R127),ISBLANK(V127),ISBLANK(W127),ISBLANK(Y127),ISBLANK(AB127),ISBLANK(AD127),ISBLANK(AL127)),FALSE(),TRUE())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IF(OR(ISBLANK(B128),ISBLANK(H128),ISBLANK(I128),ISBLANK(L128),ISBLANK(M128),ISBLANK(N128),ISBLANK(O128),ISBLANK(R128),ISBLANK(V128),ISBLANK(W128),ISBLANK(Y128),ISBLANK(AB128),ISBLANK(AD128),ISBLANK(AL128)),FALSE(),TRUE())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IF(OR(ISBLANK(B129),ISBLANK(H129),ISBLANK(I129),ISBLANK(L129),ISBLANK(M129),ISBLANK(N129),ISBLANK(O129),ISBLANK(R129),ISBLANK(V129),ISBLANK(W129),ISBLANK(Y129),ISBLANK(AB129),ISBLANK(AD129),ISBLANK(AL129)),FALSE(),TRUE())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IF(OR(ISBLANK(B130),ISBLANK(H130),ISBLANK(I130),ISBLANK(L130),ISBLANK(M130),ISBLANK(N130),ISBLANK(O130),ISBLANK(R130),ISBLANK(V130),ISBLANK(W130),ISBLANK(Y130),ISBLANK(AB130),ISBLANK(AD130),ISBLANK(AL130)),FALSE(),TRUE())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IF(OR(ISBLANK(B131),ISBLANK(H131),ISBLANK(I131),ISBLANK(L131),ISBLANK(M131),ISBLANK(N131),ISBLANK(O131),ISBLANK(R131),ISBLANK(V131),ISBLANK(W131),ISBLANK(Y131),ISBLANK(AB131),ISBLANK(AD131),ISBLANK(AL131)),FALSE(),TRUE())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IF(OR(ISBLANK(B132),ISBLANK(H132),ISBLANK(I132),ISBLANK(L132),ISBLANK(M132),ISBLANK(N132),ISBLANK(O132),ISBLANK(R132),ISBLANK(V132),ISBLANK(W132),ISBLANK(Y132),ISBLANK(AB132),ISBLANK(AD132),ISBLANK(AL132)),FALSE(),TRUE())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IF(OR(ISBLANK(B133),ISBLANK(H133),ISBLANK(I133),ISBLANK(L133),ISBLANK(M133),ISBLANK(N133),ISBLANK(O133),ISBLANK(R133),ISBLANK(V133),ISBLANK(W133),ISBLANK(Y133),ISBLANK(AB133),ISBLANK(AD133),ISBLANK(AL133)),FALSE(),TRUE())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IF(OR(ISBLANK(B134),ISBLANK(H134),ISBLANK(I134),ISBLANK(L134),ISBLANK(M134),ISBLANK(N134),ISBLANK(O134),ISBLANK(R134),ISBLANK(V134),ISBLANK(W134),ISBLANK(Y134),ISBLANK(AB134),ISBLANK(AD134),ISBLANK(AL134)),FALSE(),TRUE())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IF(OR(ISBLANK(B135),ISBLANK(H135),ISBLANK(I135),ISBLANK(L135),ISBLANK(M135),ISBLANK(N135),ISBLANK(O135),ISBLANK(R135),ISBLANK(V135),ISBLANK(W135),ISBLANK(Y135),ISBLANK(AB135),ISBLANK(AD135),ISBLANK(AL135)),FALSE(),TRUE())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IF(OR(ISBLANK(B136),ISBLANK(H136),ISBLANK(I136),ISBLANK(L136),ISBLANK(M136),ISBLANK(N136),ISBLANK(O136),ISBLANK(R136),ISBLANK(V136),ISBLANK(W136),ISBLANK(Y136),ISBLANK(AB136),ISBLANK(AD136),ISBLANK(AL136)),FALSE(),TRUE())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IF(OR(ISBLANK(B137),ISBLANK(H137),ISBLANK(I137),ISBLANK(L137),ISBLANK(M137),ISBLANK(N137),ISBLANK(O137),ISBLANK(R137),ISBLANK(V137),ISBLANK(W137),ISBLANK(Y137),ISBLANK(AB137),ISBLANK(AD137),ISBLANK(AL137)),FALSE(),TRUE())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IF(OR(ISBLANK(B138),ISBLANK(H138),ISBLANK(I138),ISBLANK(L138),ISBLANK(M138),ISBLANK(N138),ISBLANK(O138),ISBLANK(R138),ISBLANK(V138),ISBLANK(W138),ISBLANK(Y138),ISBLANK(AB138),ISBLANK(AD138),ISBLANK(AL138)),FALSE(),TRUE())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IF(OR(ISBLANK(B139),ISBLANK(H139),ISBLANK(I139),ISBLANK(L139),ISBLANK(M139),ISBLANK(N139),ISBLANK(O139),ISBLANK(R139),ISBLANK(V139),ISBLANK(W139),ISBLANK(Y139),ISBLANK(AB139),ISBLANK(AD139),ISBLANK(AL139)),FALSE(),TRUE())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IF(OR(ISBLANK(B140),ISBLANK(H140),ISBLANK(I140),ISBLANK(L140),ISBLANK(M140),ISBLANK(N140),ISBLANK(O140),ISBLANK(R140),ISBLANK(V140),ISBLANK(W140),ISBLANK(Y140),ISBLANK(AB140),ISBLANK(AD140),ISBLANK(AL140)),FALSE(),TRUE())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IF(OR(ISBLANK(B141),ISBLANK(H141),ISBLANK(I141),ISBLANK(L141),ISBLANK(M141),ISBLANK(N141),ISBLANK(O141),ISBLANK(R141),ISBLANK(V141),ISBLANK(W141),ISBLANK(Y141),ISBLANK(AB141),ISBLANK(AD141),ISBLANK(AL141)),FALSE(),TRUE())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IF(OR(ISBLANK(B142),ISBLANK(H142),ISBLANK(I142),ISBLANK(L142),ISBLANK(M142),ISBLANK(N142),ISBLANK(O142),ISBLANK(R142),ISBLANK(V142),ISBLANK(W142),ISBLANK(Y142),ISBLANK(AB142),ISBLANK(AD142),ISBLANK(AL142)),FALSE(),TRUE())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IF(OR(ISBLANK(B143),ISBLANK(H143),ISBLANK(I143),ISBLANK(L143),ISBLANK(M143),ISBLANK(N143),ISBLANK(O143),ISBLANK(R143),ISBLANK(V143),ISBLANK(W143),ISBLANK(Y143),ISBLANK(AB143),ISBLANK(AD143),ISBLANK(AL143)),FALSE(),TRUE())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IF(OR(ISBLANK(B144),ISBLANK(H144),ISBLANK(I144),ISBLANK(L144),ISBLANK(M144),ISBLANK(N144),ISBLANK(O144),ISBLANK(R144),ISBLANK(V144),ISBLANK(W144),ISBLANK(Y144),ISBLANK(AB144),ISBLANK(AD144),ISBLANK(AL144)),FALSE(),TRUE())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IF(OR(ISBLANK(B145),ISBLANK(H145),ISBLANK(I145),ISBLANK(L145),ISBLANK(M145),ISBLANK(N145),ISBLANK(O145),ISBLANK(R145),ISBLANK(V145),ISBLANK(W145),ISBLANK(Y145),ISBLANK(AB145),ISBLANK(AD145),ISBLANK(AL145)),FALSE(),TRUE())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IF(OR(ISBLANK(B146),ISBLANK(H146),ISBLANK(I146),ISBLANK(L146),ISBLANK(M146),ISBLANK(N146),ISBLANK(O146),ISBLANK(R146),ISBLANK(V146),ISBLANK(W146),ISBLANK(Y146),ISBLANK(AB146),ISBLANK(AD146),ISBLANK(AL146)),FALSE(),TRUE())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IF(OR(ISBLANK(B147),ISBLANK(H147),ISBLANK(I147),ISBLANK(L147),ISBLANK(M147),ISBLANK(N147),ISBLANK(O147),ISBLANK(R147),ISBLANK(V147),ISBLANK(W147),ISBLANK(Y147),ISBLANK(AB147),ISBLANK(AD147),ISBLANK(AL147)),FALSE(),TRUE())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IF(OR(ISBLANK(B148),ISBLANK(H148),ISBLANK(I148),ISBLANK(L148),ISBLANK(M148),ISBLANK(N148),ISBLANK(O148),ISBLANK(R148),ISBLANK(V148),ISBLANK(W148),ISBLANK(Y148),ISBLANK(AB148),ISBLANK(AD148),ISBLANK(AL148)),FALSE(),TRUE())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IF(OR(ISBLANK(B149),ISBLANK(H149),ISBLANK(I149),ISBLANK(L149),ISBLANK(M149),ISBLANK(N149),ISBLANK(O149),ISBLANK(R149),ISBLANK(V149),ISBLANK(W149),ISBLANK(Y149),ISBLANK(AB149),ISBLANK(AD149),ISBLANK(AL149)),FALSE(),TRUE())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IF(OR(ISBLANK(B150),ISBLANK(H150),ISBLANK(I150),ISBLANK(L150),ISBLANK(M150),ISBLANK(N150),ISBLANK(O150),ISBLANK(R150),ISBLANK(V150),ISBLANK(W150),ISBLANK(Y150),ISBLANK(AB150),ISBLANK(AD150),ISBLANK(AL150)),FALSE(),TRUE())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IF(OR(ISBLANK(B151),ISBLANK(H151),ISBLANK(I151),ISBLANK(L151),ISBLANK(M151),ISBLANK(N151),ISBLANK(O151),ISBLANK(R151),ISBLANK(V151),ISBLANK(W151),ISBLANK(Y151),ISBLANK(AB151),ISBLANK(AD151),ISBLANK(AL151)),FALSE(),TRUE())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IF(OR(ISBLANK(B152),ISBLANK(H152),ISBLANK(I152),ISBLANK(L152),ISBLANK(M152),ISBLANK(N152),ISBLANK(O152),ISBLANK(R152),ISBLANK(V152),ISBLANK(W152),ISBLANK(Y152),ISBLANK(AB152),ISBLANK(AD152),ISBLANK(AL152)),FALSE(),TRUE())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IF(OR(ISBLANK(B153),ISBLANK(H153),ISBLANK(I153),ISBLANK(L153),ISBLANK(M153),ISBLANK(N153),ISBLANK(O153),ISBLANK(R153),ISBLANK(V153),ISBLANK(W153),ISBLANK(Y153),ISBLANK(AB153),ISBLANK(AD153),ISBLANK(AL153)),FALSE(),TRUE())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IF(OR(ISBLANK(B154),ISBLANK(H154),ISBLANK(I154),ISBLANK(L154),ISBLANK(M154),ISBLANK(N154),ISBLANK(O154),ISBLANK(R154),ISBLANK(V154),ISBLANK(W154),ISBLANK(Y154),ISBLANK(AB154),ISBLANK(AD154),ISBLANK(AL154)),FALSE(),TRUE())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IF(OR(ISBLANK(B155),ISBLANK(H155),ISBLANK(I155),ISBLANK(L155),ISBLANK(M155),ISBLANK(N155),ISBLANK(O155),ISBLANK(R155),ISBLANK(V155),ISBLANK(W155),ISBLANK(Y155),ISBLANK(AB155),ISBLANK(AD155),ISBLANK(AL155)),FALSE(),TRUE())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IF(OR(ISBLANK(B156),ISBLANK(H156),ISBLANK(I156),ISBLANK(L156),ISBLANK(M156),ISBLANK(N156),ISBLANK(O156),ISBLANK(R156),ISBLANK(V156),ISBLANK(W156),ISBLANK(Y156),ISBLANK(AB156),ISBLANK(AD156),ISBLANK(AL156)),FALSE(),TRUE())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IF(OR(ISBLANK(B157),ISBLANK(H157),ISBLANK(I157),ISBLANK(L157),ISBLANK(M157),ISBLANK(N157),ISBLANK(O157),ISBLANK(R157),ISBLANK(V157),ISBLANK(W157),ISBLANK(Y157),ISBLANK(AB157),ISBLANK(AD157),ISBLANK(AL157)),FALSE(),TRUE())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IF(OR(ISBLANK(B158),ISBLANK(H158),ISBLANK(I158),ISBLANK(L158),ISBLANK(M158),ISBLANK(N158),ISBLANK(O158),ISBLANK(R158),ISBLANK(V158),ISBLANK(W158),ISBLANK(Y158),ISBLANK(AB158),ISBLANK(AD158),ISBLANK(AL158)),FALSE(),TRUE())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IF(OR(ISBLANK(B159),ISBLANK(H159),ISBLANK(I159),ISBLANK(L159),ISBLANK(M159),ISBLANK(N159),ISBLANK(O159),ISBLANK(R159),ISBLANK(V159),ISBLANK(W159),ISBLANK(Y159),ISBLANK(AB159),ISBLANK(AD159),ISBLANK(AL159)),FALSE(),TRUE())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IF(OR(ISBLANK(B160),ISBLANK(H160),ISBLANK(I160),ISBLANK(L160),ISBLANK(M160),ISBLANK(N160),ISBLANK(O160),ISBLANK(R160),ISBLANK(V160),ISBLANK(W160),ISBLANK(Y160),ISBLANK(AB160),ISBLANK(AD160),ISBLANK(AL160)),FALSE(),TRUE())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IF(OR(ISBLANK(B161),ISBLANK(H161),ISBLANK(I161),ISBLANK(L161),ISBLANK(M161),ISBLANK(N161),ISBLANK(O161),ISBLANK(R161),ISBLANK(V161),ISBLANK(W161),ISBLANK(Y161),ISBLANK(AB161),ISBLANK(AD161),ISBLANK(AL161)),FALSE(),TRUE())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IF(OR(ISBLANK(B162),ISBLANK(H162),ISBLANK(I162),ISBLANK(L162),ISBLANK(M162),ISBLANK(N162),ISBLANK(O162),ISBLANK(R162),ISBLANK(V162),ISBLANK(W162),ISBLANK(Y162),ISBLANK(AB162),ISBLANK(AD162),ISBLANK(AL162)),FALSE(),TRUE())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IF(OR(ISBLANK(B163),ISBLANK(H163),ISBLANK(I163),ISBLANK(L163),ISBLANK(M163),ISBLANK(N163),ISBLANK(O163),ISBLANK(R163),ISBLANK(V163),ISBLANK(W163),ISBLANK(Y163),ISBLANK(AB163),ISBLANK(AD163),ISBLANK(AL163)),FALSE(),TRUE())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IF(OR(ISBLANK(B164),ISBLANK(H164),ISBLANK(I164),ISBLANK(L164),ISBLANK(M164),ISBLANK(N164),ISBLANK(O164),ISBLANK(R164),ISBLANK(V164),ISBLANK(W164),ISBLANK(Y164),ISBLANK(AB164),ISBLANK(AD164),ISBLANK(AL164)),FALSE(),TRUE())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IF(OR(ISBLANK(B165),ISBLANK(H165),ISBLANK(I165),ISBLANK(L165),ISBLANK(M165),ISBLANK(N165),ISBLANK(O165),ISBLANK(R165),ISBLANK(V165),ISBLANK(W165),ISBLANK(Y165),ISBLANK(AB165),ISBLANK(AD165),ISBLANK(AL165)),FALSE(),TRUE())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IF(OR(ISBLANK(B166),ISBLANK(H166),ISBLANK(I166),ISBLANK(L166),ISBLANK(M166),ISBLANK(N166),ISBLANK(O166),ISBLANK(R166),ISBLANK(V166),ISBLANK(W166),ISBLANK(Y166),ISBLANK(AB166),ISBLANK(AD166),ISBLANK(AL166)),FALSE(),TRUE())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IF(OR(ISBLANK(B167),ISBLANK(H167),ISBLANK(I167),ISBLANK(L167),ISBLANK(M167),ISBLANK(N167),ISBLANK(O167),ISBLANK(R167),ISBLANK(V167),ISBLANK(W167),ISBLANK(Y167),ISBLANK(AB167),ISBLANK(AD167),ISBLANK(AL167)),FALSE(),TRUE())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IF(OR(ISBLANK(B168),ISBLANK(H168),ISBLANK(I168),ISBLANK(L168),ISBLANK(M168),ISBLANK(N168),ISBLANK(O168),ISBLANK(R168),ISBLANK(V168),ISBLANK(W168),ISBLANK(Y168),ISBLANK(AB168),ISBLANK(AD168),ISBLANK(AL168)),FALSE(),TRUE())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IF(OR(ISBLANK(B169),ISBLANK(H169),ISBLANK(I169),ISBLANK(L169),ISBLANK(M169),ISBLANK(N169),ISBLANK(O169),ISBLANK(R169),ISBLANK(V169),ISBLANK(W169),ISBLANK(Y169),ISBLANK(AB169),ISBLANK(AD169),ISBLANK(AL169)),FALSE(),TRUE())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IF(OR(ISBLANK(B170),ISBLANK(H170),ISBLANK(I170),ISBLANK(L170),ISBLANK(M170),ISBLANK(N170),ISBLANK(O170),ISBLANK(R170),ISBLANK(V170),ISBLANK(W170),ISBLANK(Y170),ISBLANK(AB170),ISBLANK(AD170),ISBLANK(AL170)),FALSE(),TRUE())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IF(OR(ISBLANK(B171),ISBLANK(H171),ISBLANK(I171),ISBLANK(L171),ISBLANK(M171),ISBLANK(N171),ISBLANK(O171),ISBLANK(R171),ISBLANK(V171),ISBLANK(W171),ISBLANK(Y171),ISBLANK(AB171),ISBLANK(AD171),ISBLANK(AL171)),FALSE(),TRUE())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IF(OR(ISBLANK(B172),ISBLANK(H172),ISBLANK(I172),ISBLANK(L172),ISBLANK(M172),ISBLANK(N172),ISBLANK(O172),ISBLANK(R172),ISBLANK(V172),ISBLANK(W172),ISBLANK(Y172),ISBLANK(AB172),ISBLANK(AD172),ISBLANK(AL172)),FALSE(),TRUE())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IF(OR(ISBLANK(B173),ISBLANK(H173),ISBLANK(I173),ISBLANK(L173),ISBLANK(M173),ISBLANK(N173),ISBLANK(O173),ISBLANK(R173),ISBLANK(V173),ISBLANK(W173),ISBLANK(Y173),ISBLANK(AB173),ISBLANK(AD173),ISBLANK(AL173)),FALSE(),TRUE())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IF(OR(ISBLANK(B174),ISBLANK(H174),ISBLANK(I174),ISBLANK(L174),ISBLANK(M174),ISBLANK(N174),ISBLANK(O174),ISBLANK(R174),ISBLANK(V174),ISBLANK(W174),ISBLANK(Y174),ISBLANK(AB174),ISBLANK(AD174),ISBLANK(AL174)),FALSE(),TRUE())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IF(OR(ISBLANK(B175),ISBLANK(H175),ISBLANK(I175),ISBLANK(L175),ISBLANK(M175),ISBLANK(N175),ISBLANK(O175),ISBLANK(R175),ISBLANK(V175),ISBLANK(W175),ISBLANK(Y175),ISBLANK(AB175),ISBLANK(AD175),ISBLANK(AL175)),FALSE(),TRUE())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IF(OR(ISBLANK(B176),ISBLANK(H176),ISBLANK(I176),ISBLANK(L176),ISBLANK(M176),ISBLANK(N176),ISBLANK(O176),ISBLANK(R176),ISBLANK(V176),ISBLANK(W176),ISBLANK(Y176),ISBLANK(AB176),ISBLANK(AD176),ISBLANK(AL176)),FALSE(),TRUE())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IF(OR(ISBLANK(B177),ISBLANK(H177),ISBLANK(I177),ISBLANK(L177),ISBLANK(M177),ISBLANK(N177),ISBLANK(O177),ISBLANK(R177),ISBLANK(V177),ISBLANK(W177),ISBLANK(Y177),ISBLANK(AB177),ISBLANK(AD177),ISBLANK(AL177)),FALSE(),TRUE())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IF(OR(ISBLANK(B178),ISBLANK(H178),ISBLANK(I178),ISBLANK(L178),ISBLANK(M178),ISBLANK(N178),ISBLANK(O178),ISBLANK(R178),ISBLANK(V178),ISBLANK(W178),ISBLANK(Y178),ISBLANK(AB178),ISBLANK(AD178),ISBLANK(AL178)),FALSE(),TRUE())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IF(OR(ISBLANK(B179),ISBLANK(H179),ISBLANK(I179),ISBLANK(L179),ISBLANK(M179),ISBLANK(N179),ISBLANK(O179),ISBLANK(R179),ISBLANK(V179),ISBLANK(W179),ISBLANK(Y179),ISBLANK(AB179),ISBLANK(AD179),ISBLANK(AL179)),FALSE(),TRUE())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IF(OR(ISBLANK(B180),ISBLANK(H180),ISBLANK(I180),ISBLANK(L180),ISBLANK(M180),ISBLANK(N180),ISBLANK(O180),ISBLANK(R180),ISBLANK(V180),ISBLANK(W180),ISBLANK(Y180),ISBLANK(AB180),ISBLANK(AD180),ISBLANK(AL180)),FALSE(),TRUE())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IF(OR(ISBLANK(B181),ISBLANK(H181),ISBLANK(I181),ISBLANK(L181),ISBLANK(M181),ISBLANK(N181),ISBLANK(O181),ISBLANK(R181),ISBLANK(V181),ISBLANK(W181),ISBLANK(Y181),ISBLANK(AB181),ISBLANK(AD181),ISBLANK(AL181)),FALSE(),TRUE())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IF(OR(ISBLANK(B182),ISBLANK(H182),ISBLANK(I182),ISBLANK(L182),ISBLANK(M182),ISBLANK(N182),ISBLANK(O182),ISBLANK(R182),ISBLANK(V182),ISBLANK(W182),ISBLANK(Y182),ISBLANK(AB182),ISBLANK(AD182),ISBLANK(AL182)),FALSE(),TRUE())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IF(OR(ISBLANK(B183),ISBLANK(H183),ISBLANK(I183),ISBLANK(L183),ISBLANK(M183),ISBLANK(N183),ISBLANK(O183),ISBLANK(R183),ISBLANK(V183),ISBLANK(W183),ISBLANK(Y183),ISBLANK(AB183),ISBLANK(AD183),ISBLANK(AL183)),FALSE(),TRUE())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IF(OR(ISBLANK(B184),ISBLANK(H184),ISBLANK(I184),ISBLANK(L184),ISBLANK(M184),ISBLANK(N184),ISBLANK(O184),ISBLANK(R184),ISBLANK(V184),ISBLANK(W184),ISBLANK(Y184),ISBLANK(AB184),ISBLANK(AD184),ISBLANK(AL184)),FALSE(),TRUE())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IF(OR(ISBLANK(B185),ISBLANK(H185),ISBLANK(I185),ISBLANK(L185),ISBLANK(M185),ISBLANK(N185),ISBLANK(O185),ISBLANK(R185),ISBLANK(V185),ISBLANK(W185),ISBLANK(Y185),ISBLANK(AB185),ISBLANK(AD185),ISBLANK(AL185)),FALSE(),TRUE())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IF(OR(ISBLANK(B186),ISBLANK(H186),ISBLANK(I186),ISBLANK(L186),ISBLANK(M186),ISBLANK(N186),ISBLANK(O186),ISBLANK(R186),ISBLANK(V186),ISBLANK(W186),ISBLANK(Y186),ISBLANK(AB186),ISBLANK(AD186),ISBLANK(AL186)),FALSE(),TRUE())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IF(OR(ISBLANK(B187),ISBLANK(H187),ISBLANK(I187),ISBLANK(L187),ISBLANK(M187),ISBLANK(N187),ISBLANK(O187),ISBLANK(R187),ISBLANK(V187),ISBLANK(W187),ISBLANK(Y187),ISBLANK(AB187),ISBLANK(AD187),ISBLANK(AL187)),FALSE(),TRUE())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IF(OR(ISBLANK(B188),ISBLANK(H188),ISBLANK(I188),ISBLANK(L188),ISBLANK(M188),ISBLANK(N188),ISBLANK(O188),ISBLANK(R188),ISBLANK(V188),ISBLANK(W188),ISBLANK(Y188),ISBLANK(AB188),ISBLANK(AD188),ISBLANK(AL188)),FALSE(),TRUE())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IF(OR(ISBLANK(B189),ISBLANK(H189),ISBLANK(I189),ISBLANK(L189),ISBLANK(M189),ISBLANK(N189),ISBLANK(O189),ISBLANK(R189),ISBLANK(V189),ISBLANK(W189),ISBLANK(Y189),ISBLANK(AB189),ISBLANK(AD189),ISBLANK(AL189)),FALSE(),TRUE())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IF(OR(ISBLANK(B190),ISBLANK(H190),ISBLANK(I190),ISBLANK(L190),ISBLANK(M190),ISBLANK(N190),ISBLANK(O190),ISBLANK(R190),ISBLANK(V190),ISBLANK(W190),ISBLANK(Y190),ISBLANK(AB190),ISBLANK(AD190),ISBLANK(AL190)),FALSE(),TRUE())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IF(OR(ISBLANK(B191),ISBLANK(H191),ISBLANK(I191),ISBLANK(L191),ISBLANK(M191),ISBLANK(N191),ISBLANK(O191),ISBLANK(R191),ISBLANK(V191),ISBLANK(W191),ISBLANK(Y191),ISBLANK(AB191),ISBLANK(AD191),ISBLANK(AL191)),FALSE(),TRUE())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IF(OR(ISBLANK(B192),ISBLANK(H192),ISBLANK(I192),ISBLANK(L192),ISBLANK(M192),ISBLANK(N192),ISBLANK(O192),ISBLANK(R192),ISBLANK(V192),ISBLANK(W192),ISBLANK(Y192),ISBLANK(AB192),ISBLANK(AD192),ISBLANK(AL192)),FALSE(),TRUE())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IF(OR(ISBLANK(B193),ISBLANK(H193),ISBLANK(I193),ISBLANK(L193),ISBLANK(M193),ISBLANK(N193),ISBLANK(O193),ISBLANK(R193),ISBLANK(V193),ISBLANK(W193),ISBLANK(Y193),ISBLANK(AB193),ISBLANK(AD193),ISBLANK(AL193)),FALSE(),TRUE())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IF(OR(ISBLANK(B194),ISBLANK(H194),ISBLANK(I194),ISBLANK(L194),ISBLANK(M194),ISBLANK(N194),ISBLANK(O194),ISBLANK(R194),ISBLANK(V194),ISBLANK(W194),ISBLANK(Y194),ISBLANK(AB194),ISBLANK(AD194),ISBLANK(AL194)),FALSE(),TRUE())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IF(OR(ISBLANK(B195),ISBLANK(H195),ISBLANK(I195),ISBLANK(L195),ISBLANK(M195),ISBLANK(N195),ISBLANK(O195),ISBLANK(R195),ISBLANK(V195),ISBLANK(W195),ISBLANK(Y195),ISBLANK(AB195),ISBLANK(AD195),ISBLANK(AL195)),FALSE(),TRUE())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IF(OR(ISBLANK(B196),ISBLANK(H196),ISBLANK(I196),ISBLANK(L196),ISBLANK(M196),ISBLANK(N196),ISBLANK(O196),ISBLANK(R196),ISBLANK(V196),ISBLANK(W196),ISBLANK(Y196),ISBLANK(AB196),ISBLANK(AD196),ISBLANK(AL196)),FALSE(),TRUE())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IF(OR(ISBLANK(B197),ISBLANK(H197),ISBLANK(I197),ISBLANK(L197),ISBLANK(M197),ISBLANK(N197),ISBLANK(O197),ISBLANK(R197),ISBLANK(V197),ISBLANK(W197),ISBLANK(Y197),ISBLANK(AB197),ISBLANK(AD197),ISBLANK(AL197)),FALSE(),TRUE())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IF(OR(ISBLANK(B198),ISBLANK(H198),ISBLANK(I198),ISBLANK(L198),ISBLANK(M198),ISBLANK(N198),ISBLANK(O198),ISBLANK(R198),ISBLANK(V198),ISBLANK(W198),ISBLANK(Y198),ISBLANK(AB198),ISBLANK(AD198),ISBLANK(AL198)),FALSE(),TRUE())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IF(OR(ISBLANK(B199),ISBLANK(H199),ISBLANK(I199),ISBLANK(L199),ISBLANK(M199),ISBLANK(N199),ISBLANK(O199),ISBLANK(R199),ISBLANK(V199),ISBLANK(W199),ISBLANK(Y199),ISBLANK(AB199),ISBLANK(AD199),ISBLANK(AL199)),FALSE(),TRUE())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IF(OR(ISBLANK(B200),ISBLANK(H200),ISBLANK(I200),ISBLANK(L200),ISBLANK(M200),ISBLANK(N200),ISBLANK(O200),ISBLANK(R200),ISBLANK(V200),ISBLANK(W200),ISBLANK(Y200),ISBLANK(AB200),ISBLANK(AD200),ISBLANK(AL200)),FALSE(),TRUE())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IF(OR(ISBLANK(B201),ISBLANK(H201),ISBLANK(I201),ISBLANK(L201),ISBLANK(M201),ISBLANK(N201),ISBLANK(O201),ISBLANK(R201),ISBLANK(V201),ISBLANK(W201),ISBLANK(Y201),ISBLANK(AB201),ISBLANK(AD201),ISBLANK(AL201)),FALSE(),TRUE())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IF(OR(ISBLANK(B202),ISBLANK(H202),ISBLANK(I202),ISBLANK(L202),ISBLANK(M202),ISBLANK(N202),ISBLANK(O202),ISBLANK(R202),ISBLANK(V202),ISBLANK(W202),ISBLANK(Y202),ISBLANK(AB202),ISBLANK(AD202),ISBLANK(AL202)),FALSE(),TRUE())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IF(OR(ISBLANK(B203),ISBLANK(H203),ISBLANK(I203),ISBLANK(L203),ISBLANK(M203),ISBLANK(N203),ISBLANK(O203),ISBLANK(R203),ISBLANK(V203),ISBLANK(W203),ISBLANK(Y203),ISBLANK(AB203),ISBLANK(AD203),ISBLANK(AL203)),FALSE(),TRUE())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IF(OR(ISBLANK(B204),ISBLANK(H204),ISBLANK(I204),ISBLANK(L204),ISBLANK(M204),ISBLANK(N204),ISBLANK(O204),ISBLANK(R204),ISBLANK(V204),ISBLANK(W204),ISBLANK(Y204),ISBLANK(AB204),ISBLANK(AD204),ISBLANK(AL204)),FALSE(),TRUE())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IF(OR(ISBLANK(B205),ISBLANK(H205),ISBLANK(I205),ISBLANK(L205),ISBLANK(M205),ISBLANK(N205),ISBLANK(O205),ISBLANK(R205),ISBLANK(V205),ISBLANK(W205),ISBLANK(Y205),ISBLANK(AB205),ISBLANK(AD205),ISBLANK(AL205)),FALSE(),TRUE())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IF(OR(ISBLANK(B206),ISBLANK(H206),ISBLANK(I206),ISBLANK(L206),ISBLANK(M206),ISBLANK(N206),ISBLANK(O206),ISBLANK(R206),ISBLANK(V206),ISBLANK(W206),ISBLANK(Y206),ISBLANK(AB206),ISBLANK(AD206),ISBLANK(AL206)),FALSE(),TRUE())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IF(OR(ISBLANK(B207),ISBLANK(H207),ISBLANK(I207),ISBLANK(L207),ISBLANK(M207),ISBLANK(N207),ISBLANK(O207),ISBLANK(R207),ISBLANK(V207),ISBLANK(W207),ISBLANK(Y207),ISBLANK(AB207),ISBLANK(AD207),ISBLANK(AL207)),FALSE(),TRUE())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IF(OR(ISBLANK(B208),ISBLANK(H208),ISBLANK(I208),ISBLANK(L208),ISBLANK(M208),ISBLANK(N208),ISBLANK(O208),ISBLANK(R208),ISBLANK(V208),ISBLANK(W208),ISBLANK(Y208),ISBLANK(AB208),ISBLANK(AD208),ISBLANK(AL208)),FALSE(),TRUE())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IF(OR(ISBLANK(B209),ISBLANK(H209),ISBLANK(I209),ISBLANK(L209),ISBLANK(M209),ISBLANK(N209),ISBLANK(O209),ISBLANK(R209),ISBLANK(V209),ISBLANK(W209),ISBLANK(Y209),ISBLANK(AB209),ISBLANK(AD209),ISBLANK(AL209)),FALSE(),TRUE())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IF(OR(ISBLANK(B210),ISBLANK(H210),ISBLANK(I210),ISBLANK(L210),ISBLANK(M210),ISBLANK(N210),ISBLANK(O210),ISBLANK(R210),ISBLANK(V210),ISBLANK(W210),ISBLANK(Y210),ISBLANK(AB210),ISBLANK(AD210),ISBLANK(AL210)),FALSE(),TRUE())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IF(OR(ISBLANK(B211),ISBLANK(H211),ISBLANK(I211),ISBLANK(L211),ISBLANK(M211),ISBLANK(N211),ISBLANK(O211),ISBLANK(R211),ISBLANK(V211),ISBLANK(W211),ISBLANK(Y211),ISBLANK(AB211),ISBLANK(AD211),ISBLANK(AL211)),FALSE(),TRUE())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IF(OR(ISBLANK(B212),ISBLANK(H212),ISBLANK(I212),ISBLANK(L212),ISBLANK(M212),ISBLANK(N212),ISBLANK(O212),ISBLANK(R212),ISBLANK(V212),ISBLANK(W212),ISBLANK(Y212),ISBLANK(AB212),ISBLANK(AD212),ISBLANK(AL212)),FALSE(),TRUE())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IF(OR(ISBLANK(B213),ISBLANK(H213),ISBLANK(I213),ISBLANK(L213),ISBLANK(M213),ISBLANK(N213),ISBLANK(O213),ISBLANK(R213),ISBLANK(V213),ISBLANK(W213),ISBLANK(Y213),ISBLANK(AB213),ISBLANK(AD213),ISBLANK(AL213)),FALSE(),TRUE())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IF(OR(ISBLANK(B214),ISBLANK(H214),ISBLANK(I214),ISBLANK(L214),ISBLANK(M214),ISBLANK(N214),ISBLANK(O214),ISBLANK(R214),ISBLANK(V214),ISBLANK(W214),ISBLANK(Y214),ISBLANK(AB214),ISBLANK(AD214),ISBLANK(AL214)),FALSE(),TRUE())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IF(OR(ISBLANK(B215),ISBLANK(H215),ISBLANK(I215),ISBLANK(L215),ISBLANK(M215),ISBLANK(N215),ISBLANK(O215),ISBLANK(R215),ISBLANK(V215),ISBLANK(W215),ISBLANK(Y215),ISBLANK(AB215),ISBLANK(AD215),ISBLANK(AL215)),FALSE(),TRUE())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IF(OR(ISBLANK(B216),ISBLANK(H216),ISBLANK(I216),ISBLANK(L216),ISBLANK(M216),ISBLANK(N216),ISBLANK(O216),ISBLANK(R216),ISBLANK(V216),ISBLANK(W216),ISBLANK(Y216),ISBLANK(AB216),ISBLANK(AD216),ISBLANK(AL216)),FALSE(),TRUE())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IF(OR(ISBLANK(B217),ISBLANK(H217),ISBLANK(I217),ISBLANK(L217),ISBLANK(M217),ISBLANK(N217),ISBLANK(O217),ISBLANK(R217),ISBLANK(V217),ISBLANK(W217),ISBLANK(Y217),ISBLANK(AB217),ISBLANK(AD217),ISBLANK(AL217)),FALSE(),TRUE())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IF(OR(ISBLANK(B218),ISBLANK(H218),ISBLANK(I218),ISBLANK(L218),ISBLANK(M218),ISBLANK(N218),ISBLANK(O218),ISBLANK(R218),ISBLANK(V218),ISBLANK(W218),ISBLANK(Y218),ISBLANK(AB218),ISBLANK(AD218),ISBLANK(AL218)),FALSE(),TRUE())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IF(OR(ISBLANK(B219),ISBLANK(H219),ISBLANK(I219),ISBLANK(L219),ISBLANK(M219),ISBLANK(N219),ISBLANK(O219),ISBLANK(R219),ISBLANK(V219),ISBLANK(W219),ISBLANK(Y219),ISBLANK(AB219),ISBLANK(AD219),ISBLANK(AL219)),FALSE(),TRUE())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IF(OR(ISBLANK(B220),ISBLANK(H220),ISBLANK(I220),ISBLANK(L220),ISBLANK(M220),ISBLANK(N220),ISBLANK(O220),ISBLANK(R220),ISBLANK(V220),ISBLANK(W220),ISBLANK(Y220),ISBLANK(AB220),ISBLANK(AD220),ISBLANK(AL220)),FALSE(),TRUE())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IF(OR(ISBLANK(B221),ISBLANK(H221),ISBLANK(I221),ISBLANK(L221),ISBLANK(M221),ISBLANK(N221),ISBLANK(O221),ISBLANK(R221),ISBLANK(V221),ISBLANK(W221),ISBLANK(Y221),ISBLANK(AB221),ISBLANK(AD221),ISBLANK(AL221)),FALSE(),TRUE())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IF(OR(ISBLANK(B222),ISBLANK(H222),ISBLANK(I222),ISBLANK(L222),ISBLANK(M222),ISBLANK(N222),ISBLANK(O222),ISBLANK(R222),ISBLANK(V222),ISBLANK(W222),ISBLANK(Y222),ISBLANK(AB222),ISBLANK(AD222),ISBLANK(AL222)),FALSE(),TRUE())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IF(OR(ISBLANK(B223),ISBLANK(H223),ISBLANK(I223),ISBLANK(L223),ISBLANK(M223),ISBLANK(N223),ISBLANK(O223),ISBLANK(R223),ISBLANK(V223),ISBLANK(W223),ISBLANK(Y223),ISBLANK(AB223),ISBLANK(AD223),ISBLANK(AL223)),FALSE(),TRUE())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IF(OR(ISBLANK(B224),ISBLANK(H224),ISBLANK(I224),ISBLANK(L224),ISBLANK(M224),ISBLANK(N224),ISBLANK(O224),ISBLANK(R224),ISBLANK(V224),ISBLANK(W224),ISBLANK(Y224),ISBLANK(AB224),ISBLANK(AD224),ISBLANK(AL224)),FALSE(),TRUE())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IF(OR(ISBLANK(B225),ISBLANK(H225),ISBLANK(I225),ISBLANK(L225),ISBLANK(M225),ISBLANK(N225),ISBLANK(O225),ISBLANK(R225),ISBLANK(V225),ISBLANK(W225),ISBLANK(Y225),ISBLANK(AB225),ISBLANK(AD225),ISBLANK(AL225)),FALSE(),TRUE())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IF(OR(ISBLANK(B226),ISBLANK(H226),ISBLANK(I226),ISBLANK(L226),ISBLANK(M226),ISBLANK(N226),ISBLANK(O226),ISBLANK(R226),ISBLANK(V226),ISBLANK(W226),ISBLANK(Y226),ISBLANK(AB226),ISBLANK(AD226),ISBLANK(AL226)),FALSE(),TRUE())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IF(OR(ISBLANK(B227),ISBLANK(H227),ISBLANK(I227),ISBLANK(L227),ISBLANK(M227),ISBLANK(N227),ISBLANK(O227),ISBLANK(R227),ISBLANK(V227),ISBLANK(W227),ISBLANK(Y227),ISBLANK(AB227),ISBLANK(AD227),ISBLANK(AL227)),FALSE(),TRUE())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IF(OR(ISBLANK(B228),ISBLANK(H228),ISBLANK(I228),ISBLANK(L228),ISBLANK(M228),ISBLANK(N228),ISBLANK(O228),ISBLANK(R228),ISBLANK(V228),ISBLANK(W228),ISBLANK(Y228),ISBLANK(AB228),ISBLANK(AD228),ISBLANK(AL228)),FALSE(),TRUE())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IF(OR(ISBLANK(B229),ISBLANK(H229),ISBLANK(I229),ISBLANK(L229),ISBLANK(M229),ISBLANK(N229),ISBLANK(O229),ISBLANK(R229),ISBLANK(V229),ISBLANK(W229),ISBLANK(Y229),ISBLANK(AB229),ISBLANK(AD229),ISBLANK(AL229)),FALSE(),TRUE())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IF(OR(ISBLANK(B230),ISBLANK(H230),ISBLANK(I230),ISBLANK(L230),ISBLANK(M230),ISBLANK(N230),ISBLANK(O230),ISBLANK(R230),ISBLANK(V230),ISBLANK(W230),ISBLANK(Y230),ISBLANK(AB230),ISBLANK(AD230),ISBLANK(AL230)),FALSE(),TRUE())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IF(OR(ISBLANK(B231),ISBLANK(H231),ISBLANK(I231),ISBLANK(L231),ISBLANK(M231),ISBLANK(N231),ISBLANK(O231),ISBLANK(R231),ISBLANK(V231),ISBLANK(W231),ISBLANK(Y231),ISBLANK(AB231),ISBLANK(AD231),ISBLANK(AL231)),FALSE(),TRUE())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IF(OR(ISBLANK(B232),ISBLANK(H232),ISBLANK(I232),ISBLANK(L232),ISBLANK(M232),ISBLANK(N232),ISBLANK(O232),ISBLANK(R232),ISBLANK(V232),ISBLANK(W232),ISBLANK(Y232),ISBLANK(AB232),ISBLANK(AD232),ISBLANK(AL232)),FALSE(),TRUE())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IF(OR(ISBLANK(B233),ISBLANK(H233),ISBLANK(I233),ISBLANK(L233),ISBLANK(M233),ISBLANK(N233),ISBLANK(O233),ISBLANK(R233),ISBLANK(V233),ISBLANK(W233),ISBLANK(Y233),ISBLANK(AB233),ISBLANK(AD233),ISBLANK(AL233)),FALSE(),TRUE())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IF(OR(ISBLANK(B234),ISBLANK(H234),ISBLANK(I234),ISBLANK(L234),ISBLANK(M234),ISBLANK(N234),ISBLANK(O234),ISBLANK(R234),ISBLANK(V234),ISBLANK(W234),ISBLANK(Y234),ISBLANK(AB234),ISBLANK(AD234),ISBLANK(AL234)),FALSE(),TRUE())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IF(OR(ISBLANK(B235),ISBLANK(H235),ISBLANK(I235),ISBLANK(L235),ISBLANK(M235),ISBLANK(N235),ISBLANK(O235),ISBLANK(R235),ISBLANK(V235),ISBLANK(W235),ISBLANK(Y235),ISBLANK(AB235),ISBLANK(AD235),ISBLANK(AL235)),FALSE(),TRUE())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IF(OR(ISBLANK(B236),ISBLANK(H236),ISBLANK(I236),ISBLANK(L236),ISBLANK(M236),ISBLANK(N236),ISBLANK(O236),ISBLANK(R236),ISBLANK(V236),ISBLANK(W236),ISBLANK(Y236),ISBLANK(AB236),ISBLANK(AD236),ISBLANK(AL236)),FALSE(),TRUE())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IF(OR(ISBLANK(B237),ISBLANK(H237),ISBLANK(I237),ISBLANK(L237),ISBLANK(M237),ISBLANK(N237),ISBLANK(O237),ISBLANK(R237),ISBLANK(V237),ISBLANK(W237),ISBLANK(Y237),ISBLANK(AB237),ISBLANK(AD237),ISBLANK(AL237)),FALSE(),TRUE())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IF(OR(ISBLANK(B238),ISBLANK(H238),ISBLANK(I238),ISBLANK(L238),ISBLANK(M238),ISBLANK(N238),ISBLANK(O238),ISBLANK(R238),ISBLANK(V238),ISBLANK(W238),ISBLANK(Y238),ISBLANK(AB238),ISBLANK(AD238),ISBLANK(AL238)),FALSE(),TRUE())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IF(OR(ISBLANK(B239),ISBLANK(H239),ISBLANK(I239),ISBLANK(L239),ISBLANK(M239),ISBLANK(N239),ISBLANK(O239),ISBLANK(R239),ISBLANK(V239),ISBLANK(W239),ISBLANK(Y239),ISBLANK(AB239),ISBLANK(AD239),ISBLANK(AL239)),FALSE(),TRUE())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IF(OR(ISBLANK(B240),ISBLANK(H240),ISBLANK(I240),ISBLANK(L240),ISBLANK(M240),ISBLANK(N240),ISBLANK(O240),ISBLANK(R240),ISBLANK(V240),ISBLANK(W240),ISBLANK(Y240),ISBLANK(AB240),ISBLANK(AD240),ISBLANK(AL240)),FALSE(),TRUE())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IF(OR(ISBLANK(B241),ISBLANK(H241),ISBLANK(I241),ISBLANK(L241),ISBLANK(M241),ISBLANK(N241),ISBLANK(O241),ISBLANK(R241),ISBLANK(V241),ISBLANK(W241),ISBLANK(Y241),ISBLANK(AB241),ISBLANK(AD241),ISBLANK(AL241)),FALSE(),TRUE())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IF(OR(ISBLANK(B242),ISBLANK(H242),ISBLANK(I242),ISBLANK(L242),ISBLANK(M242),ISBLANK(N242),ISBLANK(O242),ISBLANK(R242),ISBLANK(V242),ISBLANK(W242),ISBLANK(Y242),ISBLANK(AB242),ISBLANK(AD242),ISBLANK(AL242)),FALSE(),TRUE())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IF(OR(ISBLANK(B243),ISBLANK(H243),ISBLANK(I243),ISBLANK(L243),ISBLANK(M243),ISBLANK(N243),ISBLANK(O243),ISBLANK(R243),ISBLANK(V243),ISBLANK(W243),ISBLANK(Y243),ISBLANK(AB243),ISBLANK(AD243),ISBLANK(AL243)),FALSE(),TRUE())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IF(OR(ISBLANK(B244),ISBLANK(H244),ISBLANK(I244),ISBLANK(L244),ISBLANK(M244),ISBLANK(N244),ISBLANK(O244),ISBLANK(R244),ISBLANK(V244),ISBLANK(W244),ISBLANK(Y244),ISBLANK(AB244),ISBLANK(AD244),ISBLANK(AL244)),FALSE(),TRUE())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IF(OR(ISBLANK(B245),ISBLANK(H245),ISBLANK(I245),ISBLANK(L245),ISBLANK(M245),ISBLANK(N245),ISBLANK(O245),ISBLANK(R245),ISBLANK(V245),ISBLANK(W245),ISBLANK(Y245),ISBLANK(AB245),ISBLANK(AD245),ISBLANK(AL245)),FALSE(),TRUE())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IF(OR(ISBLANK(B246),ISBLANK(H246),ISBLANK(I246),ISBLANK(L246),ISBLANK(M246),ISBLANK(N246),ISBLANK(O246),ISBLANK(R246),ISBLANK(V246),ISBLANK(W246),ISBLANK(Y246),ISBLANK(AB246),ISBLANK(AD246),ISBLANK(AL246)),FALSE(),TRUE())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IF(OR(ISBLANK(B247),ISBLANK(H247),ISBLANK(I247),ISBLANK(L247),ISBLANK(M247),ISBLANK(N247),ISBLANK(O247),ISBLANK(R247),ISBLANK(V247),ISBLANK(W247),ISBLANK(Y247),ISBLANK(AB247),ISBLANK(AD247),ISBLANK(AL247)),FALSE(),TRUE())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IF(OR(ISBLANK(B248),ISBLANK(H248),ISBLANK(I248),ISBLANK(L248),ISBLANK(M248),ISBLANK(N248),ISBLANK(O248),ISBLANK(R248),ISBLANK(V248),ISBLANK(W248),ISBLANK(Y248),ISBLANK(AB248),ISBLANK(AD248),ISBLANK(AL248)),FALSE(),TRUE())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IF(OR(ISBLANK(B249),ISBLANK(H249),ISBLANK(I249),ISBLANK(L249),ISBLANK(M249),ISBLANK(N249),ISBLANK(O249),ISBLANK(R249),ISBLANK(V249),ISBLANK(W249),ISBLANK(Y249),ISBLANK(AB249),ISBLANK(AD249),ISBLANK(AL249)),FALSE(),TRUE())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IF(OR(ISBLANK(B250),ISBLANK(H250),ISBLANK(I250),ISBLANK(L250),ISBLANK(M250),ISBLANK(N250),ISBLANK(O250),ISBLANK(R250),ISBLANK(V250),ISBLANK(W250),ISBLANK(Y250),ISBLANK(AB250),ISBLANK(AD250),ISBLANK(AL250)),FALSE(),TRUE())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IF(OR(ISBLANK(B251),ISBLANK(H251),ISBLANK(I251),ISBLANK(L251),ISBLANK(M251),ISBLANK(N251),ISBLANK(O251),ISBLANK(R251),ISBLANK(V251),ISBLANK(W251),ISBLANK(Y251),ISBLANK(AB251),ISBLANK(AD251),ISBLANK(AL251)),FALSE(),TRUE())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IF(OR(ISBLANK(B252),ISBLANK(H252),ISBLANK(I252),ISBLANK(L252),ISBLANK(M252),ISBLANK(N252),ISBLANK(O252),ISBLANK(R252),ISBLANK(V252),ISBLANK(W252),ISBLANK(Y252),ISBLANK(AB252),ISBLANK(AD252),ISBLANK(AL252)),FALSE(),TRUE())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IF(OR(ISBLANK(B253),ISBLANK(H253),ISBLANK(I253),ISBLANK(L253),ISBLANK(M253),ISBLANK(N253),ISBLANK(O253),ISBLANK(R253),ISBLANK(V253),ISBLANK(W253),ISBLANK(Y253),ISBLANK(AB253),ISBLANK(AD253),ISBLANK(AL253)),FALSE(),TRUE())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IF(OR(ISBLANK(B254),ISBLANK(H254),ISBLANK(I254),ISBLANK(L254),ISBLANK(M254),ISBLANK(N254),ISBLANK(O254),ISBLANK(R254),ISBLANK(V254),ISBLANK(W254),ISBLANK(Y254),ISBLANK(AB254),ISBLANK(AD254),ISBLANK(AL254)),FALSE(),TRUE())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IF(OR(ISBLANK(B255),ISBLANK(H255),ISBLANK(I255),ISBLANK(L255),ISBLANK(M255),ISBLANK(N255),ISBLANK(O255),ISBLANK(R255),ISBLANK(V255),ISBLANK(W255),ISBLANK(Y255),ISBLANK(AB255),ISBLANK(AD255),ISBLANK(AL255)),FALSE(),TRUE())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IF(OR(ISBLANK(B256),ISBLANK(H256),ISBLANK(I256),ISBLANK(L256),ISBLANK(M256),ISBLANK(N256),ISBLANK(O256),ISBLANK(R256),ISBLANK(V256),ISBLANK(W256),ISBLANK(Y256),ISBLANK(AB256),ISBLANK(AD256),ISBLANK(AL256)),FALSE(),TRUE())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IF(OR(ISBLANK(B257),ISBLANK(H257),ISBLANK(I257),ISBLANK(L257),ISBLANK(M257),ISBLANK(N257),ISBLANK(O257),ISBLANK(R257),ISBLANK(V257),ISBLANK(W257),ISBLANK(Y257),ISBLANK(AB257),ISBLANK(AD257),ISBLANK(AL257)),FALSE(),TRUE())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IF(OR(ISBLANK(B258),ISBLANK(H258),ISBLANK(I258),ISBLANK(L258),ISBLANK(M258),ISBLANK(N258),ISBLANK(O258),ISBLANK(R258),ISBLANK(V258),ISBLANK(W258),ISBLANK(Y258),ISBLANK(AB258),ISBLANK(AD258),ISBLANK(AL258)),FALSE(),TRUE())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IF(OR(ISBLANK(B259),ISBLANK(H259),ISBLANK(I259),ISBLANK(L259),ISBLANK(M259),ISBLANK(N259),ISBLANK(O259),ISBLANK(R259),ISBLANK(V259),ISBLANK(W259),ISBLANK(Y259),ISBLANK(AB259),ISBLANK(AD259),ISBLANK(AL259)),FALSE(),TRUE())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IF(OR(ISBLANK(B260),ISBLANK(H260),ISBLANK(I260),ISBLANK(L260),ISBLANK(M260),ISBLANK(N260),ISBLANK(O260),ISBLANK(R260),ISBLANK(V260),ISBLANK(W260),ISBLANK(Y260),ISBLANK(AB260),ISBLANK(AD260),ISBLANK(AL260)),FALSE(),TRUE())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IF(OR(ISBLANK(B261),ISBLANK(H261),ISBLANK(I261),ISBLANK(L261),ISBLANK(M261),ISBLANK(N261),ISBLANK(O261),ISBLANK(R261),ISBLANK(V261),ISBLANK(W261),ISBLANK(Y261),ISBLANK(AB261),ISBLANK(AD261),ISBLANK(AL261)),FALSE(),TRUE())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IF(OR(ISBLANK(B262),ISBLANK(H262),ISBLANK(I262),ISBLANK(L262),ISBLANK(M262),ISBLANK(N262),ISBLANK(O262),ISBLANK(R262),ISBLANK(V262),ISBLANK(W262),ISBLANK(Y262),ISBLANK(AB262),ISBLANK(AD262),ISBLANK(AL262)),FALSE(),TRUE())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IF(OR(ISBLANK(B263),ISBLANK(H263),ISBLANK(I263),ISBLANK(L263),ISBLANK(M263),ISBLANK(N263),ISBLANK(O263),ISBLANK(R263),ISBLANK(V263),ISBLANK(W263),ISBLANK(Y263),ISBLANK(AB263),ISBLANK(AD263),ISBLANK(AL263)),FALSE(),TRUE())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IF(OR(ISBLANK(B264),ISBLANK(H264),ISBLANK(I264),ISBLANK(L264),ISBLANK(M264),ISBLANK(N264),ISBLANK(O264),ISBLANK(R264),ISBLANK(V264),ISBLANK(W264),ISBLANK(Y264),ISBLANK(AB264),ISBLANK(AD264),ISBLANK(AL264)),FALSE(),TRUE())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IF(OR(ISBLANK(B265),ISBLANK(H265),ISBLANK(I265),ISBLANK(L265),ISBLANK(M265),ISBLANK(N265),ISBLANK(O265),ISBLANK(R265),ISBLANK(V265),ISBLANK(W265),ISBLANK(Y265),ISBLANK(AB265),ISBLANK(AD265),ISBLANK(AL265)),FALSE(),TRUE())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IF(OR(ISBLANK(B266),ISBLANK(H266),ISBLANK(I266),ISBLANK(L266),ISBLANK(M266),ISBLANK(N266),ISBLANK(O266),ISBLANK(R266),ISBLANK(V266),ISBLANK(W266),ISBLANK(Y266),ISBLANK(AB266),ISBLANK(AD266),ISBLANK(AL266)),FALSE(),TRUE())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IF(OR(ISBLANK(B267),ISBLANK(H267),ISBLANK(I267),ISBLANK(L267),ISBLANK(M267),ISBLANK(N267),ISBLANK(O267),ISBLANK(R267),ISBLANK(V267),ISBLANK(W267),ISBLANK(Y267),ISBLANK(AB267),ISBLANK(AD267),ISBLANK(AL267)),FALSE(),TRUE())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IF(OR(ISBLANK(B268),ISBLANK(H268),ISBLANK(I268),ISBLANK(L268),ISBLANK(M268),ISBLANK(N268),ISBLANK(O268),ISBLANK(R268),ISBLANK(V268),ISBLANK(W268),ISBLANK(Y268),ISBLANK(AB268),ISBLANK(AD268),ISBLANK(AL268)),FALSE(),TRUE())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IF(OR(ISBLANK(B269),ISBLANK(H269),ISBLANK(I269),ISBLANK(L269),ISBLANK(M269),ISBLANK(N269),ISBLANK(O269),ISBLANK(R269),ISBLANK(V269),ISBLANK(W269),ISBLANK(Y269),ISBLANK(AB269),ISBLANK(AD269),ISBLANK(AL269)),FALSE(),TRUE())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IF(OR(ISBLANK(B270),ISBLANK(H270),ISBLANK(I270),ISBLANK(L270),ISBLANK(M270),ISBLANK(N270),ISBLANK(O270),ISBLANK(R270),ISBLANK(V270),ISBLANK(W270),ISBLANK(Y270),ISBLANK(AB270),ISBLANK(AD270),ISBLANK(AL270)),FALSE(),TRUE())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IF(OR(ISBLANK(B271),ISBLANK(H271),ISBLANK(I271),ISBLANK(L271),ISBLANK(M271),ISBLANK(N271),ISBLANK(O271),ISBLANK(R271),ISBLANK(V271),ISBLANK(W271),ISBLANK(Y271),ISBLANK(AB271),ISBLANK(AD271),ISBLANK(AL271)),FALSE(),TRUE())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IF(OR(ISBLANK(B272),ISBLANK(H272),ISBLANK(I272),ISBLANK(L272),ISBLANK(M272),ISBLANK(N272),ISBLANK(O272),ISBLANK(R272),ISBLANK(V272),ISBLANK(W272),ISBLANK(Y272),ISBLANK(AB272),ISBLANK(AD272),ISBLANK(AL272)),FALSE(),TRUE())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IF(OR(ISBLANK(B273),ISBLANK(H273),ISBLANK(I273),ISBLANK(L273),ISBLANK(M273),ISBLANK(N273),ISBLANK(O273),ISBLANK(R273),ISBLANK(V273),ISBLANK(W273),ISBLANK(Y273),ISBLANK(AB273),ISBLANK(AD273),ISBLANK(AL273)),FALSE(),TRUE())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IF(OR(ISBLANK(B274),ISBLANK(H274),ISBLANK(I274),ISBLANK(L274),ISBLANK(M274),ISBLANK(N274),ISBLANK(O274),ISBLANK(R274),ISBLANK(V274),ISBLANK(W274),ISBLANK(Y274),ISBLANK(AB274),ISBLANK(AD274),ISBLANK(AL274)),FALSE(),TRUE())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IF(OR(ISBLANK(B275),ISBLANK(H275),ISBLANK(I275),ISBLANK(L275),ISBLANK(M275),ISBLANK(N275),ISBLANK(O275),ISBLANK(R275),ISBLANK(V275),ISBLANK(W275),ISBLANK(Y275),ISBLANK(AB275),ISBLANK(AD275),ISBLANK(AL275)),FALSE(),TRUE())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IF(OR(ISBLANK(B276),ISBLANK(H276),ISBLANK(I276),ISBLANK(L276),ISBLANK(M276),ISBLANK(N276),ISBLANK(O276),ISBLANK(R276),ISBLANK(V276),ISBLANK(W276),ISBLANK(Y276),ISBLANK(AB276),ISBLANK(AD276),ISBLANK(AL276)),FALSE(),TRUE())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IF(OR(ISBLANK(B277),ISBLANK(H277),ISBLANK(I277),ISBLANK(L277),ISBLANK(M277),ISBLANK(N277),ISBLANK(O277),ISBLANK(R277),ISBLANK(V277),ISBLANK(W277),ISBLANK(Y277),ISBLANK(AB277),ISBLANK(AD277),ISBLANK(AL277)),FALSE(),TRUE())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IF(OR(ISBLANK(B278),ISBLANK(H278),ISBLANK(I278),ISBLANK(L278),ISBLANK(M278),ISBLANK(N278),ISBLANK(O278),ISBLANK(R278),ISBLANK(V278),ISBLANK(W278),ISBLANK(Y278),ISBLANK(AB278),ISBLANK(AD278),ISBLANK(AL278)),FALSE(),TRUE())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IF(OR(ISBLANK(B279),ISBLANK(H279),ISBLANK(I279),ISBLANK(L279),ISBLANK(M279),ISBLANK(N279),ISBLANK(O279),ISBLANK(R279),ISBLANK(V279),ISBLANK(W279),ISBLANK(Y279),ISBLANK(AB279),ISBLANK(AD279),ISBLANK(AL279)),FALSE(),TRUE())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IF(OR(ISBLANK(B280),ISBLANK(H280),ISBLANK(I280),ISBLANK(L280),ISBLANK(M280),ISBLANK(N280),ISBLANK(O280),ISBLANK(R280),ISBLANK(V280),ISBLANK(W280),ISBLANK(Y280),ISBLANK(AB280),ISBLANK(AD280),ISBLANK(AL280)),FALSE(),TRUE())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IF(OR(ISBLANK(B281),ISBLANK(H281),ISBLANK(I281),ISBLANK(L281),ISBLANK(M281),ISBLANK(N281),ISBLANK(O281),ISBLANK(R281),ISBLANK(V281),ISBLANK(W281),ISBLANK(Y281),ISBLANK(AB281),ISBLANK(AD281),ISBLANK(AL281)),FALSE(),TRUE())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IF(OR(ISBLANK(B282),ISBLANK(H282),ISBLANK(I282),ISBLANK(L282),ISBLANK(M282),ISBLANK(N282),ISBLANK(O282),ISBLANK(R282),ISBLANK(V282),ISBLANK(W282),ISBLANK(Y282),ISBLANK(AB282),ISBLANK(AD282),ISBLANK(AL282)),FALSE(),TRUE())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IF(OR(ISBLANK(B283),ISBLANK(H283),ISBLANK(I283),ISBLANK(L283),ISBLANK(M283),ISBLANK(N283),ISBLANK(O283),ISBLANK(R283),ISBLANK(V283),ISBLANK(W283),ISBLANK(Y283),ISBLANK(AB283),ISBLANK(AD283),ISBLANK(AL283)),FALSE(),TRUE())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IF(OR(ISBLANK(B284),ISBLANK(H284),ISBLANK(I284),ISBLANK(L284),ISBLANK(M284),ISBLANK(N284),ISBLANK(O284),ISBLANK(R284),ISBLANK(V284),ISBLANK(W284),ISBLANK(Y284),ISBLANK(AB284),ISBLANK(AD284),ISBLANK(AL284)),FALSE(),TRUE())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IF(OR(ISBLANK(B285),ISBLANK(H285),ISBLANK(I285),ISBLANK(L285),ISBLANK(M285),ISBLANK(N285),ISBLANK(O285),ISBLANK(R285),ISBLANK(V285),ISBLANK(W285),ISBLANK(Y285),ISBLANK(AB285),ISBLANK(AD285),ISBLANK(AL285)),FALSE(),TRUE())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IF(OR(ISBLANK(B286),ISBLANK(H286),ISBLANK(I286),ISBLANK(L286),ISBLANK(M286),ISBLANK(N286),ISBLANK(O286),ISBLANK(R286),ISBLANK(V286),ISBLANK(W286),ISBLANK(Y286),ISBLANK(AB286),ISBLANK(AD286),ISBLANK(AL286)),FALSE(),TRUE())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IF(OR(ISBLANK(B287),ISBLANK(H287),ISBLANK(I287),ISBLANK(L287),ISBLANK(M287),ISBLANK(N287),ISBLANK(O287),ISBLANK(R287),ISBLANK(V287),ISBLANK(W287),ISBLANK(Y287),ISBLANK(AB287),ISBLANK(AD287),ISBLANK(AL287)),FALSE(),TRUE())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IF(OR(ISBLANK(B288),ISBLANK(H288),ISBLANK(I288),ISBLANK(L288),ISBLANK(M288),ISBLANK(N288),ISBLANK(O288),ISBLANK(R288),ISBLANK(V288),ISBLANK(W288),ISBLANK(Y288),ISBLANK(AB288),ISBLANK(AD288),ISBLANK(AL288)),FALSE(),TRUE())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IF(OR(ISBLANK(B289),ISBLANK(H289),ISBLANK(I289),ISBLANK(L289),ISBLANK(M289),ISBLANK(N289),ISBLANK(O289),ISBLANK(R289),ISBLANK(V289),ISBLANK(W289),ISBLANK(Y289),ISBLANK(AB289),ISBLANK(AD289),ISBLANK(AL289)),FALSE(),TRUE())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IF(OR(ISBLANK(B290),ISBLANK(H290),ISBLANK(I290),ISBLANK(L290),ISBLANK(M290),ISBLANK(N290),ISBLANK(O290),ISBLANK(R290),ISBLANK(V290),ISBLANK(W290),ISBLANK(Y290),ISBLANK(AB290),ISBLANK(AD290),ISBLANK(AL290)),FALSE(),TRUE())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IF(OR(ISBLANK(B291),ISBLANK(H291),ISBLANK(I291),ISBLANK(L291),ISBLANK(M291),ISBLANK(N291),ISBLANK(O291),ISBLANK(R291),ISBLANK(V291),ISBLANK(W291),ISBLANK(Y291),ISBLANK(AB291),ISBLANK(AD291),ISBLANK(AL291)),FALSE(),TRUE())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IF(OR(ISBLANK(B292),ISBLANK(H292),ISBLANK(I292),ISBLANK(L292),ISBLANK(M292),ISBLANK(N292),ISBLANK(O292),ISBLANK(R292),ISBLANK(V292),ISBLANK(W292),ISBLANK(Y292),ISBLANK(AB292),ISBLANK(AD292),ISBLANK(AL292)),FALSE(),TRUE())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IF(OR(ISBLANK(B293),ISBLANK(H293),ISBLANK(I293),ISBLANK(L293),ISBLANK(M293),ISBLANK(N293),ISBLANK(O293),ISBLANK(R293),ISBLANK(V293),ISBLANK(W293),ISBLANK(Y293),ISBLANK(AB293),ISBLANK(AD293),ISBLANK(AL293)),FALSE(),TRUE())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IF(OR(ISBLANK(B294),ISBLANK(H294),ISBLANK(I294),ISBLANK(L294),ISBLANK(M294),ISBLANK(N294),ISBLANK(O294),ISBLANK(R294),ISBLANK(V294),ISBLANK(W294),ISBLANK(Y294),ISBLANK(AB294),ISBLANK(AD294),ISBLANK(AL294)),FALSE(),TRUE())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IF(OR(ISBLANK(B295),ISBLANK(H295),ISBLANK(I295),ISBLANK(L295),ISBLANK(M295),ISBLANK(N295),ISBLANK(O295),ISBLANK(R295),ISBLANK(V295),ISBLANK(W295),ISBLANK(Y295),ISBLANK(AB295),ISBLANK(AD295),ISBLANK(AL295)),FALSE(),TRUE())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IF(OR(ISBLANK(B296),ISBLANK(H296),ISBLANK(I296),ISBLANK(L296),ISBLANK(M296),ISBLANK(N296),ISBLANK(O296),ISBLANK(R296),ISBLANK(V296),ISBLANK(W296),ISBLANK(Y296),ISBLANK(AB296),ISBLANK(AD296),ISBLANK(AL296)),FALSE(),TRUE())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IF(OR(ISBLANK(B297),ISBLANK(H297),ISBLANK(I297),ISBLANK(L297),ISBLANK(M297),ISBLANK(N297),ISBLANK(O297),ISBLANK(R297),ISBLANK(V297),ISBLANK(W297),ISBLANK(Y297),ISBLANK(AB297),ISBLANK(AD297),ISBLANK(AL297)),FALSE(),TRUE())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3.2" hidden="false" customHeight="false" outlineLevel="0" collapsed="false">
      <c r="B298" s="122"/>
      <c r="C298" s="123"/>
      <c r="D298" s="124"/>
      <c r="E298" s="82"/>
      <c r="F298" s="125"/>
      <c r="G298" s="126"/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/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/>
      <c r="AN298" s="86"/>
      <c r="AO298" s="86"/>
      <c r="AP298" s="132"/>
      <c r="AQ298" s="55"/>
      <c r="AS298" s="88"/>
    </row>
    <row r="299" customFormat="false" ht="13.2" hidden="false" customHeight="false" outlineLevel="0" collapsed="false">
      <c r="B299" s="122"/>
      <c r="C299" s="123"/>
      <c r="D299" s="124"/>
      <c r="E299" s="82"/>
      <c r="F299" s="125"/>
      <c r="G299" s="126"/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/>
      <c r="AN299" s="86"/>
      <c r="AO299" s="86"/>
      <c r="AP299" s="132"/>
      <c r="AQ299" s="55"/>
      <c r="AS299" s="88"/>
    </row>
    <row r="300" customFormat="false" ht="13.2" hidden="false" customHeight="false" outlineLevel="0" collapsed="false">
      <c r="B300" s="122"/>
      <c r="C300" s="123"/>
      <c r="D300" s="124"/>
      <c r="E300" s="82"/>
      <c r="F300" s="125"/>
      <c r="G300" s="126"/>
      <c r="H300" s="127"/>
      <c r="I300" s="128"/>
      <c r="J300" s="128"/>
      <c r="K300" s="128"/>
      <c r="L300" s="128"/>
      <c r="M300" s="129"/>
      <c r="N300" s="129"/>
      <c r="O300" s="130"/>
      <c r="P300" s="130"/>
      <c r="Q300" s="130"/>
      <c r="R300" s="130"/>
      <c r="S300" s="130"/>
      <c r="T300" s="130"/>
      <c r="U300" s="130"/>
      <c r="V300" s="130"/>
      <c r="W300" s="129"/>
      <c r="X300" s="130"/>
      <c r="Y300" s="131"/>
      <c r="Z300" s="131"/>
      <c r="AA300" s="86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86"/>
      <c r="AN300" s="86"/>
      <c r="AO300" s="86"/>
      <c r="AP300" s="132"/>
      <c r="AQ300" s="55"/>
      <c r="AS300" s="88"/>
    </row>
    <row r="301" customFormat="false" ht="13.2" hidden="false" customHeight="false" outlineLevel="0" collapsed="false">
      <c r="B301" s="122"/>
      <c r="C301" s="123"/>
      <c r="D301" s="124"/>
      <c r="E301" s="82"/>
      <c r="F301" s="125"/>
      <c r="G301" s="126"/>
      <c r="H301" s="127"/>
      <c r="I301" s="128"/>
      <c r="J301" s="128"/>
      <c r="K301" s="128"/>
      <c r="L301" s="128"/>
      <c r="M301" s="129"/>
      <c r="N301" s="129"/>
      <c r="O301" s="130"/>
      <c r="P301" s="130"/>
      <c r="Q301" s="130"/>
      <c r="R301" s="130"/>
      <c r="S301" s="130"/>
      <c r="T301" s="130"/>
      <c r="U301" s="130"/>
      <c r="V301" s="130"/>
      <c r="W301" s="129"/>
      <c r="X301" s="130"/>
      <c r="Y301" s="131"/>
      <c r="Z301" s="131"/>
      <c r="AA301" s="86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86"/>
      <c r="AN301" s="86"/>
      <c r="AO301" s="86"/>
      <c r="AP301" s="132"/>
      <c r="AQ301" s="55"/>
      <c r="AS301" s="88"/>
    </row>
    <row r="302" customFormat="false" ht="13.2" hidden="false" customHeight="false" outlineLevel="0" collapsed="false">
      <c r="B302" s="122"/>
      <c r="C302" s="123"/>
      <c r="D302" s="124"/>
      <c r="E302" s="82"/>
      <c r="F302" s="125"/>
      <c r="G302" s="126"/>
      <c r="H302" s="127"/>
      <c r="I302" s="128"/>
      <c r="J302" s="128"/>
      <c r="K302" s="128"/>
      <c r="L302" s="128"/>
      <c r="M302" s="129"/>
      <c r="N302" s="129"/>
      <c r="O302" s="130"/>
      <c r="P302" s="130"/>
      <c r="Q302" s="130"/>
      <c r="R302" s="130"/>
      <c r="S302" s="130"/>
      <c r="T302" s="130"/>
      <c r="U302" s="130"/>
      <c r="V302" s="130"/>
      <c r="W302" s="129"/>
      <c r="X302" s="130"/>
      <c r="Y302" s="131"/>
      <c r="Z302" s="131"/>
      <c r="AA302" s="86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  <c r="AM302" s="86"/>
      <c r="AN302" s="86"/>
      <c r="AO302" s="86"/>
      <c r="AP302" s="132"/>
      <c r="AQ302" s="55"/>
      <c r="AS302" s="88"/>
    </row>
    <row r="303" customFormat="false" ht="13.2" hidden="false" customHeight="false" outlineLevel="0" collapsed="false">
      <c r="B303" s="122"/>
      <c r="C303" s="123"/>
      <c r="D303" s="124"/>
      <c r="E303" s="82"/>
      <c r="F303" s="125"/>
      <c r="G303" s="126"/>
      <c r="H303" s="127"/>
      <c r="I303" s="128"/>
      <c r="J303" s="128"/>
      <c r="K303" s="128"/>
      <c r="L303" s="128"/>
      <c r="M303" s="129"/>
      <c r="N303" s="129"/>
      <c r="O303" s="130"/>
      <c r="P303" s="130"/>
      <c r="Q303" s="130"/>
      <c r="R303" s="130"/>
      <c r="S303" s="130"/>
      <c r="T303" s="130"/>
      <c r="U303" s="130"/>
      <c r="V303" s="130"/>
      <c r="W303" s="129"/>
      <c r="X303" s="130"/>
      <c r="Y303" s="131"/>
      <c r="Z303" s="131"/>
      <c r="AA303" s="86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  <c r="AM303" s="86"/>
      <c r="AN303" s="86"/>
      <c r="AO303" s="86"/>
      <c r="AP303" s="132"/>
      <c r="AQ303" s="55"/>
      <c r="AS303" s="88"/>
    </row>
    <row r="304" customFormat="false" ht="13.2" hidden="false" customHeight="false" outlineLevel="0" collapsed="false">
      <c r="B304" s="122"/>
      <c r="C304" s="123"/>
      <c r="D304" s="124"/>
      <c r="E304" s="82"/>
      <c r="F304" s="125"/>
      <c r="G304" s="126"/>
      <c r="H304" s="127"/>
      <c r="I304" s="128"/>
      <c r="J304" s="128"/>
      <c r="K304" s="128"/>
      <c r="L304" s="128"/>
      <c r="M304" s="129"/>
      <c r="N304" s="129"/>
      <c r="O304" s="130"/>
      <c r="P304" s="130"/>
      <c r="Q304" s="130"/>
      <c r="R304" s="130"/>
      <c r="S304" s="130"/>
      <c r="T304" s="130"/>
      <c r="U304" s="130"/>
      <c r="V304" s="130"/>
      <c r="W304" s="129"/>
      <c r="X304" s="130"/>
      <c r="Y304" s="131"/>
      <c r="Z304" s="131"/>
      <c r="AA304" s="86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  <c r="AM304" s="86"/>
      <c r="AN304" s="86"/>
      <c r="AO304" s="86"/>
      <c r="AP304" s="132"/>
      <c r="AQ304" s="55"/>
      <c r="AS304" s="88"/>
    </row>
    <row r="305" customFormat="false" ht="13.2" hidden="false" customHeight="false" outlineLevel="0" collapsed="false">
      <c r="B305" s="122"/>
      <c r="C305" s="123"/>
      <c r="D305" s="124"/>
      <c r="E305" s="82"/>
      <c r="F305" s="125"/>
      <c r="G305" s="126"/>
      <c r="H305" s="127"/>
      <c r="I305" s="128"/>
      <c r="J305" s="128"/>
      <c r="K305" s="128"/>
      <c r="L305" s="128"/>
      <c r="M305" s="129"/>
      <c r="N305" s="129"/>
      <c r="O305" s="130"/>
      <c r="P305" s="130"/>
      <c r="Q305" s="130"/>
      <c r="R305" s="130"/>
      <c r="S305" s="130"/>
      <c r="T305" s="130"/>
      <c r="U305" s="130"/>
      <c r="V305" s="130"/>
      <c r="W305" s="129"/>
      <c r="X305" s="130"/>
      <c r="Y305" s="131"/>
      <c r="Z305" s="131"/>
      <c r="AA305" s="86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86"/>
      <c r="AN305" s="86"/>
      <c r="AO305" s="86"/>
      <c r="AP305" s="132"/>
      <c r="AQ305" s="55"/>
      <c r="AS305" s="88"/>
    </row>
    <row r="306" customFormat="false" ht="13.2" hidden="false" customHeight="false" outlineLevel="0" collapsed="false">
      <c r="B306" s="122"/>
      <c r="C306" s="123"/>
      <c r="D306" s="124"/>
      <c r="E306" s="82"/>
      <c r="F306" s="125"/>
      <c r="G306" s="126"/>
      <c r="H306" s="127"/>
      <c r="I306" s="128"/>
      <c r="J306" s="128"/>
      <c r="K306" s="128"/>
      <c r="L306" s="128"/>
      <c r="M306" s="129"/>
      <c r="N306" s="129"/>
      <c r="O306" s="130"/>
      <c r="P306" s="130"/>
      <c r="Q306" s="130"/>
      <c r="R306" s="130"/>
      <c r="S306" s="130"/>
      <c r="T306" s="130"/>
      <c r="U306" s="130"/>
      <c r="V306" s="130"/>
      <c r="W306" s="129"/>
      <c r="X306" s="130"/>
      <c r="Y306" s="131"/>
      <c r="Z306" s="131"/>
      <c r="AA306" s="86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86"/>
      <c r="AN306" s="86"/>
      <c r="AO306" s="86"/>
      <c r="AP306" s="132"/>
      <c r="AQ306" s="55"/>
      <c r="AS306" s="88"/>
    </row>
    <row r="307" customFormat="false" ht="13.2" hidden="false" customHeight="false" outlineLevel="0" collapsed="false">
      <c r="B307" s="122"/>
      <c r="C307" s="123"/>
      <c r="D307" s="124"/>
      <c r="E307" s="82"/>
      <c r="F307" s="125"/>
      <c r="G307" s="126"/>
      <c r="H307" s="127"/>
      <c r="I307" s="128"/>
      <c r="J307" s="128"/>
      <c r="K307" s="128"/>
      <c r="L307" s="128"/>
      <c r="M307" s="129"/>
      <c r="N307" s="129"/>
      <c r="O307" s="130"/>
      <c r="P307" s="130"/>
      <c r="Q307" s="130"/>
      <c r="R307" s="130"/>
      <c r="S307" s="130"/>
      <c r="T307" s="130"/>
      <c r="U307" s="130"/>
      <c r="V307" s="130"/>
      <c r="W307" s="129"/>
      <c r="X307" s="130"/>
      <c r="Y307" s="131"/>
      <c r="Z307" s="131"/>
      <c r="AA307" s="86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  <c r="AL307" s="131"/>
      <c r="AM307" s="86"/>
      <c r="AN307" s="86"/>
      <c r="AO307" s="86"/>
      <c r="AP307" s="132"/>
      <c r="AQ307" s="55"/>
      <c r="AS307" s="88"/>
    </row>
    <row r="308" customFormat="false" ht="13.2" hidden="false" customHeight="false" outlineLevel="0" collapsed="false">
      <c r="B308" s="122"/>
      <c r="C308" s="123"/>
      <c r="D308" s="124"/>
      <c r="E308" s="82"/>
      <c r="F308" s="125"/>
      <c r="G308" s="126"/>
      <c r="H308" s="127"/>
      <c r="I308" s="128"/>
      <c r="J308" s="128"/>
      <c r="K308" s="128"/>
      <c r="L308" s="128"/>
      <c r="M308" s="129"/>
      <c r="N308" s="129"/>
      <c r="O308" s="130"/>
      <c r="P308" s="130"/>
      <c r="Q308" s="130"/>
      <c r="R308" s="130"/>
      <c r="S308" s="130"/>
      <c r="T308" s="130"/>
      <c r="U308" s="130"/>
      <c r="V308" s="130"/>
      <c r="W308" s="129"/>
      <c r="X308" s="130"/>
      <c r="Y308" s="131"/>
      <c r="Z308" s="131"/>
      <c r="AA308" s="86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  <c r="AL308" s="131"/>
      <c r="AM308" s="86"/>
      <c r="AN308" s="86"/>
      <c r="AO308" s="86"/>
      <c r="AP308" s="132"/>
      <c r="AQ308" s="55"/>
      <c r="AS308" s="88"/>
    </row>
    <row r="309" customFormat="false" ht="13.2" hidden="false" customHeight="false" outlineLevel="0" collapsed="false">
      <c r="B309" s="122"/>
      <c r="C309" s="123"/>
      <c r="D309" s="124"/>
      <c r="E309" s="82"/>
      <c r="F309" s="125"/>
      <c r="G309" s="126"/>
      <c r="H309" s="127"/>
      <c r="I309" s="128"/>
      <c r="J309" s="128"/>
      <c r="K309" s="128"/>
      <c r="L309" s="128"/>
      <c r="M309" s="129"/>
      <c r="N309" s="129"/>
      <c r="O309" s="130"/>
      <c r="P309" s="130"/>
      <c r="Q309" s="130"/>
      <c r="R309" s="130"/>
      <c r="S309" s="130"/>
      <c r="T309" s="130"/>
      <c r="U309" s="130"/>
      <c r="V309" s="130"/>
      <c r="W309" s="129"/>
      <c r="X309" s="130"/>
      <c r="Y309" s="131"/>
      <c r="Z309" s="131"/>
      <c r="AA309" s="86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86"/>
      <c r="AN309" s="86"/>
      <c r="AO309" s="86"/>
      <c r="AP309" s="132"/>
      <c r="AQ309" s="55"/>
      <c r="AS309" s="88"/>
    </row>
    <row r="310" customFormat="false" ht="13.2" hidden="false" customHeight="false" outlineLevel="0" collapsed="false">
      <c r="B310" s="122"/>
      <c r="C310" s="123"/>
      <c r="D310" s="124"/>
      <c r="E310" s="82"/>
      <c r="F310" s="125"/>
      <c r="G310" s="126"/>
      <c r="H310" s="127"/>
      <c r="I310" s="128"/>
      <c r="J310" s="128"/>
      <c r="K310" s="128"/>
      <c r="L310" s="128"/>
      <c r="M310" s="129"/>
      <c r="N310" s="129"/>
      <c r="O310" s="130"/>
      <c r="P310" s="130"/>
      <c r="Q310" s="130"/>
      <c r="R310" s="130"/>
      <c r="S310" s="130"/>
      <c r="T310" s="130"/>
      <c r="U310" s="130"/>
      <c r="V310" s="130"/>
      <c r="W310" s="129"/>
      <c r="X310" s="130"/>
      <c r="Y310" s="131"/>
      <c r="Z310" s="131"/>
      <c r="AA310" s="86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86"/>
      <c r="AN310" s="86"/>
      <c r="AO310" s="86"/>
      <c r="AP310" s="132"/>
      <c r="AQ310" s="55"/>
      <c r="AS310" s="88"/>
    </row>
    <row r="311" customFormat="false" ht="13.2" hidden="false" customHeight="false" outlineLevel="0" collapsed="false">
      <c r="B311" s="122"/>
      <c r="C311" s="123"/>
      <c r="D311" s="124"/>
      <c r="E311" s="82"/>
      <c r="F311" s="125"/>
      <c r="G311" s="126"/>
      <c r="H311" s="127"/>
      <c r="I311" s="128"/>
      <c r="J311" s="128"/>
      <c r="K311" s="128"/>
      <c r="L311" s="128"/>
      <c r="M311" s="129"/>
      <c r="N311" s="129"/>
      <c r="O311" s="130"/>
      <c r="P311" s="130"/>
      <c r="Q311" s="130"/>
      <c r="R311" s="130"/>
      <c r="S311" s="130"/>
      <c r="T311" s="130"/>
      <c r="U311" s="130"/>
      <c r="V311" s="130"/>
      <c r="W311" s="129"/>
      <c r="X311" s="130"/>
      <c r="Y311" s="131"/>
      <c r="Z311" s="131"/>
      <c r="AA311" s="86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86"/>
      <c r="AN311" s="86"/>
      <c r="AO311" s="86"/>
      <c r="AP311" s="132"/>
      <c r="AQ311" s="55"/>
      <c r="AS311" s="88"/>
    </row>
    <row r="312" customFormat="false" ht="13.2" hidden="false" customHeight="false" outlineLevel="0" collapsed="false">
      <c r="B312" s="122"/>
      <c r="C312" s="123"/>
      <c r="D312" s="124"/>
      <c r="E312" s="82"/>
      <c r="F312" s="125"/>
      <c r="G312" s="126"/>
      <c r="H312" s="127"/>
      <c r="I312" s="128"/>
      <c r="J312" s="128"/>
      <c r="K312" s="128"/>
      <c r="L312" s="128"/>
      <c r="M312" s="129"/>
      <c r="N312" s="129"/>
      <c r="O312" s="130"/>
      <c r="P312" s="130"/>
      <c r="Q312" s="130"/>
      <c r="R312" s="130"/>
      <c r="S312" s="130"/>
      <c r="T312" s="130"/>
      <c r="U312" s="130"/>
      <c r="V312" s="130"/>
      <c r="W312" s="129"/>
      <c r="X312" s="130"/>
      <c r="Y312" s="131"/>
      <c r="Z312" s="131"/>
      <c r="AA312" s="86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86"/>
      <c r="AN312" s="86"/>
      <c r="AO312" s="86"/>
      <c r="AP312" s="132"/>
      <c r="AQ312" s="55"/>
      <c r="AS312" s="88"/>
    </row>
    <row r="313" customFormat="false" ht="13.2" hidden="false" customHeight="false" outlineLevel="0" collapsed="false">
      <c r="B313" s="122"/>
      <c r="C313" s="123"/>
      <c r="D313" s="124"/>
      <c r="E313" s="82"/>
      <c r="F313" s="125"/>
      <c r="G313" s="126"/>
      <c r="H313" s="127"/>
      <c r="I313" s="128"/>
      <c r="J313" s="128"/>
      <c r="K313" s="128"/>
      <c r="L313" s="128"/>
      <c r="M313" s="129"/>
      <c r="N313" s="129"/>
      <c r="O313" s="130"/>
      <c r="P313" s="130"/>
      <c r="Q313" s="130"/>
      <c r="R313" s="130"/>
      <c r="S313" s="130"/>
      <c r="T313" s="130"/>
      <c r="U313" s="130"/>
      <c r="V313" s="130"/>
      <c r="W313" s="129"/>
      <c r="X313" s="130"/>
      <c r="Y313" s="131"/>
      <c r="Z313" s="131"/>
      <c r="AA313" s="86"/>
      <c r="AB313" s="131"/>
      <c r="AC313" s="131"/>
      <c r="AD313" s="131"/>
      <c r="AE313" s="131"/>
      <c r="AF313" s="131"/>
      <c r="AG313" s="131"/>
      <c r="AH313" s="131"/>
      <c r="AI313" s="131"/>
      <c r="AJ313" s="131"/>
      <c r="AK313" s="131"/>
      <c r="AL313" s="131"/>
      <c r="AM313" s="86"/>
      <c r="AN313" s="86"/>
      <c r="AO313" s="86"/>
      <c r="AP313" s="132"/>
      <c r="AQ313" s="55"/>
      <c r="AS313" s="88"/>
    </row>
    <row r="314" customFormat="false" ht="13.2" hidden="false" customHeight="false" outlineLevel="0" collapsed="false">
      <c r="B314" s="122"/>
      <c r="C314" s="123"/>
      <c r="D314" s="124"/>
      <c r="E314" s="82"/>
      <c r="F314" s="125"/>
      <c r="G314" s="126"/>
      <c r="H314" s="127"/>
      <c r="I314" s="128"/>
      <c r="J314" s="128"/>
      <c r="K314" s="128"/>
      <c r="L314" s="128"/>
      <c r="M314" s="129"/>
      <c r="N314" s="129"/>
      <c r="O314" s="130"/>
      <c r="P314" s="130"/>
      <c r="Q314" s="130"/>
      <c r="R314" s="130"/>
      <c r="S314" s="130"/>
      <c r="T314" s="130"/>
      <c r="U314" s="130"/>
      <c r="V314" s="130"/>
      <c r="W314" s="129"/>
      <c r="X314" s="130"/>
      <c r="Y314" s="131"/>
      <c r="Z314" s="131"/>
      <c r="AA314" s="86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86"/>
      <c r="AN314" s="86"/>
      <c r="AO314" s="86"/>
      <c r="AP314" s="132"/>
      <c r="AQ314" s="55"/>
      <c r="AS314" s="88"/>
    </row>
    <row r="315" customFormat="false" ht="13.2" hidden="false" customHeight="false" outlineLevel="0" collapsed="false">
      <c r="B315" s="122"/>
      <c r="C315" s="123"/>
      <c r="D315" s="124"/>
      <c r="E315" s="82"/>
      <c r="F315" s="125"/>
      <c r="G315" s="126"/>
      <c r="H315" s="127"/>
      <c r="I315" s="128"/>
      <c r="J315" s="128"/>
      <c r="K315" s="128"/>
      <c r="L315" s="128"/>
      <c r="M315" s="129"/>
      <c r="N315" s="129"/>
      <c r="O315" s="130"/>
      <c r="P315" s="130"/>
      <c r="Q315" s="130"/>
      <c r="R315" s="130"/>
      <c r="S315" s="130"/>
      <c r="T315" s="130"/>
      <c r="U315" s="130"/>
      <c r="V315" s="130"/>
      <c r="W315" s="129"/>
      <c r="X315" s="130"/>
      <c r="Y315" s="131"/>
      <c r="Z315" s="131"/>
      <c r="AA315" s="86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86"/>
      <c r="AN315" s="86"/>
      <c r="AO315" s="86"/>
      <c r="AP315" s="132"/>
      <c r="AQ315" s="55"/>
      <c r="AS315" s="88"/>
    </row>
    <row r="316" customFormat="false" ht="13.2" hidden="false" customHeight="false" outlineLevel="0" collapsed="false">
      <c r="B316" s="122"/>
      <c r="C316" s="123"/>
      <c r="D316" s="124"/>
      <c r="E316" s="82"/>
      <c r="F316" s="125"/>
      <c r="G316" s="126"/>
      <c r="H316" s="127"/>
      <c r="I316" s="128"/>
      <c r="J316" s="128"/>
      <c r="K316" s="128"/>
      <c r="L316" s="128"/>
      <c r="M316" s="129"/>
      <c r="N316" s="129"/>
      <c r="O316" s="130"/>
      <c r="P316" s="130"/>
      <c r="Q316" s="130"/>
      <c r="R316" s="130"/>
      <c r="S316" s="130"/>
      <c r="T316" s="130"/>
      <c r="U316" s="130"/>
      <c r="V316" s="130"/>
      <c r="W316" s="129"/>
      <c r="X316" s="130"/>
      <c r="Y316" s="131"/>
      <c r="Z316" s="131"/>
      <c r="AA316" s="86"/>
      <c r="AB316" s="131"/>
      <c r="AC316" s="131"/>
      <c r="AD316" s="131"/>
      <c r="AE316" s="131"/>
      <c r="AF316" s="131"/>
      <c r="AG316" s="131"/>
      <c r="AH316" s="131"/>
      <c r="AI316" s="131"/>
      <c r="AJ316" s="131"/>
      <c r="AK316" s="131"/>
      <c r="AL316" s="131"/>
      <c r="AM316" s="86"/>
      <c r="AN316" s="86"/>
      <c r="AO316" s="86"/>
      <c r="AP316" s="132"/>
      <c r="AQ316" s="55"/>
      <c r="AS316" s="88"/>
    </row>
    <row r="317" customFormat="false" ht="13.2" hidden="false" customHeight="false" outlineLevel="0" collapsed="false">
      <c r="B317" s="122"/>
      <c r="C317" s="123"/>
      <c r="D317" s="124"/>
      <c r="E317" s="82"/>
      <c r="F317" s="125"/>
      <c r="G317" s="126"/>
      <c r="H317" s="127"/>
      <c r="I317" s="128"/>
      <c r="J317" s="128"/>
      <c r="K317" s="128"/>
      <c r="L317" s="128"/>
      <c r="M317" s="129"/>
      <c r="N317" s="129"/>
      <c r="O317" s="130"/>
      <c r="P317" s="130"/>
      <c r="Q317" s="130"/>
      <c r="R317" s="130"/>
      <c r="S317" s="130"/>
      <c r="T317" s="130"/>
      <c r="U317" s="130"/>
      <c r="V317" s="130"/>
      <c r="W317" s="129"/>
      <c r="X317" s="130"/>
      <c r="Y317" s="131"/>
      <c r="Z317" s="131"/>
      <c r="AA317" s="86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/>
      <c r="AM317" s="86"/>
      <c r="AN317" s="86"/>
      <c r="AO317" s="86"/>
      <c r="AP317" s="132"/>
      <c r="AQ317" s="55"/>
      <c r="AS317" s="88"/>
    </row>
    <row r="318" customFormat="false" ht="13.2" hidden="false" customHeight="false" outlineLevel="0" collapsed="false">
      <c r="B318" s="122"/>
      <c r="C318" s="123"/>
      <c r="D318" s="124"/>
      <c r="E318" s="82"/>
      <c r="F318" s="125"/>
      <c r="G318" s="126"/>
      <c r="H318" s="127"/>
      <c r="I318" s="128"/>
      <c r="J318" s="128"/>
      <c r="K318" s="128"/>
      <c r="L318" s="128"/>
      <c r="M318" s="129"/>
      <c r="N318" s="129"/>
      <c r="O318" s="130"/>
      <c r="P318" s="130"/>
      <c r="Q318" s="130"/>
      <c r="R318" s="130"/>
      <c r="S318" s="130"/>
      <c r="T318" s="130"/>
      <c r="U318" s="130"/>
      <c r="V318" s="130"/>
      <c r="W318" s="129"/>
      <c r="X318" s="130"/>
      <c r="Y318" s="131"/>
      <c r="Z318" s="131"/>
      <c r="AA318" s="86"/>
      <c r="AB318" s="131"/>
      <c r="AC318" s="131"/>
      <c r="AD318" s="131"/>
      <c r="AE318" s="131"/>
      <c r="AF318" s="131"/>
      <c r="AG318" s="131"/>
      <c r="AH318" s="131"/>
      <c r="AI318" s="131"/>
      <c r="AJ318" s="131"/>
      <c r="AK318" s="131"/>
      <c r="AL318" s="131"/>
      <c r="AM318" s="86"/>
      <c r="AN318" s="86"/>
      <c r="AO318" s="86"/>
      <c r="AP318" s="132"/>
      <c r="AQ318" s="55"/>
      <c r="AS318" s="88"/>
    </row>
    <row r="319" customFormat="false" ht="13.2" hidden="false" customHeight="false" outlineLevel="0" collapsed="false">
      <c r="B319" s="122"/>
      <c r="C319" s="123"/>
      <c r="D319" s="124"/>
      <c r="E319" s="82"/>
      <c r="F319" s="125"/>
      <c r="G319" s="126"/>
      <c r="H319" s="127"/>
      <c r="I319" s="128"/>
      <c r="J319" s="128"/>
      <c r="K319" s="128"/>
      <c r="L319" s="128"/>
      <c r="M319" s="129"/>
      <c r="N319" s="129"/>
      <c r="O319" s="130"/>
      <c r="P319" s="130"/>
      <c r="Q319" s="130"/>
      <c r="R319" s="130"/>
      <c r="S319" s="130"/>
      <c r="T319" s="130"/>
      <c r="U319" s="130"/>
      <c r="V319" s="130"/>
      <c r="W319" s="129"/>
      <c r="X319" s="130"/>
      <c r="Y319" s="131"/>
      <c r="Z319" s="131"/>
      <c r="AA319" s="86"/>
      <c r="AB319" s="131"/>
      <c r="AC319" s="131"/>
      <c r="AD319" s="131"/>
      <c r="AE319" s="131"/>
      <c r="AF319" s="131"/>
      <c r="AG319" s="131"/>
      <c r="AH319" s="131"/>
      <c r="AI319" s="131"/>
      <c r="AJ319" s="131"/>
      <c r="AK319" s="131"/>
      <c r="AL319" s="131"/>
      <c r="AM319" s="86"/>
      <c r="AN319" s="86"/>
      <c r="AO319" s="86"/>
      <c r="AP319" s="132"/>
      <c r="AQ319" s="55"/>
      <c r="AS319" s="88"/>
    </row>
    <row r="320" customFormat="false" ht="13.2" hidden="false" customHeight="false" outlineLevel="0" collapsed="false">
      <c r="B320" s="122"/>
      <c r="C320" s="123"/>
      <c r="D320" s="124"/>
      <c r="E320" s="82"/>
      <c r="F320" s="125"/>
      <c r="G320" s="126"/>
      <c r="H320" s="127"/>
      <c r="I320" s="128"/>
      <c r="J320" s="128"/>
      <c r="K320" s="128"/>
      <c r="L320" s="128"/>
      <c r="M320" s="129"/>
      <c r="N320" s="129"/>
      <c r="O320" s="130"/>
      <c r="P320" s="130"/>
      <c r="Q320" s="130"/>
      <c r="R320" s="130"/>
      <c r="S320" s="130"/>
      <c r="T320" s="130"/>
      <c r="U320" s="130"/>
      <c r="V320" s="130"/>
      <c r="W320" s="129"/>
      <c r="X320" s="130"/>
      <c r="Y320" s="131"/>
      <c r="Z320" s="131"/>
      <c r="AA320" s="86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1"/>
      <c r="AL320" s="131"/>
      <c r="AM320" s="86"/>
      <c r="AN320" s="86"/>
      <c r="AO320" s="86"/>
      <c r="AP320" s="132"/>
      <c r="AQ320" s="55"/>
      <c r="AS320" s="88"/>
    </row>
    <row r="321" customFormat="false" ht="13.2" hidden="false" customHeight="false" outlineLevel="0" collapsed="false">
      <c r="B321" s="122"/>
      <c r="C321" s="123"/>
      <c r="D321" s="124"/>
      <c r="E321" s="82"/>
      <c r="F321" s="125"/>
      <c r="G321" s="126"/>
      <c r="H321" s="127"/>
      <c r="I321" s="128"/>
      <c r="J321" s="128"/>
      <c r="K321" s="128"/>
      <c r="L321" s="128"/>
      <c r="M321" s="129"/>
      <c r="N321" s="129"/>
      <c r="O321" s="130"/>
      <c r="P321" s="130"/>
      <c r="Q321" s="130"/>
      <c r="R321" s="130"/>
      <c r="S321" s="130"/>
      <c r="T321" s="130"/>
      <c r="U321" s="130"/>
      <c r="V321" s="130"/>
      <c r="W321" s="129"/>
      <c r="X321" s="130"/>
      <c r="Y321" s="131"/>
      <c r="Z321" s="131"/>
      <c r="AA321" s="86"/>
      <c r="AB321" s="131"/>
      <c r="AC321" s="131"/>
      <c r="AD321" s="131"/>
      <c r="AE321" s="131"/>
      <c r="AF321" s="131"/>
      <c r="AG321" s="131"/>
      <c r="AH321" s="131"/>
      <c r="AI321" s="131"/>
      <c r="AJ321" s="131"/>
      <c r="AK321" s="131"/>
      <c r="AL321" s="131"/>
      <c r="AM321" s="86"/>
      <c r="AN321" s="86"/>
      <c r="AO321" s="86"/>
      <c r="AP321" s="132"/>
      <c r="AQ321" s="55"/>
      <c r="AS321" s="88"/>
    </row>
    <row r="322" customFormat="false" ht="13.2" hidden="false" customHeight="false" outlineLevel="0" collapsed="false">
      <c r="B322" s="122"/>
      <c r="C322" s="123"/>
      <c r="D322" s="124"/>
      <c r="E322" s="82"/>
      <c r="F322" s="125"/>
      <c r="G322" s="126"/>
      <c r="H322" s="127"/>
      <c r="I322" s="128"/>
      <c r="J322" s="128"/>
      <c r="K322" s="128"/>
      <c r="L322" s="128"/>
      <c r="M322" s="129"/>
      <c r="N322" s="129"/>
      <c r="O322" s="130"/>
      <c r="P322" s="130"/>
      <c r="Q322" s="130"/>
      <c r="R322" s="130"/>
      <c r="S322" s="130"/>
      <c r="T322" s="130"/>
      <c r="U322" s="130"/>
      <c r="V322" s="130"/>
      <c r="W322" s="129"/>
      <c r="X322" s="130"/>
      <c r="Y322" s="131"/>
      <c r="Z322" s="131"/>
      <c r="AA322" s="86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86"/>
      <c r="AN322" s="86"/>
      <c r="AO322" s="86"/>
      <c r="AP322" s="132"/>
      <c r="AQ322" s="55"/>
      <c r="AS322" s="88"/>
    </row>
    <row r="323" customFormat="false" ht="13.2" hidden="false" customHeight="false" outlineLevel="0" collapsed="false">
      <c r="B323" s="122"/>
      <c r="C323" s="123"/>
      <c r="D323" s="124"/>
      <c r="E323" s="82"/>
      <c r="F323" s="125"/>
      <c r="G323" s="126"/>
      <c r="H323" s="127"/>
      <c r="I323" s="128"/>
      <c r="J323" s="128"/>
      <c r="K323" s="128"/>
      <c r="L323" s="128"/>
      <c r="M323" s="129"/>
      <c r="N323" s="129"/>
      <c r="O323" s="130"/>
      <c r="P323" s="130"/>
      <c r="Q323" s="130"/>
      <c r="R323" s="130"/>
      <c r="S323" s="130"/>
      <c r="T323" s="130"/>
      <c r="U323" s="130"/>
      <c r="V323" s="130"/>
      <c r="W323" s="129"/>
      <c r="X323" s="130"/>
      <c r="Y323" s="131"/>
      <c r="Z323" s="131"/>
      <c r="AA323" s="86"/>
      <c r="AB323" s="131"/>
      <c r="AC323" s="131"/>
      <c r="AD323" s="131"/>
      <c r="AE323" s="131"/>
      <c r="AF323" s="131"/>
      <c r="AG323" s="131"/>
      <c r="AH323" s="131"/>
      <c r="AI323" s="131"/>
      <c r="AJ323" s="131"/>
      <c r="AK323" s="131"/>
      <c r="AL323" s="131"/>
      <c r="AM323" s="86"/>
      <c r="AN323" s="86"/>
      <c r="AO323" s="86"/>
      <c r="AP323" s="132"/>
      <c r="AQ323" s="55"/>
      <c r="AS323" s="88"/>
    </row>
    <row r="324" customFormat="false" ht="13.2" hidden="false" customHeight="false" outlineLevel="0" collapsed="false">
      <c r="B324" s="122"/>
      <c r="C324" s="123"/>
      <c r="D324" s="124"/>
      <c r="E324" s="82"/>
      <c r="F324" s="125"/>
      <c r="G324" s="126"/>
      <c r="H324" s="127"/>
      <c r="I324" s="128"/>
      <c r="J324" s="128"/>
      <c r="K324" s="128"/>
      <c r="L324" s="128"/>
      <c r="M324" s="129"/>
      <c r="N324" s="129"/>
      <c r="O324" s="130"/>
      <c r="P324" s="130"/>
      <c r="Q324" s="130"/>
      <c r="R324" s="130"/>
      <c r="S324" s="130"/>
      <c r="T324" s="130"/>
      <c r="U324" s="130"/>
      <c r="V324" s="130"/>
      <c r="W324" s="129"/>
      <c r="X324" s="130"/>
      <c r="Y324" s="131"/>
      <c r="Z324" s="131"/>
      <c r="AA324" s="86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86"/>
      <c r="AN324" s="86"/>
      <c r="AO324" s="86"/>
      <c r="AP324" s="132"/>
      <c r="AQ324" s="55"/>
      <c r="AS324" s="88"/>
    </row>
    <row r="325" customFormat="false" ht="13.2" hidden="false" customHeight="false" outlineLevel="0" collapsed="false">
      <c r="B325" s="122"/>
      <c r="C325" s="123"/>
      <c r="D325" s="124"/>
      <c r="E325" s="82"/>
      <c r="F325" s="125"/>
      <c r="G325" s="126"/>
      <c r="H325" s="127"/>
      <c r="I325" s="128"/>
      <c r="J325" s="128"/>
      <c r="K325" s="128"/>
      <c r="L325" s="128"/>
      <c r="M325" s="129"/>
      <c r="N325" s="129"/>
      <c r="O325" s="130"/>
      <c r="P325" s="130"/>
      <c r="Q325" s="130"/>
      <c r="R325" s="130"/>
      <c r="S325" s="130"/>
      <c r="T325" s="130"/>
      <c r="U325" s="130"/>
      <c r="V325" s="130"/>
      <c r="W325" s="129"/>
      <c r="X325" s="130"/>
      <c r="Y325" s="131"/>
      <c r="Z325" s="131"/>
      <c r="AA325" s="86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86"/>
      <c r="AN325" s="86"/>
      <c r="AO325" s="86"/>
      <c r="AP325" s="132"/>
      <c r="AQ325" s="55"/>
      <c r="AS325" s="88"/>
    </row>
    <row r="326" customFormat="false" ht="13.2" hidden="false" customHeight="false" outlineLevel="0" collapsed="false">
      <c r="B326" s="122"/>
      <c r="C326" s="123"/>
      <c r="D326" s="124"/>
      <c r="E326" s="82"/>
      <c r="F326" s="125"/>
      <c r="G326" s="126"/>
      <c r="H326" s="127"/>
      <c r="I326" s="128"/>
      <c r="J326" s="128"/>
      <c r="K326" s="128"/>
      <c r="L326" s="128"/>
      <c r="M326" s="129"/>
      <c r="N326" s="129"/>
      <c r="O326" s="130"/>
      <c r="P326" s="130"/>
      <c r="Q326" s="130"/>
      <c r="R326" s="130"/>
      <c r="S326" s="130"/>
      <c r="T326" s="130"/>
      <c r="U326" s="130"/>
      <c r="V326" s="130"/>
      <c r="W326" s="129"/>
      <c r="X326" s="130"/>
      <c r="Y326" s="131"/>
      <c r="Z326" s="131"/>
      <c r="AA326" s="86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86"/>
      <c r="AN326" s="86"/>
      <c r="AO326" s="86"/>
      <c r="AP326" s="132"/>
      <c r="AQ326" s="55"/>
      <c r="AS326" s="88"/>
    </row>
    <row r="327" customFormat="false" ht="13.2" hidden="false" customHeight="false" outlineLevel="0" collapsed="false">
      <c r="B327" s="122"/>
      <c r="C327" s="123"/>
      <c r="D327" s="124"/>
      <c r="E327" s="82"/>
      <c r="F327" s="125"/>
      <c r="G327" s="126"/>
      <c r="H327" s="127"/>
      <c r="I327" s="128"/>
      <c r="J327" s="128"/>
      <c r="K327" s="128"/>
      <c r="L327" s="128"/>
      <c r="M327" s="129"/>
      <c r="N327" s="129"/>
      <c r="O327" s="130"/>
      <c r="P327" s="130"/>
      <c r="Q327" s="130"/>
      <c r="R327" s="130"/>
      <c r="S327" s="130"/>
      <c r="T327" s="130"/>
      <c r="U327" s="130"/>
      <c r="V327" s="130"/>
      <c r="W327" s="129"/>
      <c r="X327" s="130"/>
      <c r="Y327" s="131"/>
      <c r="Z327" s="131"/>
      <c r="AA327" s="86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86"/>
      <c r="AN327" s="86"/>
      <c r="AO327" s="86"/>
      <c r="AP327" s="132"/>
      <c r="AQ327" s="55"/>
      <c r="AS327" s="88"/>
    </row>
    <row r="328" customFormat="false" ht="13.2" hidden="false" customHeight="false" outlineLevel="0" collapsed="false">
      <c r="B328" s="122"/>
      <c r="C328" s="123"/>
      <c r="D328" s="124"/>
      <c r="E328" s="82"/>
      <c r="F328" s="125"/>
      <c r="G328" s="126"/>
      <c r="H328" s="127"/>
      <c r="I328" s="128"/>
      <c r="J328" s="128"/>
      <c r="K328" s="128"/>
      <c r="L328" s="128"/>
      <c r="M328" s="129"/>
      <c r="N328" s="129"/>
      <c r="O328" s="130"/>
      <c r="P328" s="130"/>
      <c r="Q328" s="130"/>
      <c r="R328" s="130"/>
      <c r="S328" s="130"/>
      <c r="T328" s="130"/>
      <c r="U328" s="130"/>
      <c r="V328" s="130"/>
      <c r="W328" s="129"/>
      <c r="X328" s="130"/>
      <c r="Y328" s="131"/>
      <c r="Z328" s="131"/>
      <c r="AA328" s="86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86"/>
      <c r="AN328" s="86"/>
      <c r="AO328" s="86"/>
      <c r="AP328" s="132"/>
      <c r="AQ328" s="55"/>
      <c r="AS328" s="88"/>
    </row>
    <row r="329" customFormat="false" ht="13.2" hidden="false" customHeight="false" outlineLevel="0" collapsed="false">
      <c r="B329" s="122"/>
      <c r="C329" s="123"/>
      <c r="D329" s="124"/>
      <c r="E329" s="82"/>
      <c r="F329" s="125"/>
      <c r="G329" s="126"/>
      <c r="H329" s="127"/>
      <c r="I329" s="128"/>
      <c r="J329" s="128"/>
      <c r="K329" s="128"/>
      <c r="L329" s="128"/>
      <c r="M329" s="129"/>
      <c r="N329" s="129"/>
      <c r="O329" s="130"/>
      <c r="P329" s="130"/>
      <c r="Q329" s="130"/>
      <c r="R329" s="130"/>
      <c r="S329" s="130"/>
      <c r="T329" s="130"/>
      <c r="U329" s="130"/>
      <c r="V329" s="130"/>
      <c r="W329" s="129"/>
      <c r="X329" s="130"/>
      <c r="Y329" s="131"/>
      <c r="Z329" s="131"/>
      <c r="AA329" s="86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86"/>
      <c r="AN329" s="86"/>
      <c r="AO329" s="86"/>
      <c r="AP329" s="132"/>
      <c r="AQ329" s="55"/>
      <c r="AS329" s="88"/>
    </row>
    <row r="330" customFormat="false" ht="13.2" hidden="false" customHeight="false" outlineLevel="0" collapsed="false">
      <c r="B330" s="122"/>
      <c r="C330" s="123"/>
      <c r="D330" s="124"/>
      <c r="E330" s="82"/>
      <c r="F330" s="125"/>
      <c r="G330" s="126"/>
      <c r="H330" s="127"/>
      <c r="I330" s="128"/>
      <c r="J330" s="128"/>
      <c r="K330" s="128"/>
      <c r="L330" s="128"/>
      <c r="M330" s="129"/>
      <c r="N330" s="129"/>
      <c r="O330" s="130"/>
      <c r="P330" s="130"/>
      <c r="Q330" s="130"/>
      <c r="R330" s="130"/>
      <c r="S330" s="130"/>
      <c r="T330" s="130"/>
      <c r="U330" s="130"/>
      <c r="V330" s="130"/>
      <c r="W330" s="129"/>
      <c r="X330" s="130"/>
      <c r="Y330" s="131"/>
      <c r="Z330" s="131"/>
      <c r="AA330" s="86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86"/>
      <c r="AN330" s="86"/>
      <c r="AO330" s="86"/>
      <c r="AP330" s="132"/>
      <c r="AQ330" s="55"/>
      <c r="AS330" s="88"/>
    </row>
    <row r="331" customFormat="false" ht="13.2" hidden="false" customHeight="false" outlineLevel="0" collapsed="false">
      <c r="B331" s="122"/>
      <c r="C331" s="123"/>
      <c r="D331" s="124"/>
      <c r="E331" s="82"/>
      <c r="F331" s="125"/>
      <c r="G331" s="126"/>
      <c r="H331" s="127"/>
      <c r="I331" s="128"/>
      <c r="J331" s="128"/>
      <c r="K331" s="128"/>
      <c r="L331" s="128"/>
      <c r="M331" s="129"/>
      <c r="N331" s="129"/>
      <c r="O331" s="130"/>
      <c r="P331" s="130"/>
      <c r="Q331" s="130"/>
      <c r="R331" s="130"/>
      <c r="S331" s="130"/>
      <c r="T331" s="130"/>
      <c r="U331" s="130"/>
      <c r="V331" s="130"/>
      <c r="W331" s="129"/>
      <c r="X331" s="130"/>
      <c r="Y331" s="131"/>
      <c r="Z331" s="131"/>
      <c r="AA331" s="86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86"/>
      <c r="AN331" s="86"/>
      <c r="AO331" s="86"/>
      <c r="AP331" s="132"/>
      <c r="AQ331" s="55"/>
      <c r="AS331" s="88"/>
    </row>
    <row r="332" customFormat="false" ht="13.2" hidden="false" customHeight="false" outlineLevel="0" collapsed="false">
      <c r="B332" s="122"/>
      <c r="C332" s="123"/>
      <c r="D332" s="124"/>
      <c r="E332" s="82"/>
      <c r="F332" s="125"/>
      <c r="G332" s="126"/>
      <c r="H332" s="127"/>
      <c r="I332" s="128"/>
      <c r="J332" s="128"/>
      <c r="K332" s="128"/>
      <c r="L332" s="128"/>
      <c r="M332" s="129"/>
      <c r="N332" s="129"/>
      <c r="O332" s="130"/>
      <c r="P332" s="130"/>
      <c r="Q332" s="130"/>
      <c r="R332" s="130"/>
      <c r="S332" s="130"/>
      <c r="T332" s="130"/>
      <c r="U332" s="130"/>
      <c r="V332" s="130"/>
      <c r="W332" s="129"/>
      <c r="X332" s="130"/>
      <c r="Y332" s="131"/>
      <c r="Z332" s="131"/>
      <c r="AA332" s="86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86"/>
      <c r="AN332" s="86"/>
      <c r="AO332" s="86"/>
      <c r="AP332" s="132"/>
      <c r="AQ332" s="55"/>
      <c r="AS332" s="88"/>
    </row>
    <row r="333" customFormat="false" ht="13.2" hidden="false" customHeight="false" outlineLevel="0" collapsed="false">
      <c r="B333" s="122"/>
      <c r="C333" s="123"/>
      <c r="D333" s="124"/>
      <c r="E333" s="82"/>
      <c r="F333" s="125"/>
      <c r="G333" s="126"/>
      <c r="H333" s="127"/>
      <c r="I333" s="128"/>
      <c r="J333" s="128"/>
      <c r="K333" s="128"/>
      <c r="L333" s="128"/>
      <c r="M333" s="129"/>
      <c r="N333" s="129"/>
      <c r="O333" s="130"/>
      <c r="P333" s="130"/>
      <c r="Q333" s="130"/>
      <c r="R333" s="130"/>
      <c r="S333" s="130"/>
      <c r="T333" s="130"/>
      <c r="U333" s="130"/>
      <c r="V333" s="130"/>
      <c r="W333" s="129"/>
      <c r="X333" s="130"/>
      <c r="Y333" s="131"/>
      <c r="Z333" s="131"/>
      <c r="AA333" s="86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86"/>
      <c r="AN333" s="86"/>
      <c r="AO333" s="86"/>
      <c r="AP333" s="132"/>
      <c r="AQ333" s="55"/>
      <c r="AS333" s="88"/>
    </row>
    <row r="334" customFormat="false" ht="13.2" hidden="false" customHeight="false" outlineLevel="0" collapsed="false">
      <c r="B334" s="122"/>
      <c r="C334" s="123"/>
      <c r="D334" s="124"/>
      <c r="E334" s="82"/>
      <c r="F334" s="125"/>
      <c r="G334" s="126"/>
      <c r="H334" s="127"/>
      <c r="I334" s="128"/>
      <c r="J334" s="128"/>
      <c r="K334" s="128"/>
      <c r="L334" s="128"/>
      <c r="M334" s="129"/>
      <c r="N334" s="129"/>
      <c r="O334" s="130"/>
      <c r="P334" s="130"/>
      <c r="Q334" s="130"/>
      <c r="R334" s="130"/>
      <c r="S334" s="130"/>
      <c r="T334" s="130"/>
      <c r="U334" s="130"/>
      <c r="V334" s="130"/>
      <c r="W334" s="129"/>
      <c r="X334" s="130"/>
      <c r="Y334" s="131"/>
      <c r="Z334" s="131"/>
      <c r="AA334" s="86"/>
      <c r="AB334" s="131"/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86"/>
      <c r="AN334" s="86"/>
      <c r="AO334" s="86"/>
      <c r="AP334" s="132"/>
      <c r="AQ334" s="55"/>
      <c r="AS334" s="88"/>
    </row>
    <row r="335" customFormat="false" ht="13.2" hidden="false" customHeight="false" outlineLevel="0" collapsed="false">
      <c r="B335" s="122"/>
      <c r="C335" s="123"/>
      <c r="D335" s="124"/>
      <c r="E335" s="82"/>
      <c r="F335" s="125"/>
      <c r="G335" s="126"/>
      <c r="H335" s="127"/>
      <c r="I335" s="128"/>
      <c r="J335" s="128"/>
      <c r="K335" s="128"/>
      <c r="L335" s="128"/>
      <c r="M335" s="129"/>
      <c r="N335" s="129"/>
      <c r="O335" s="130"/>
      <c r="P335" s="130"/>
      <c r="Q335" s="130"/>
      <c r="R335" s="130"/>
      <c r="S335" s="130"/>
      <c r="T335" s="130"/>
      <c r="U335" s="130"/>
      <c r="V335" s="130"/>
      <c r="W335" s="129"/>
      <c r="X335" s="130"/>
      <c r="Y335" s="131"/>
      <c r="Z335" s="131"/>
      <c r="AA335" s="86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86"/>
      <c r="AN335" s="86"/>
      <c r="AO335" s="86"/>
      <c r="AP335" s="132"/>
      <c r="AQ335" s="55"/>
      <c r="AS335" s="88"/>
    </row>
    <row r="336" customFormat="false" ht="13.2" hidden="false" customHeight="false" outlineLevel="0" collapsed="false">
      <c r="B336" s="122"/>
      <c r="C336" s="123"/>
      <c r="D336" s="124"/>
      <c r="E336" s="82"/>
      <c r="F336" s="125"/>
      <c r="G336" s="126"/>
      <c r="H336" s="127"/>
      <c r="I336" s="128"/>
      <c r="J336" s="128"/>
      <c r="K336" s="128"/>
      <c r="L336" s="128"/>
      <c r="M336" s="129"/>
      <c r="N336" s="129"/>
      <c r="O336" s="130"/>
      <c r="P336" s="130"/>
      <c r="Q336" s="130"/>
      <c r="R336" s="130"/>
      <c r="S336" s="130"/>
      <c r="T336" s="130"/>
      <c r="U336" s="130"/>
      <c r="V336" s="130"/>
      <c r="W336" s="129"/>
      <c r="X336" s="130"/>
      <c r="Y336" s="131"/>
      <c r="Z336" s="131"/>
      <c r="AA336" s="86"/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86"/>
      <c r="AN336" s="86"/>
      <c r="AO336" s="86"/>
      <c r="AP336" s="132"/>
      <c r="AQ336" s="55"/>
      <c r="AS336" s="88"/>
    </row>
    <row r="337" customFormat="false" ht="13.2" hidden="false" customHeight="false" outlineLevel="0" collapsed="false">
      <c r="B337" s="122"/>
      <c r="C337" s="123"/>
      <c r="D337" s="124"/>
      <c r="E337" s="82"/>
      <c r="F337" s="125"/>
      <c r="G337" s="126"/>
      <c r="H337" s="127"/>
      <c r="I337" s="128"/>
      <c r="J337" s="128"/>
      <c r="K337" s="128"/>
      <c r="L337" s="128"/>
      <c r="M337" s="129"/>
      <c r="N337" s="129"/>
      <c r="O337" s="130"/>
      <c r="P337" s="130"/>
      <c r="Q337" s="130"/>
      <c r="R337" s="130"/>
      <c r="S337" s="130"/>
      <c r="T337" s="130"/>
      <c r="U337" s="130"/>
      <c r="V337" s="130"/>
      <c r="W337" s="129"/>
      <c r="X337" s="130"/>
      <c r="Y337" s="131"/>
      <c r="Z337" s="131"/>
      <c r="AA337" s="86"/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86"/>
      <c r="AN337" s="86"/>
      <c r="AO337" s="86"/>
      <c r="AP337" s="132"/>
      <c r="AQ337" s="55"/>
      <c r="AS337" s="88"/>
    </row>
    <row r="338" customFormat="false" ht="13.2" hidden="false" customHeight="false" outlineLevel="0" collapsed="false">
      <c r="B338" s="122"/>
      <c r="C338" s="123"/>
      <c r="D338" s="124"/>
      <c r="E338" s="82"/>
      <c r="F338" s="125"/>
      <c r="G338" s="126"/>
      <c r="H338" s="127"/>
      <c r="I338" s="128"/>
      <c r="J338" s="128"/>
      <c r="K338" s="128"/>
      <c r="L338" s="128"/>
      <c r="M338" s="129"/>
      <c r="N338" s="129"/>
      <c r="O338" s="130"/>
      <c r="P338" s="130"/>
      <c r="Q338" s="130"/>
      <c r="R338" s="130"/>
      <c r="S338" s="130"/>
      <c r="T338" s="130"/>
      <c r="U338" s="130"/>
      <c r="V338" s="130"/>
      <c r="W338" s="129"/>
      <c r="X338" s="130"/>
      <c r="Y338" s="131"/>
      <c r="Z338" s="131"/>
      <c r="AA338" s="86"/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86"/>
      <c r="AN338" s="86"/>
      <c r="AO338" s="86"/>
      <c r="AP338" s="132"/>
      <c r="AQ338" s="55"/>
      <c r="AS338" s="88"/>
    </row>
    <row r="339" customFormat="false" ht="13.2" hidden="false" customHeight="false" outlineLevel="0" collapsed="false">
      <c r="B339" s="122"/>
      <c r="C339" s="123"/>
      <c r="D339" s="124"/>
      <c r="E339" s="82"/>
      <c r="F339" s="125"/>
      <c r="G339" s="126"/>
      <c r="H339" s="127"/>
      <c r="I339" s="128"/>
      <c r="J339" s="128"/>
      <c r="K339" s="128"/>
      <c r="L339" s="128"/>
      <c r="M339" s="129"/>
      <c r="N339" s="129"/>
      <c r="O339" s="130"/>
      <c r="P339" s="130"/>
      <c r="Q339" s="130"/>
      <c r="R339" s="130"/>
      <c r="S339" s="130"/>
      <c r="T339" s="130"/>
      <c r="U339" s="130"/>
      <c r="V339" s="130"/>
      <c r="W339" s="129"/>
      <c r="X339" s="130"/>
      <c r="Y339" s="131"/>
      <c r="Z339" s="131"/>
      <c r="AA339" s="86"/>
      <c r="AB339" s="131"/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/>
      <c r="AM339" s="86"/>
      <c r="AN339" s="86"/>
      <c r="AO339" s="86"/>
      <c r="AP339" s="132"/>
      <c r="AQ339" s="55"/>
      <c r="AS339" s="88"/>
    </row>
    <row r="340" customFormat="false" ht="13.2" hidden="false" customHeight="false" outlineLevel="0" collapsed="false">
      <c r="B340" s="122"/>
      <c r="C340" s="123"/>
      <c r="D340" s="124"/>
      <c r="E340" s="82"/>
      <c r="F340" s="125"/>
      <c r="G340" s="126"/>
      <c r="H340" s="127"/>
      <c r="I340" s="128"/>
      <c r="J340" s="128"/>
      <c r="K340" s="128"/>
      <c r="L340" s="128"/>
      <c r="M340" s="129"/>
      <c r="N340" s="129"/>
      <c r="O340" s="130"/>
      <c r="P340" s="130"/>
      <c r="Q340" s="130"/>
      <c r="R340" s="130"/>
      <c r="S340" s="130"/>
      <c r="T340" s="130"/>
      <c r="U340" s="130"/>
      <c r="V340" s="130"/>
      <c r="W340" s="129"/>
      <c r="X340" s="130"/>
      <c r="Y340" s="131"/>
      <c r="Z340" s="131"/>
      <c r="AA340" s="86"/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86"/>
      <c r="AN340" s="86"/>
      <c r="AO340" s="86"/>
      <c r="AP340" s="132"/>
      <c r="AQ340" s="55"/>
      <c r="AS340" s="88"/>
    </row>
    <row r="341" customFormat="false" ht="13.2" hidden="false" customHeight="false" outlineLevel="0" collapsed="false">
      <c r="B341" s="122"/>
      <c r="C341" s="123"/>
      <c r="D341" s="124"/>
      <c r="E341" s="82"/>
      <c r="F341" s="125"/>
      <c r="G341" s="126"/>
      <c r="H341" s="127"/>
      <c r="I341" s="128"/>
      <c r="J341" s="128"/>
      <c r="K341" s="128"/>
      <c r="L341" s="128"/>
      <c r="M341" s="129"/>
      <c r="N341" s="129"/>
      <c r="O341" s="130"/>
      <c r="P341" s="130"/>
      <c r="Q341" s="130"/>
      <c r="R341" s="130"/>
      <c r="S341" s="130"/>
      <c r="T341" s="130"/>
      <c r="U341" s="130"/>
      <c r="V341" s="130"/>
      <c r="W341" s="129"/>
      <c r="X341" s="130"/>
      <c r="Y341" s="131"/>
      <c r="Z341" s="131"/>
      <c r="AA341" s="86"/>
      <c r="AB341" s="131"/>
      <c r="AC341" s="131"/>
      <c r="AD341" s="131"/>
      <c r="AE341" s="131"/>
      <c r="AF341" s="131"/>
      <c r="AG341" s="131"/>
      <c r="AH341" s="131"/>
      <c r="AI341" s="131"/>
      <c r="AJ341" s="131"/>
      <c r="AK341" s="131"/>
      <c r="AL341" s="131"/>
      <c r="AM341" s="86"/>
      <c r="AN341" s="86"/>
      <c r="AO341" s="86"/>
      <c r="AP341" s="132"/>
      <c r="AQ341" s="55"/>
      <c r="AS341" s="88"/>
    </row>
    <row r="342" customFormat="false" ht="13.2" hidden="false" customHeight="false" outlineLevel="0" collapsed="false">
      <c r="B342" s="122"/>
      <c r="C342" s="123"/>
      <c r="D342" s="124"/>
      <c r="E342" s="82"/>
      <c r="F342" s="125"/>
      <c r="G342" s="126"/>
      <c r="H342" s="127"/>
      <c r="I342" s="128"/>
      <c r="J342" s="128"/>
      <c r="K342" s="128"/>
      <c r="L342" s="128"/>
      <c r="M342" s="129"/>
      <c r="N342" s="129"/>
      <c r="O342" s="130"/>
      <c r="P342" s="130"/>
      <c r="Q342" s="130"/>
      <c r="R342" s="130"/>
      <c r="S342" s="130"/>
      <c r="T342" s="130"/>
      <c r="U342" s="130"/>
      <c r="V342" s="130"/>
      <c r="W342" s="129"/>
      <c r="X342" s="130"/>
      <c r="Y342" s="131"/>
      <c r="Z342" s="131"/>
      <c r="AA342" s="86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86"/>
      <c r="AN342" s="86"/>
      <c r="AO342" s="86"/>
      <c r="AP342" s="132"/>
      <c r="AQ342" s="55"/>
      <c r="AS342" s="88"/>
    </row>
    <row r="343" customFormat="false" ht="13.2" hidden="false" customHeight="false" outlineLevel="0" collapsed="false">
      <c r="B343" s="122"/>
      <c r="C343" s="123"/>
      <c r="D343" s="124"/>
      <c r="E343" s="82"/>
      <c r="F343" s="125"/>
      <c r="G343" s="126"/>
      <c r="H343" s="127"/>
      <c r="I343" s="128"/>
      <c r="J343" s="128"/>
      <c r="K343" s="128"/>
      <c r="L343" s="128"/>
      <c r="M343" s="129"/>
      <c r="N343" s="129"/>
      <c r="O343" s="130"/>
      <c r="P343" s="130"/>
      <c r="Q343" s="130"/>
      <c r="R343" s="130"/>
      <c r="S343" s="130"/>
      <c r="T343" s="130"/>
      <c r="U343" s="130"/>
      <c r="V343" s="130"/>
      <c r="W343" s="129"/>
      <c r="X343" s="130"/>
      <c r="Y343" s="131"/>
      <c r="Z343" s="131"/>
      <c r="AA343" s="86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86"/>
      <c r="AN343" s="86"/>
      <c r="AO343" s="86"/>
      <c r="AP343" s="132"/>
      <c r="AQ343" s="55"/>
      <c r="AS343" s="88"/>
    </row>
    <row r="344" customFormat="false" ht="13.2" hidden="false" customHeight="false" outlineLevel="0" collapsed="false">
      <c r="B344" s="122"/>
      <c r="C344" s="123"/>
      <c r="D344" s="124"/>
      <c r="E344" s="82"/>
      <c r="F344" s="125"/>
      <c r="G344" s="126"/>
      <c r="H344" s="127"/>
      <c r="I344" s="128"/>
      <c r="J344" s="128"/>
      <c r="K344" s="128"/>
      <c r="L344" s="128"/>
      <c r="M344" s="129"/>
      <c r="N344" s="129"/>
      <c r="O344" s="130"/>
      <c r="P344" s="130"/>
      <c r="Q344" s="130"/>
      <c r="R344" s="130"/>
      <c r="S344" s="130"/>
      <c r="T344" s="130"/>
      <c r="U344" s="130"/>
      <c r="V344" s="130"/>
      <c r="W344" s="129"/>
      <c r="X344" s="130"/>
      <c r="Y344" s="131"/>
      <c r="Z344" s="131"/>
      <c r="AA344" s="86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/>
      <c r="AL344" s="131"/>
      <c r="AM344" s="86"/>
      <c r="AN344" s="86"/>
      <c r="AO344" s="86"/>
      <c r="AP344" s="132"/>
      <c r="AQ344" s="55"/>
      <c r="AS344" s="88"/>
    </row>
    <row r="345" customFormat="false" ht="13.2" hidden="false" customHeight="false" outlineLevel="0" collapsed="false">
      <c r="B345" s="122"/>
      <c r="C345" s="123"/>
      <c r="D345" s="124"/>
      <c r="E345" s="82"/>
      <c r="F345" s="125"/>
      <c r="G345" s="126"/>
      <c r="H345" s="127"/>
      <c r="I345" s="128"/>
      <c r="J345" s="128"/>
      <c r="K345" s="128"/>
      <c r="L345" s="128"/>
      <c r="M345" s="129"/>
      <c r="N345" s="129"/>
      <c r="O345" s="130"/>
      <c r="P345" s="130"/>
      <c r="Q345" s="130"/>
      <c r="R345" s="130"/>
      <c r="S345" s="130"/>
      <c r="T345" s="130"/>
      <c r="U345" s="130"/>
      <c r="V345" s="130"/>
      <c r="W345" s="129"/>
      <c r="X345" s="130"/>
      <c r="Y345" s="131"/>
      <c r="Z345" s="131"/>
      <c r="AA345" s="86"/>
      <c r="AB345" s="131"/>
      <c r="AC345" s="131"/>
      <c r="AD345" s="131"/>
      <c r="AE345" s="131"/>
      <c r="AF345" s="131"/>
      <c r="AG345" s="131"/>
      <c r="AH345" s="131"/>
      <c r="AI345" s="131"/>
      <c r="AJ345" s="131"/>
      <c r="AK345" s="131"/>
      <c r="AL345" s="131"/>
      <c r="AM345" s="86"/>
      <c r="AN345" s="86"/>
      <c r="AO345" s="86"/>
      <c r="AP345" s="132"/>
      <c r="AQ345" s="55"/>
      <c r="AS345" s="88"/>
    </row>
    <row r="346" customFormat="false" ht="13.2" hidden="false" customHeight="false" outlineLevel="0" collapsed="false">
      <c r="B346" s="122"/>
      <c r="C346" s="123"/>
      <c r="D346" s="124"/>
      <c r="E346" s="82"/>
      <c r="F346" s="125"/>
      <c r="G346" s="126"/>
      <c r="H346" s="127"/>
      <c r="I346" s="128"/>
      <c r="J346" s="128"/>
      <c r="K346" s="128"/>
      <c r="L346" s="128"/>
      <c r="M346" s="129"/>
      <c r="N346" s="129"/>
      <c r="O346" s="130"/>
      <c r="P346" s="130"/>
      <c r="Q346" s="130"/>
      <c r="R346" s="130"/>
      <c r="S346" s="130"/>
      <c r="T346" s="130"/>
      <c r="U346" s="130"/>
      <c r="V346" s="130"/>
      <c r="W346" s="129"/>
      <c r="X346" s="130"/>
      <c r="Y346" s="131"/>
      <c r="Z346" s="131"/>
      <c r="AA346" s="86"/>
      <c r="AB346" s="131"/>
      <c r="AC346" s="131"/>
      <c r="AD346" s="131"/>
      <c r="AE346" s="131"/>
      <c r="AF346" s="131"/>
      <c r="AG346" s="131"/>
      <c r="AH346" s="131"/>
      <c r="AI346" s="131"/>
      <c r="AJ346" s="131"/>
      <c r="AK346" s="131"/>
      <c r="AL346" s="131"/>
      <c r="AM346" s="86"/>
      <c r="AN346" s="86"/>
      <c r="AO346" s="86"/>
      <c r="AP346" s="132"/>
      <c r="AQ346" s="55"/>
      <c r="AS346" s="88"/>
    </row>
    <row r="347" customFormat="false" ht="13.2" hidden="false" customHeight="false" outlineLevel="0" collapsed="false">
      <c r="B347" s="122"/>
      <c r="C347" s="123"/>
      <c r="D347" s="124"/>
      <c r="E347" s="82"/>
      <c r="F347" s="125"/>
      <c r="G347" s="126"/>
      <c r="H347" s="127"/>
      <c r="I347" s="128"/>
      <c r="J347" s="128"/>
      <c r="K347" s="128"/>
      <c r="L347" s="128"/>
      <c r="M347" s="129"/>
      <c r="N347" s="129"/>
      <c r="O347" s="130"/>
      <c r="P347" s="130"/>
      <c r="Q347" s="130"/>
      <c r="R347" s="130"/>
      <c r="S347" s="130"/>
      <c r="T347" s="130"/>
      <c r="U347" s="130"/>
      <c r="V347" s="130"/>
      <c r="W347" s="129"/>
      <c r="X347" s="130"/>
      <c r="Y347" s="131"/>
      <c r="Z347" s="131"/>
      <c r="AA347" s="86"/>
      <c r="AB347" s="131"/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86"/>
      <c r="AN347" s="86"/>
      <c r="AO347" s="86"/>
      <c r="AP347" s="132"/>
      <c r="AQ347" s="55"/>
      <c r="AS347" s="88"/>
    </row>
    <row r="348" customFormat="false" ht="13.2" hidden="false" customHeight="false" outlineLevel="0" collapsed="false">
      <c r="B348" s="122"/>
      <c r="C348" s="123"/>
      <c r="D348" s="124"/>
      <c r="E348" s="82"/>
      <c r="F348" s="125"/>
      <c r="G348" s="126"/>
      <c r="H348" s="127"/>
      <c r="I348" s="128"/>
      <c r="J348" s="128"/>
      <c r="K348" s="128"/>
      <c r="L348" s="128"/>
      <c r="M348" s="129"/>
      <c r="N348" s="129"/>
      <c r="O348" s="130"/>
      <c r="P348" s="130"/>
      <c r="Q348" s="130"/>
      <c r="R348" s="130"/>
      <c r="S348" s="130"/>
      <c r="T348" s="130"/>
      <c r="U348" s="130"/>
      <c r="V348" s="130"/>
      <c r="W348" s="129"/>
      <c r="X348" s="130"/>
      <c r="Y348" s="131"/>
      <c r="Z348" s="131"/>
      <c r="AA348" s="86"/>
      <c r="AB348" s="131"/>
      <c r="AC348" s="131"/>
      <c r="AD348" s="131"/>
      <c r="AE348" s="131"/>
      <c r="AF348" s="131"/>
      <c r="AG348" s="131"/>
      <c r="AH348" s="131"/>
      <c r="AI348" s="131"/>
      <c r="AJ348" s="131"/>
      <c r="AK348" s="131"/>
      <c r="AL348" s="131"/>
      <c r="AM348" s="86"/>
      <c r="AN348" s="86"/>
      <c r="AO348" s="86"/>
      <c r="AP348" s="132"/>
      <c r="AQ348" s="55"/>
      <c r="AS348" s="88"/>
    </row>
    <row r="349" customFormat="false" ht="13.2" hidden="false" customHeight="false" outlineLevel="0" collapsed="false">
      <c r="B349" s="122"/>
      <c r="C349" s="123"/>
      <c r="D349" s="124"/>
      <c r="E349" s="82"/>
      <c r="F349" s="125"/>
      <c r="G349" s="126"/>
      <c r="H349" s="127"/>
      <c r="I349" s="128"/>
      <c r="J349" s="128"/>
      <c r="K349" s="128"/>
      <c r="L349" s="128"/>
      <c r="M349" s="129"/>
      <c r="N349" s="129"/>
      <c r="O349" s="130"/>
      <c r="P349" s="130"/>
      <c r="Q349" s="130"/>
      <c r="R349" s="130"/>
      <c r="S349" s="130"/>
      <c r="T349" s="130"/>
      <c r="U349" s="130"/>
      <c r="V349" s="130"/>
      <c r="W349" s="129"/>
      <c r="X349" s="130"/>
      <c r="Y349" s="131"/>
      <c r="Z349" s="131"/>
      <c r="AA349" s="86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86"/>
      <c r="AN349" s="86"/>
      <c r="AO349" s="86"/>
      <c r="AP349" s="132"/>
      <c r="AQ349" s="55"/>
      <c r="AS349" s="88"/>
    </row>
    <row r="350" customFormat="false" ht="13.2" hidden="false" customHeight="false" outlineLevel="0" collapsed="false">
      <c r="B350" s="122"/>
      <c r="C350" s="123"/>
      <c r="D350" s="124"/>
      <c r="E350" s="82"/>
      <c r="F350" s="125"/>
      <c r="G350" s="126"/>
      <c r="H350" s="127"/>
      <c r="I350" s="128"/>
      <c r="J350" s="128"/>
      <c r="K350" s="128"/>
      <c r="L350" s="128"/>
      <c r="M350" s="129"/>
      <c r="N350" s="129"/>
      <c r="O350" s="130"/>
      <c r="P350" s="130"/>
      <c r="Q350" s="130"/>
      <c r="R350" s="130"/>
      <c r="S350" s="130"/>
      <c r="T350" s="130"/>
      <c r="U350" s="130"/>
      <c r="V350" s="130"/>
      <c r="W350" s="129"/>
      <c r="X350" s="130"/>
      <c r="Y350" s="131"/>
      <c r="Z350" s="131"/>
      <c r="AA350" s="86"/>
      <c r="AB350" s="131"/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86"/>
      <c r="AN350" s="86"/>
      <c r="AO350" s="86"/>
      <c r="AP350" s="132"/>
      <c r="AQ350" s="55"/>
      <c r="AS350" s="88"/>
    </row>
    <row r="351" customFormat="false" ht="13.2" hidden="false" customHeight="false" outlineLevel="0" collapsed="false">
      <c r="B351" s="122"/>
      <c r="C351" s="123"/>
      <c r="D351" s="124"/>
      <c r="E351" s="82"/>
      <c r="F351" s="125"/>
      <c r="G351" s="126"/>
      <c r="H351" s="127"/>
      <c r="I351" s="128"/>
      <c r="J351" s="128"/>
      <c r="K351" s="128"/>
      <c r="L351" s="128"/>
      <c r="M351" s="129"/>
      <c r="N351" s="129"/>
      <c r="O351" s="130"/>
      <c r="P351" s="130"/>
      <c r="Q351" s="130"/>
      <c r="R351" s="130"/>
      <c r="S351" s="130"/>
      <c r="T351" s="130"/>
      <c r="U351" s="130"/>
      <c r="V351" s="130"/>
      <c r="W351" s="129"/>
      <c r="X351" s="130"/>
      <c r="Y351" s="131"/>
      <c r="Z351" s="131"/>
      <c r="AA351" s="86"/>
      <c r="AB351" s="131"/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86"/>
      <c r="AN351" s="86"/>
      <c r="AO351" s="86"/>
      <c r="AP351" s="132"/>
      <c r="AQ351" s="55"/>
      <c r="AS351" s="88"/>
    </row>
    <row r="352" customFormat="false" ht="13.2" hidden="false" customHeight="false" outlineLevel="0" collapsed="false">
      <c r="B352" s="122"/>
      <c r="C352" s="123"/>
      <c r="D352" s="124"/>
      <c r="E352" s="82"/>
      <c r="F352" s="125"/>
      <c r="G352" s="126"/>
      <c r="H352" s="127"/>
      <c r="I352" s="128"/>
      <c r="J352" s="128"/>
      <c r="K352" s="128"/>
      <c r="L352" s="128"/>
      <c r="M352" s="129"/>
      <c r="N352" s="129"/>
      <c r="O352" s="130"/>
      <c r="P352" s="130"/>
      <c r="Q352" s="130"/>
      <c r="R352" s="130"/>
      <c r="S352" s="130"/>
      <c r="T352" s="130"/>
      <c r="U352" s="130"/>
      <c r="V352" s="130"/>
      <c r="W352" s="129"/>
      <c r="X352" s="130"/>
      <c r="Y352" s="131"/>
      <c r="Z352" s="131"/>
      <c r="AA352" s="86"/>
      <c r="AB352" s="131"/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/>
      <c r="AM352" s="86"/>
      <c r="AN352" s="86"/>
      <c r="AO352" s="86"/>
      <c r="AP352" s="132"/>
      <c r="AQ352" s="55"/>
      <c r="AS352" s="88"/>
    </row>
    <row r="353" customFormat="false" ht="13.2" hidden="false" customHeight="false" outlineLevel="0" collapsed="false">
      <c r="B353" s="122"/>
      <c r="C353" s="123"/>
      <c r="D353" s="124"/>
      <c r="E353" s="82"/>
      <c r="F353" s="125"/>
      <c r="G353" s="126"/>
      <c r="H353" s="127"/>
      <c r="I353" s="128"/>
      <c r="J353" s="128"/>
      <c r="K353" s="128"/>
      <c r="L353" s="128"/>
      <c r="M353" s="129"/>
      <c r="N353" s="129"/>
      <c r="O353" s="130"/>
      <c r="P353" s="130"/>
      <c r="Q353" s="130"/>
      <c r="R353" s="130"/>
      <c r="S353" s="130"/>
      <c r="T353" s="130"/>
      <c r="U353" s="130"/>
      <c r="V353" s="130"/>
      <c r="W353" s="129"/>
      <c r="X353" s="130"/>
      <c r="Y353" s="131"/>
      <c r="Z353" s="131"/>
      <c r="AA353" s="86"/>
      <c r="AB353" s="131"/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86"/>
      <c r="AN353" s="86"/>
      <c r="AO353" s="86"/>
      <c r="AP353" s="132"/>
      <c r="AQ353" s="55"/>
      <c r="AS353" s="88"/>
    </row>
    <row r="354" customFormat="false" ht="13.2" hidden="false" customHeight="false" outlineLevel="0" collapsed="false">
      <c r="B354" s="122"/>
      <c r="C354" s="123"/>
      <c r="D354" s="124"/>
      <c r="E354" s="82"/>
      <c r="F354" s="125"/>
      <c r="G354" s="126"/>
      <c r="H354" s="127"/>
      <c r="I354" s="128"/>
      <c r="J354" s="128"/>
      <c r="K354" s="128"/>
      <c r="L354" s="128"/>
      <c r="M354" s="129"/>
      <c r="N354" s="129"/>
      <c r="O354" s="130"/>
      <c r="P354" s="130"/>
      <c r="Q354" s="130"/>
      <c r="R354" s="130"/>
      <c r="S354" s="130"/>
      <c r="T354" s="130"/>
      <c r="U354" s="130"/>
      <c r="V354" s="130"/>
      <c r="W354" s="129"/>
      <c r="X354" s="130"/>
      <c r="Y354" s="131"/>
      <c r="Z354" s="131"/>
      <c r="AA354" s="86"/>
      <c r="AB354" s="131"/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86"/>
      <c r="AN354" s="86"/>
      <c r="AO354" s="86"/>
      <c r="AP354" s="132"/>
      <c r="AQ354" s="55"/>
      <c r="AS354" s="88"/>
    </row>
    <row r="355" customFormat="false" ht="13.2" hidden="false" customHeight="false" outlineLevel="0" collapsed="false">
      <c r="B355" s="122"/>
      <c r="C355" s="123"/>
      <c r="D355" s="124"/>
      <c r="E355" s="82"/>
      <c r="F355" s="125"/>
      <c r="G355" s="126"/>
      <c r="H355" s="127"/>
      <c r="I355" s="128"/>
      <c r="J355" s="128"/>
      <c r="K355" s="128"/>
      <c r="L355" s="128"/>
      <c r="M355" s="129"/>
      <c r="N355" s="129"/>
      <c r="O355" s="130"/>
      <c r="P355" s="130"/>
      <c r="Q355" s="130"/>
      <c r="R355" s="130"/>
      <c r="S355" s="130"/>
      <c r="T355" s="130"/>
      <c r="U355" s="130"/>
      <c r="V355" s="130"/>
      <c r="W355" s="129"/>
      <c r="X355" s="130"/>
      <c r="Y355" s="131"/>
      <c r="Z355" s="131"/>
      <c r="AA355" s="86"/>
      <c r="AB355" s="131"/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86"/>
      <c r="AN355" s="86"/>
      <c r="AO355" s="86"/>
      <c r="AP355" s="132"/>
      <c r="AQ355" s="55"/>
      <c r="AS355" s="88"/>
    </row>
    <row r="356" customFormat="false" ht="13.2" hidden="false" customHeight="false" outlineLevel="0" collapsed="false">
      <c r="B356" s="122"/>
      <c r="C356" s="123"/>
      <c r="D356" s="124"/>
      <c r="E356" s="82"/>
      <c r="F356" s="125"/>
      <c r="G356" s="126"/>
      <c r="H356" s="127"/>
      <c r="I356" s="128"/>
      <c r="J356" s="128"/>
      <c r="K356" s="128"/>
      <c r="L356" s="128"/>
      <c r="M356" s="129"/>
      <c r="N356" s="129"/>
      <c r="O356" s="130"/>
      <c r="P356" s="130"/>
      <c r="Q356" s="130"/>
      <c r="R356" s="130"/>
      <c r="S356" s="130"/>
      <c r="T356" s="130"/>
      <c r="U356" s="130"/>
      <c r="V356" s="130"/>
      <c r="W356" s="129"/>
      <c r="X356" s="130"/>
      <c r="Y356" s="131"/>
      <c r="Z356" s="131"/>
      <c r="AA356" s="86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86"/>
      <c r="AN356" s="86"/>
      <c r="AO356" s="86"/>
      <c r="AP356" s="132"/>
      <c r="AQ356" s="55"/>
      <c r="AS356" s="88"/>
    </row>
    <row r="357" customFormat="false" ht="13.2" hidden="false" customHeight="false" outlineLevel="0" collapsed="false">
      <c r="B357" s="122"/>
      <c r="C357" s="123"/>
      <c r="D357" s="124"/>
      <c r="E357" s="82"/>
      <c r="F357" s="125"/>
      <c r="G357" s="126"/>
      <c r="H357" s="127"/>
      <c r="I357" s="128"/>
      <c r="J357" s="128"/>
      <c r="K357" s="128"/>
      <c r="L357" s="128"/>
      <c r="M357" s="129"/>
      <c r="N357" s="129"/>
      <c r="O357" s="130"/>
      <c r="P357" s="130"/>
      <c r="Q357" s="130"/>
      <c r="R357" s="130"/>
      <c r="S357" s="130"/>
      <c r="T357" s="130"/>
      <c r="U357" s="130"/>
      <c r="V357" s="130"/>
      <c r="W357" s="129"/>
      <c r="X357" s="130"/>
      <c r="Y357" s="131"/>
      <c r="Z357" s="131"/>
      <c r="AA357" s="86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86"/>
      <c r="AN357" s="86"/>
      <c r="AO357" s="86"/>
      <c r="AP357" s="132"/>
      <c r="AQ357" s="55"/>
      <c r="AS357" s="88"/>
    </row>
    <row r="358" customFormat="false" ht="13.2" hidden="false" customHeight="false" outlineLevel="0" collapsed="false">
      <c r="B358" s="122"/>
      <c r="C358" s="123"/>
      <c r="D358" s="124"/>
      <c r="E358" s="82"/>
      <c r="F358" s="125"/>
      <c r="G358" s="126"/>
      <c r="H358" s="127"/>
      <c r="I358" s="128"/>
      <c r="J358" s="128"/>
      <c r="K358" s="128"/>
      <c r="L358" s="128"/>
      <c r="M358" s="129"/>
      <c r="N358" s="129"/>
      <c r="O358" s="130"/>
      <c r="P358" s="130"/>
      <c r="Q358" s="130"/>
      <c r="R358" s="130"/>
      <c r="S358" s="130"/>
      <c r="T358" s="130"/>
      <c r="U358" s="130"/>
      <c r="V358" s="130"/>
      <c r="W358" s="129"/>
      <c r="X358" s="130"/>
      <c r="Y358" s="131"/>
      <c r="Z358" s="131"/>
      <c r="AA358" s="86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86"/>
      <c r="AN358" s="86"/>
      <c r="AO358" s="86"/>
      <c r="AP358" s="132"/>
      <c r="AQ358" s="55"/>
      <c r="AS358" s="88"/>
    </row>
    <row r="359" customFormat="false" ht="13.2" hidden="false" customHeight="false" outlineLevel="0" collapsed="false">
      <c r="B359" s="122"/>
      <c r="C359" s="123"/>
      <c r="D359" s="124"/>
      <c r="E359" s="82"/>
      <c r="F359" s="125"/>
      <c r="G359" s="126"/>
      <c r="H359" s="127"/>
      <c r="I359" s="128"/>
      <c r="J359" s="128"/>
      <c r="K359" s="128"/>
      <c r="L359" s="128"/>
      <c r="M359" s="129"/>
      <c r="N359" s="129"/>
      <c r="O359" s="130"/>
      <c r="P359" s="130"/>
      <c r="Q359" s="130"/>
      <c r="R359" s="130"/>
      <c r="S359" s="130"/>
      <c r="T359" s="130"/>
      <c r="U359" s="130"/>
      <c r="V359" s="130"/>
      <c r="W359" s="129"/>
      <c r="X359" s="130"/>
      <c r="Y359" s="131"/>
      <c r="Z359" s="131"/>
      <c r="AA359" s="86"/>
      <c r="AB359" s="131"/>
      <c r="AC359" s="131"/>
      <c r="AD359" s="131"/>
      <c r="AE359" s="131"/>
      <c r="AF359" s="131"/>
      <c r="AG359" s="131"/>
      <c r="AH359" s="131"/>
      <c r="AI359" s="131"/>
      <c r="AJ359" s="131"/>
      <c r="AK359" s="131"/>
      <c r="AL359" s="131"/>
      <c r="AM359" s="86"/>
      <c r="AN359" s="86"/>
      <c r="AO359" s="86"/>
      <c r="AP359" s="132"/>
      <c r="AQ359" s="55"/>
      <c r="AS359" s="88"/>
    </row>
    <row r="360" customFormat="false" ht="13.2" hidden="false" customHeight="false" outlineLevel="0" collapsed="false">
      <c r="B360" s="122"/>
      <c r="C360" s="123"/>
      <c r="D360" s="124"/>
      <c r="E360" s="82"/>
      <c r="F360" s="125"/>
      <c r="G360" s="126"/>
      <c r="H360" s="127"/>
      <c r="I360" s="128"/>
      <c r="J360" s="128"/>
      <c r="K360" s="128"/>
      <c r="L360" s="128"/>
      <c r="M360" s="129"/>
      <c r="N360" s="129"/>
      <c r="O360" s="130"/>
      <c r="P360" s="130"/>
      <c r="Q360" s="130"/>
      <c r="R360" s="130"/>
      <c r="S360" s="130"/>
      <c r="T360" s="130"/>
      <c r="U360" s="130"/>
      <c r="V360" s="130"/>
      <c r="W360" s="129"/>
      <c r="X360" s="130"/>
      <c r="Y360" s="131"/>
      <c r="Z360" s="131"/>
      <c r="AA360" s="86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86"/>
      <c r="AN360" s="86"/>
      <c r="AO360" s="86"/>
      <c r="AP360" s="132"/>
      <c r="AQ360" s="55"/>
      <c r="AS360" s="88"/>
    </row>
    <row r="361" customFormat="false" ht="13.2" hidden="false" customHeight="false" outlineLevel="0" collapsed="false">
      <c r="B361" s="122"/>
      <c r="C361" s="123"/>
      <c r="D361" s="124"/>
      <c r="E361" s="82"/>
      <c r="F361" s="125"/>
      <c r="G361" s="126"/>
      <c r="H361" s="127"/>
      <c r="I361" s="128"/>
      <c r="J361" s="128"/>
      <c r="K361" s="128"/>
      <c r="L361" s="128"/>
      <c r="M361" s="129"/>
      <c r="N361" s="129"/>
      <c r="O361" s="130"/>
      <c r="P361" s="130"/>
      <c r="Q361" s="130"/>
      <c r="R361" s="130"/>
      <c r="S361" s="130"/>
      <c r="T361" s="130"/>
      <c r="U361" s="130"/>
      <c r="V361" s="130"/>
      <c r="W361" s="129"/>
      <c r="X361" s="130"/>
      <c r="Y361" s="131"/>
      <c r="Z361" s="131"/>
      <c r="AA361" s="86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86"/>
      <c r="AN361" s="86"/>
      <c r="AO361" s="86"/>
      <c r="AP361" s="132"/>
      <c r="AQ361" s="55"/>
      <c r="AS361" s="88"/>
    </row>
    <row r="362" customFormat="false" ht="13.2" hidden="false" customHeight="false" outlineLevel="0" collapsed="false">
      <c r="B362" s="122"/>
      <c r="C362" s="123"/>
      <c r="D362" s="124"/>
      <c r="E362" s="82"/>
      <c r="F362" s="125"/>
      <c r="G362" s="126"/>
      <c r="H362" s="127"/>
      <c r="I362" s="128"/>
      <c r="J362" s="128"/>
      <c r="K362" s="128"/>
      <c r="L362" s="128"/>
      <c r="M362" s="129"/>
      <c r="N362" s="129"/>
      <c r="O362" s="130"/>
      <c r="P362" s="130"/>
      <c r="Q362" s="130"/>
      <c r="R362" s="130"/>
      <c r="S362" s="130"/>
      <c r="T362" s="130"/>
      <c r="U362" s="130"/>
      <c r="V362" s="130"/>
      <c r="W362" s="129"/>
      <c r="X362" s="130"/>
      <c r="Y362" s="131"/>
      <c r="Z362" s="131"/>
      <c r="AA362" s="86"/>
      <c r="AB362" s="131"/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86"/>
      <c r="AN362" s="86"/>
      <c r="AO362" s="86"/>
      <c r="AP362" s="132"/>
      <c r="AQ362" s="55"/>
      <c r="AS362" s="88"/>
    </row>
    <row r="363" customFormat="false" ht="13.2" hidden="false" customHeight="false" outlineLevel="0" collapsed="false">
      <c r="B363" s="122"/>
      <c r="C363" s="123"/>
      <c r="D363" s="124"/>
      <c r="E363" s="82"/>
      <c r="F363" s="125"/>
      <c r="G363" s="126"/>
      <c r="H363" s="127"/>
      <c r="I363" s="128"/>
      <c r="J363" s="128"/>
      <c r="K363" s="128"/>
      <c r="L363" s="128"/>
      <c r="M363" s="129"/>
      <c r="N363" s="129"/>
      <c r="O363" s="130"/>
      <c r="P363" s="130"/>
      <c r="Q363" s="130"/>
      <c r="R363" s="130"/>
      <c r="S363" s="130"/>
      <c r="T363" s="130"/>
      <c r="U363" s="130"/>
      <c r="V363" s="130"/>
      <c r="W363" s="129"/>
      <c r="X363" s="130"/>
      <c r="Y363" s="131"/>
      <c r="Z363" s="131"/>
      <c r="AA363" s="86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86"/>
      <c r="AN363" s="86"/>
      <c r="AO363" s="86"/>
      <c r="AP363" s="132"/>
      <c r="AQ363" s="55"/>
      <c r="AS363" s="88"/>
    </row>
    <row r="364" customFormat="false" ht="13.2" hidden="false" customHeight="false" outlineLevel="0" collapsed="false">
      <c r="B364" s="122"/>
      <c r="C364" s="123"/>
      <c r="D364" s="124"/>
      <c r="E364" s="82"/>
      <c r="F364" s="125"/>
      <c r="G364" s="126"/>
      <c r="H364" s="127"/>
      <c r="I364" s="128"/>
      <c r="J364" s="128"/>
      <c r="K364" s="128"/>
      <c r="L364" s="128"/>
      <c r="M364" s="129"/>
      <c r="N364" s="129"/>
      <c r="O364" s="130"/>
      <c r="P364" s="130"/>
      <c r="Q364" s="130"/>
      <c r="R364" s="130"/>
      <c r="S364" s="130"/>
      <c r="T364" s="130"/>
      <c r="U364" s="130"/>
      <c r="V364" s="130"/>
      <c r="W364" s="129"/>
      <c r="X364" s="130"/>
      <c r="Y364" s="131"/>
      <c r="Z364" s="131"/>
      <c r="AA364" s="86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86"/>
      <c r="AN364" s="86"/>
      <c r="AO364" s="86"/>
      <c r="AP364" s="132"/>
      <c r="AQ364" s="55"/>
      <c r="AS364" s="88"/>
    </row>
    <row r="365" customFormat="false" ht="13.2" hidden="false" customHeight="false" outlineLevel="0" collapsed="false">
      <c r="B365" s="122"/>
      <c r="C365" s="123"/>
      <c r="D365" s="124"/>
      <c r="E365" s="82"/>
      <c r="F365" s="125"/>
      <c r="G365" s="126"/>
      <c r="H365" s="127"/>
      <c r="I365" s="128"/>
      <c r="J365" s="128"/>
      <c r="K365" s="128"/>
      <c r="L365" s="128"/>
      <c r="M365" s="129"/>
      <c r="N365" s="129"/>
      <c r="O365" s="130"/>
      <c r="P365" s="130"/>
      <c r="Q365" s="130"/>
      <c r="R365" s="130"/>
      <c r="S365" s="130"/>
      <c r="T365" s="130"/>
      <c r="U365" s="130"/>
      <c r="V365" s="130"/>
      <c r="W365" s="129"/>
      <c r="X365" s="130"/>
      <c r="Y365" s="131"/>
      <c r="Z365" s="131"/>
      <c r="AA365" s="86"/>
      <c r="AB365" s="131"/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86"/>
      <c r="AN365" s="86"/>
      <c r="AO365" s="86"/>
      <c r="AP365" s="132"/>
      <c r="AQ365" s="55"/>
      <c r="AS365" s="88"/>
    </row>
    <row r="366" customFormat="false" ht="13.2" hidden="false" customHeight="false" outlineLevel="0" collapsed="false">
      <c r="B366" s="122"/>
      <c r="C366" s="123"/>
      <c r="D366" s="124"/>
      <c r="E366" s="82"/>
      <c r="F366" s="125"/>
      <c r="G366" s="126"/>
      <c r="H366" s="127"/>
      <c r="I366" s="128"/>
      <c r="J366" s="128"/>
      <c r="K366" s="128"/>
      <c r="L366" s="128"/>
      <c r="M366" s="129"/>
      <c r="N366" s="129"/>
      <c r="O366" s="130"/>
      <c r="P366" s="130"/>
      <c r="Q366" s="130"/>
      <c r="R366" s="130"/>
      <c r="S366" s="130"/>
      <c r="T366" s="130"/>
      <c r="U366" s="130"/>
      <c r="V366" s="130"/>
      <c r="W366" s="129"/>
      <c r="X366" s="130"/>
      <c r="Y366" s="131"/>
      <c r="Z366" s="131"/>
      <c r="AA366" s="86"/>
      <c r="AB366" s="131"/>
      <c r="AC366" s="131"/>
      <c r="AD366" s="131"/>
      <c r="AE366" s="131"/>
      <c r="AF366" s="131"/>
      <c r="AG366" s="131"/>
      <c r="AH366" s="131"/>
      <c r="AI366" s="131"/>
      <c r="AJ366" s="131"/>
      <c r="AK366" s="131"/>
      <c r="AL366" s="131"/>
      <c r="AM366" s="86"/>
      <c r="AN366" s="86"/>
      <c r="AO366" s="86"/>
      <c r="AP366" s="132"/>
      <c r="AQ366" s="55"/>
      <c r="AS366" s="88"/>
    </row>
    <row r="367" customFormat="false" ht="13.2" hidden="false" customHeight="false" outlineLevel="0" collapsed="false">
      <c r="B367" s="122"/>
      <c r="C367" s="123"/>
      <c r="D367" s="124"/>
      <c r="E367" s="82"/>
      <c r="F367" s="125"/>
      <c r="G367" s="126"/>
      <c r="H367" s="127"/>
      <c r="I367" s="128"/>
      <c r="J367" s="128"/>
      <c r="K367" s="128"/>
      <c r="L367" s="128"/>
      <c r="M367" s="129"/>
      <c r="N367" s="129"/>
      <c r="O367" s="130"/>
      <c r="P367" s="130"/>
      <c r="Q367" s="130"/>
      <c r="R367" s="130"/>
      <c r="S367" s="130"/>
      <c r="T367" s="130"/>
      <c r="U367" s="130"/>
      <c r="V367" s="130"/>
      <c r="W367" s="129"/>
      <c r="X367" s="130"/>
      <c r="Y367" s="131"/>
      <c r="Z367" s="131"/>
      <c r="AA367" s="86"/>
      <c r="AB367" s="131"/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86"/>
      <c r="AN367" s="86"/>
      <c r="AO367" s="86"/>
      <c r="AP367" s="132"/>
      <c r="AQ367" s="55"/>
      <c r="AS367" s="88"/>
    </row>
    <row r="368" customFormat="false" ht="13.2" hidden="false" customHeight="false" outlineLevel="0" collapsed="false">
      <c r="B368" s="122"/>
      <c r="C368" s="123"/>
      <c r="D368" s="124"/>
      <c r="E368" s="82"/>
      <c r="F368" s="125"/>
      <c r="G368" s="126"/>
      <c r="H368" s="127"/>
      <c r="I368" s="128"/>
      <c r="J368" s="128"/>
      <c r="K368" s="128"/>
      <c r="L368" s="128"/>
      <c r="M368" s="129"/>
      <c r="N368" s="129"/>
      <c r="O368" s="130"/>
      <c r="P368" s="130"/>
      <c r="Q368" s="130"/>
      <c r="R368" s="130"/>
      <c r="S368" s="130"/>
      <c r="T368" s="130"/>
      <c r="U368" s="130"/>
      <c r="V368" s="130"/>
      <c r="W368" s="129"/>
      <c r="X368" s="130"/>
      <c r="Y368" s="131"/>
      <c r="Z368" s="131"/>
      <c r="AA368" s="86"/>
      <c r="AB368" s="131"/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86"/>
      <c r="AN368" s="86"/>
      <c r="AO368" s="86"/>
      <c r="AP368" s="132"/>
      <c r="AQ368" s="55"/>
      <c r="AS368" s="88"/>
    </row>
    <row r="369" customFormat="false" ht="13.2" hidden="false" customHeight="false" outlineLevel="0" collapsed="false">
      <c r="B369" s="122"/>
      <c r="C369" s="123"/>
      <c r="D369" s="124"/>
      <c r="E369" s="82"/>
      <c r="F369" s="125"/>
      <c r="G369" s="126"/>
      <c r="H369" s="127"/>
      <c r="I369" s="128"/>
      <c r="J369" s="128"/>
      <c r="K369" s="128"/>
      <c r="L369" s="128"/>
      <c r="M369" s="129"/>
      <c r="N369" s="129"/>
      <c r="O369" s="130"/>
      <c r="P369" s="130"/>
      <c r="Q369" s="130"/>
      <c r="R369" s="130"/>
      <c r="S369" s="130"/>
      <c r="T369" s="130"/>
      <c r="U369" s="130"/>
      <c r="V369" s="130"/>
      <c r="W369" s="129"/>
      <c r="X369" s="130"/>
      <c r="Y369" s="131"/>
      <c r="Z369" s="131"/>
      <c r="AA369" s="86"/>
      <c r="AB369" s="131"/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86"/>
      <c r="AN369" s="86"/>
      <c r="AO369" s="86"/>
      <c r="AP369" s="132"/>
      <c r="AQ369" s="55"/>
      <c r="AS369" s="88"/>
    </row>
    <row r="370" customFormat="false" ht="13.2" hidden="false" customHeight="false" outlineLevel="0" collapsed="false">
      <c r="B370" s="122"/>
      <c r="C370" s="123"/>
      <c r="D370" s="124"/>
      <c r="E370" s="82"/>
      <c r="F370" s="125"/>
      <c r="G370" s="126"/>
      <c r="H370" s="127"/>
      <c r="I370" s="128"/>
      <c r="J370" s="128"/>
      <c r="K370" s="128"/>
      <c r="L370" s="128"/>
      <c r="M370" s="129"/>
      <c r="N370" s="129"/>
      <c r="O370" s="130"/>
      <c r="P370" s="130"/>
      <c r="Q370" s="130"/>
      <c r="R370" s="130"/>
      <c r="S370" s="130"/>
      <c r="T370" s="130"/>
      <c r="U370" s="130"/>
      <c r="V370" s="130"/>
      <c r="W370" s="129"/>
      <c r="X370" s="130"/>
      <c r="Y370" s="131"/>
      <c r="Z370" s="131"/>
      <c r="AA370" s="86"/>
      <c r="AB370" s="131"/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86"/>
      <c r="AN370" s="86"/>
      <c r="AO370" s="86"/>
      <c r="AP370" s="132"/>
      <c r="AQ370" s="55"/>
      <c r="AS370" s="88"/>
    </row>
    <row r="371" customFormat="false" ht="13.2" hidden="false" customHeight="false" outlineLevel="0" collapsed="false">
      <c r="B371" s="122"/>
      <c r="C371" s="123"/>
      <c r="D371" s="124"/>
      <c r="E371" s="82"/>
      <c r="F371" s="125"/>
      <c r="G371" s="126"/>
      <c r="H371" s="127"/>
      <c r="I371" s="128"/>
      <c r="J371" s="128"/>
      <c r="K371" s="128"/>
      <c r="L371" s="128"/>
      <c r="M371" s="129"/>
      <c r="N371" s="129"/>
      <c r="O371" s="130"/>
      <c r="P371" s="130"/>
      <c r="Q371" s="130"/>
      <c r="R371" s="130"/>
      <c r="S371" s="130"/>
      <c r="T371" s="130"/>
      <c r="U371" s="130"/>
      <c r="V371" s="130"/>
      <c r="W371" s="129"/>
      <c r="X371" s="130"/>
      <c r="Y371" s="131"/>
      <c r="Z371" s="131"/>
      <c r="AA371" s="86"/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86"/>
      <c r="AN371" s="86"/>
      <c r="AO371" s="86"/>
      <c r="AP371" s="132"/>
      <c r="AQ371" s="55"/>
      <c r="AS371" s="88"/>
    </row>
    <row r="372" customFormat="false" ht="13.2" hidden="false" customHeight="false" outlineLevel="0" collapsed="false">
      <c r="B372" s="122"/>
      <c r="C372" s="123"/>
      <c r="D372" s="124"/>
      <c r="E372" s="82"/>
      <c r="F372" s="125"/>
      <c r="G372" s="126"/>
      <c r="H372" s="127"/>
      <c r="I372" s="128"/>
      <c r="J372" s="128"/>
      <c r="K372" s="128"/>
      <c r="L372" s="128"/>
      <c r="M372" s="129"/>
      <c r="N372" s="129"/>
      <c r="O372" s="130"/>
      <c r="P372" s="130"/>
      <c r="Q372" s="130"/>
      <c r="R372" s="130"/>
      <c r="S372" s="130"/>
      <c r="T372" s="130"/>
      <c r="U372" s="130"/>
      <c r="V372" s="130"/>
      <c r="W372" s="129"/>
      <c r="X372" s="130"/>
      <c r="Y372" s="131"/>
      <c r="Z372" s="131"/>
      <c r="AA372" s="86"/>
      <c r="AB372" s="131"/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86"/>
      <c r="AN372" s="86"/>
      <c r="AO372" s="86"/>
      <c r="AP372" s="132"/>
      <c r="AQ372" s="55"/>
      <c r="AS372" s="88"/>
    </row>
    <row r="373" customFormat="false" ht="13.2" hidden="false" customHeight="false" outlineLevel="0" collapsed="false">
      <c r="B373" s="122"/>
      <c r="C373" s="123"/>
      <c r="D373" s="124"/>
      <c r="E373" s="82"/>
      <c r="F373" s="125"/>
      <c r="G373" s="126"/>
      <c r="H373" s="127"/>
      <c r="I373" s="128"/>
      <c r="J373" s="128"/>
      <c r="K373" s="128"/>
      <c r="L373" s="128"/>
      <c r="M373" s="129"/>
      <c r="N373" s="129"/>
      <c r="O373" s="130"/>
      <c r="P373" s="130"/>
      <c r="Q373" s="130"/>
      <c r="R373" s="130"/>
      <c r="S373" s="130"/>
      <c r="T373" s="130"/>
      <c r="U373" s="130"/>
      <c r="V373" s="130"/>
      <c r="W373" s="129"/>
      <c r="X373" s="130"/>
      <c r="Y373" s="131"/>
      <c r="Z373" s="131"/>
      <c r="AA373" s="86"/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86"/>
      <c r="AN373" s="86"/>
      <c r="AO373" s="86"/>
      <c r="AP373" s="132"/>
      <c r="AQ373" s="55"/>
      <c r="AS373" s="88"/>
    </row>
    <row r="374" customFormat="false" ht="13.2" hidden="false" customHeight="false" outlineLevel="0" collapsed="false">
      <c r="B374" s="122"/>
      <c r="C374" s="123"/>
      <c r="D374" s="124"/>
      <c r="E374" s="82"/>
      <c r="F374" s="125"/>
      <c r="G374" s="126"/>
      <c r="H374" s="127"/>
      <c r="I374" s="128"/>
      <c r="J374" s="128"/>
      <c r="K374" s="128"/>
      <c r="L374" s="128"/>
      <c r="M374" s="129"/>
      <c r="N374" s="129"/>
      <c r="O374" s="130"/>
      <c r="P374" s="130"/>
      <c r="Q374" s="130"/>
      <c r="R374" s="130"/>
      <c r="S374" s="130"/>
      <c r="T374" s="130"/>
      <c r="U374" s="130"/>
      <c r="V374" s="130"/>
      <c r="W374" s="129"/>
      <c r="X374" s="130"/>
      <c r="Y374" s="131"/>
      <c r="Z374" s="131"/>
      <c r="AA374" s="86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86"/>
      <c r="AN374" s="86"/>
      <c r="AO374" s="86"/>
      <c r="AP374" s="132"/>
      <c r="AQ374" s="55"/>
      <c r="AS374" s="88"/>
    </row>
    <row r="375" customFormat="false" ht="13.2" hidden="false" customHeight="false" outlineLevel="0" collapsed="false">
      <c r="B375" s="122"/>
      <c r="C375" s="123"/>
      <c r="D375" s="124"/>
      <c r="E375" s="82"/>
      <c r="F375" s="125"/>
      <c r="G375" s="126"/>
      <c r="H375" s="127"/>
      <c r="I375" s="128"/>
      <c r="J375" s="128"/>
      <c r="K375" s="128"/>
      <c r="L375" s="128"/>
      <c r="M375" s="129"/>
      <c r="N375" s="129"/>
      <c r="O375" s="130"/>
      <c r="P375" s="130"/>
      <c r="Q375" s="130"/>
      <c r="R375" s="130"/>
      <c r="S375" s="130"/>
      <c r="T375" s="130"/>
      <c r="U375" s="130"/>
      <c r="V375" s="130"/>
      <c r="W375" s="129"/>
      <c r="X375" s="130"/>
      <c r="Y375" s="131"/>
      <c r="Z375" s="131"/>
      <c r="AA375" s="86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86"/>
      <c r="AN375" s="86"/>
      <c r="AO375" s="86"/>
      <c r="AP375" s="132"/>
      <c r="AQ375" s="55"/>
      <c r="AS375" s="88"/>
    </row>
    <row r="376" customFormat="false" ht="13.2" hidden="false" customHeight="false" outlineLevel="0" collapsed="false">
      <c r="B376" s="122"/>
      <c r="C376" s="123"/>
      <c r="D376" s="124"/>
      <c r="E376" s="82"/>
      <c r="F376" s="125"/>
      <c r="G376" s="126"/>
      <c r="H376" s="127"/>
      <c r="I376" s="128"/>
      <c r="J376" s="128"/>
      <c r="K376" s="128"/>
      <c r="L376" s="128"/>
      <c r="M376" s="129"/>
      <c r="N376" s="129"/>
      <c r="O376" s="130"/>
      <c r="P376" s="130"/>
      <c r="Q376" s="130"/>
      <c r="R376" s="130"/>
      <c r="S376" s="130"/>
      <c r="T376" s="130"/>
      <c r="U376" s="130"/>
      <c r="V376" s="130"/>
      <c r="W376" s="129"/>
      <c r="X376" s="130"/>
      <c r="Y376" s="131"/>
      <c r="Z376" s="131"/>
      <c r="AA376" s="86"/>
      <c r="AB376" s="131"/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86"/>
      <c r="AN376" s="86"/>
      <c r="AO376" s="86"/>
      <c r="AP376" s="132"/>
      <c r="AQ376" s="55"/>
      <c r="AS376" s="88"/>
    </row>
    <row r="377" customFormat="false" ht="13.2" hidden="false" customHeight="false" outlineLevel="0" collapsed="false">
      <c r="B377" s="122"/>
      <c r="C377" s="123"/>
      <c r="D377" s="124"/>
      <c r="E377" s="82"/>
      <c r="F377" s="125"/>
      <c r="G377" s="126"/>
      <c r="H377" s="127"/>
      <c r="I377" s="128"/>
      <c r="J377" s="128"/>
      <c r="K377" s="128"/>
      <c r="L377" s="128"/>
      <c r="M377" s="129"/>
      <c r="N377" s="129"/>
      <c r="O377" s="130"/>
      <c r="P377" s="130"/>
      <c r="Q377" s="130"/>
      <c r="R377" s="130"/>
      <c r="S377" s="130"/>
      <c r="T377" s="130"/>
      <c r="U377" s="130"/>
      <c r="V377" s="130"/>
      <c r="W377" s="129"/>
      <c r="X377" s="130"/>
      <c r="Y377" s="131"/>
      <c r="Z377" s="131"/>
      <c r="AA377" s="86"/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86"/>
      <c r="AN377" s="86"/>
      <c r="AO377" s="86"/>
      <c r="AP377" s="132"/>
      <c r="AQ377" s="55"/>
      <c r="AS377" s="88"/>
    </row>
    <row r="378" customFormat="false" ht="13.2" hidden="false" customHeight="false" outlineLevel="0" collapsed="false">
      <c r="B378" s="122"/>
      <c r="C378" s="123"/>
      <c r="D378" s="124"/>
      <c r="E378" s="82"/>
      <c r="F378" s="125"/>
      <c r="G378" s="126"/>
      <c r="H378" s="127"/>
      <c r="I378" s="128"/>
      <c r="J378" s="128"/>
      <c r="K378" s="128"/>
      <c r="L378" s="128"/>
      <c r="M378" s="129"/>
      <c r="N378" s="129"/>
      <c r="O378" s="130"/>
      <c r="P378" s="130"/>
      <c r="Q378" s="130"/>
      <c r="R378" s="130"/>
      <c r="S378" s="130"/>
      <c r="T378" s="130"/>
      <c r="U378" s="130"/>
      <c r="V378" s="130"/>
      <c r="W378" s="129"/>
      <c r="X378" s="130"/>
      <c r="Y378" s="131"/>
      <c r="Z378" s="131"/>
      <c r="AA378" s="86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86"/>
      <c r="AN378" s="86"/>
      <c r="AO378" s="86"/>
      <c r="AP378" s="132"/>
      <c r="AQ378" s="55"/>
      <c r="AS378" s="88"/>
    </row>
    <row r="379" customFormat="false" ht="13.2" hidden="false" customHeight="false" outlineLevel="0" collapsed="false">
      <c r="B379" s="122"/>
      <c r="C379" s="123"/>
      <c r="D379" s="124"/>
      <c r="E379" s="82"/>
      <c r="F379" s="125"/>
      <c r="G379" s="126"/>
      <c r="H379" s="127"/>
      <c r="I379" s="128"/>
      <c r="J379" s="128"/>
      <c r="K379" s="128"/>
      <c r="L379" s="128"/>
      <c r="M379" s="129"/>
      <c r="N379" s="129"/>
      <c r="O379" s="130"/>
      <c r="P379" s="130"/>
      <c r="Q379" s="130"/>
      <c r="R379" s="130"/>
      <c r="S379" s="130"/>
      <c r="T379" s="130"/>
      <c r="U379" s="130"/>
      <c r="V379" s="130"/>
      <c r="W379" s="129"/>
      <c r="X379" s="130"/>
      <c r="Y379" s="131"/>
      <c r="Z379" s="131"/>
      <c r="AA379" s="86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86"/>
      <c r="AN379" s="86"/>
      <c r="AO379" s="86"/>
      <c r="AP379" s="132"/>
      <c r="AQ379" s="55"/>
      <c r="AS379" s="88"/>
    </row>
    <row r="380" customFormat="false" ht="13.2" hidden="false" customHeight="false" outlineLevel="0" collapsed="false">
      <c r="B380" s="122"/>
      <c r="C380" s="123"/>
      <c r="D380" s="124"/>
      <c r="E380" s="82"/>
      <c r="F380" s="125"/>
      <c r="G380" s="126"/>
      <c r="H380" s="127"/>
      <c r="I380" s="128"/>
      <c r="J380" s="128"/>
      <c r="K380" s="128"/>
      <c r="L380" s="128"/>
      <c r="M380" s="129"/>
      <c r="N380" s="129"/>
      <c r="O380" s="130"/>
      <c r="P380" s="130"/>
      <c r="Q380" s="130"/>
      <c r="R380" s="130"/>
      <c r="S380" s="130"/>
      <c r="T380" s="130"/>
      <c r="U380" s="130"/>
      <c r="V380" s="130"/>
      <c r="W380" s="129"/>
      <c r="X380" s="130"/>
      <c r="Y380" s="131"/>
      <c r="Z380" s="131"/>
      <c r="AA380" s="86"/>
      <c r="AB380" s="131"/>
      <c r="AC380" s="131"/>
      <c r="AD380" s="131"/>
      <c r="AE380" s="131"/>
      <c r="AF380" s="131"/>
      <c r="AG380" s="131"/>
      <c r="AH380" s="131"/>
      <c r="AI380" s="131"/>
      <c r="AJ380" s="131"/>
      <c r="AK380" s="131"/>
      <c r="AL380" s="131"/>
      <c r="AM380" s="86"/>
      <c r="AN380" s="86"/>
      <c r="AO380" s="86"/>
      <c r="AP380" s="132"/>
      <c r="AQ380" s="55"/>
      <c r="AS380" s="88"/>
    </row>
    <row r="381" customFormat="false" ht="13.2" hidden="false" customHeight="false" outlineLevel="0" collapsed="false">
      <c r="B381" s="122"/>
      <c r="C381" s="123"/>
      <c r="D381" s="124"/>
      <c r="E381" s="82"/>
      <c r="F381" s="125"/>
      <c r="G381" s="126"/>
      <c r="H381" s="127"/>
      <c r="I381" s="128"/>
      <c r="J381" s="128"/>
      <c r="K381" s="128"/>
      <c r="L381" s="128"/>
      <c r="M381" s="129"/>
      <c r="N381" s="129"/>
      <c r="O381" s="130"/>
      <c r="P381" s="130"/>
      <c r="Q381" s="130"/>
      <c r="R381" s="130"/>
      <c r="S381" s="130"/>
      <c r="T381" s="130"/>
      <c r="U381" s="130"/>
      <c r="V381" s="130"/>
      <c r="W381" s="129"/>
      <c r="X381" s="130"/>
      <c r="Y381" s="131"/>
      <c r="Z381" s="131"/>
      <c r="AA381" s="86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86"/>
      <c r="AN381" s="86"/>
      <c r="AO381" s="86"/>
      <c r="AP381" s="132"/>
      <c r="AQ381" s="55"/>
      <c r="AS381" s="88"/>
    </row>
    <row r="382" customFormat="false" ht="13.2" hidden="false" customHeight="false" outlineLevel="0" collapsed="false">
      <c r="B382" s="122"/>
      <c r="C382" s="123"/>
      <c r="D382" s="124"/>
      <c r="E382" s="82"/>
      <c r="F382" s="125"/>
      <c r="G382" s="126"/>
      <c r="H382" s="127"/>
      <c r="I382" s="128"/>
      <c r="J382" s="128"/>
      <c r="K382" s="128"/>
      <c r="L382" s="128"/>
      <c r="M382" s="129"/>
      <c r="N382" s="129"/>
      <c r="O382" s="130"/>
      <c r="P382" s="130"/>
      <c r="Q382" s="130"/>
      <c r="R382" s="130"/>
      <c r="S382" s="130"/>
      <c r="T382" s="130"/>
      <c r="U382" s="130"/>
      <c r="V382" s="130"/>
      <c r="W382" s="129"/>
      <c r="X382" s="130"/>
      <c r="Y382" s="131"/>
      <c r="Z382" s="131"/>
      <c r="AA382" s="86"/>
      <c r="AB382" s="131"/>
      <c r="AC382" s="131"/>
      <c r="AD382" s="131"/>
      <c r="AE382" s="131"/>
      <c r="AF382" s="131"/>
      <c r="AG382" s="131"/>
      <c r="AH382" s="131"/>
      <c r="AI382" s="131"/>
      <c r="AJ382" s="131"/>
      <c r="AK382" s="131"/>
      <c r="AL382" s="131"/>
      <c r="AM382" s="86"/>
      <c r="AN382" s="86"/>
      <c r="AO382" s="86"/>
      <c r="AP382" s="132"/>
      <c r="AQ382" s="55"/>
      <c r="AS382" s="88"/>
    </row>
    <row r="383" customFormat="false" ht="13.2" hidden="false" customHeight="false" outlineLevel="0" collapsed="false">
      <c r="B383" s="122"/>
      <c r="C383" s="123"/>
      <c r="D383" s="124"/>
      <c r="E383" s="82"/>
      <c r="F383" s="125"/>
      <c r="G383" s="126"/>
      <c r="H383" s="127"/>
      <c r="I383" s="128"/>
      <c r="J383" s="128"/>
      <c r="K383" s="128"/>
      <c r="L383" s="128"/>
      <c r="M383" s="129"/>
      <c r="N383" s="129"/>
      <c r="O383" s="130"/>
      <c r="P383" s="130"/>
      <c r="Q383" s="130"/>
      <c r="R383" s="130"/>
      <c r="S383" s="130"/>
      <c r="T383" s="130"/>
      <c r="U383" s="130"/>
      <c r="V383" s="130"/>
      <c r="W383" s="129"/>
      <c r="X383" s="130"/>
      <c r="Y383" s="131"/>
      <c r="Z383" s="131"/>
      <c r="AA383" s="86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86"/>
      <c r="AN383" s="86"/>
      <c r="AO383" s="86"/>
      <c r="AP383" s="132"/>
      <c r="AQ383" s="55"/>
      <c r="AS383" s="88"/>
    </row>
    <row r="384" customFormat="false" ht="13.2" hidden="false" customHeight="false" outlineLevel="0" collapsed="false">
      <c r="B384" s="122"/>
      <c r="C384" s="123"/>
      <c r="D384" s="124"/>
      <c r="E384" s="82"/>
      <c r="F384" s="125"/>
      <c r="G384" s="126"/>
      <c r="H384" s="127"/>
      <c r="I384" s="128"/>
      <c r="J384" s="128"/>
      <c r="K384" s="128"/>
      <c r="L384" s="128"/>
      <c r="M384" s="129"/>
      <c r="N384" s="129"/>
      <c r="O384" s="130"/>
      <c r="P384" s="130"/>
      <c r="Q384" s="130"/>
      <c r="R384" s="130"/>
      <c r="S384" s="130"/>
      <c r="T384" s="130"/>
      <c r="U384" s="130"/>
      <c r="V384" s="130"/>
      <c r="W384" s="129"/>
      <c r="X384" s="130"/>
      <c r="Y384" s="131"/>
      <c r="Z384" s="131"/>
      <c r="AA384" s="86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86"/>
      <c r="AN384" s="86"/>
      <c r="AO384" s="86"/>
      <c r="AP384" s="132"/>
      <c r="AQ384" s="55"/>
      <c r="AS384" s="88"/>
    </row>
    <row r="385" customFormat="false" ht="13.2" hidden="false" customHeight="false" outlineLevel="0" collapsed="false">
      <c r="B385" s="122"/>
      <c r="C385" s="123"/>
      <c r="D385" s="124"/>
      <c r="E385" s="82"/>
      <c r="F385" s="125"/>
      <c r="G385" s="126"/>
      <c r="H385" s="127"/>
      <c r="I385" s="128"/>
      <c r="J385" s="128"/>
      <c r="K385" s="128"/>
      <c r="L385" s="128"/>
      <c r="M385" s="129"/>
      <c r="N385" s="129"/>
      <c r="O385" s="130"/>
      <c r="P385" s="130"/>
      <c r="Q385" s="130"/>
      <c r="R385" s="130"/>
      <c r="S385" s="130"/>
      <c r="T385" s="130"/>
      <c r="U385" s="130"/>
      <c r="V385" s="130"/>
      <c r="W385" s="129"/>
      <c r="X385" s="130"/>
      <c r="Y385" s="131"/>
      <c r="Z385" s="131"/>
      <c r="AA385" s="86"/>
      <c r="AB385" s="131"/>
      <c r="AC385" s="131"/>
      <c r="AD385" s="131"/>
      <c r="AE385" s="131"/>
      <c r="AF385" s="131"/>
      <c r="AG385" s="131"/>
      <c r="AH385" s="131"/>
      <c r="AI385" s="131"/>
      <c r="AJ385" s="131"/>
      <c r="AK385" s="131"/>
      <c r="AL385" s="131"/>
      <c r="AM385" s="86"/>
      <c r="AN385" s="86"/>
      <c r="AO385" s="86"/>
      <c r="AP385" s="132"/>
      <c r="AQ385" s="55"/>
      <c r="AS385" s="88"/>
    </row>
    <row r="386" customFormat="false" ht="13.2" hidden="false" customHeight="false" outlineLevel="0" collapsed="false">
      <c r="B386" s="122"/>
      <c r="C386" s="123"/>
      <c r="D386" s="124"/>
      <c r="E386" s="82"/>
      <c r="F386" s="125"/>
      <c r="G386" s="126"/>
      <c r="H386" s="127"/>
      <c r="I386" s="128"/>
      <c r="J386" s="128"/>
      <c r="K386" s="128"/>
      <c r="L386" s="128"/>
      <c r="M386" s="129"/>
      <c r="N386" s="129"/>
      <c r="O386" s="130"/>
      <c r="P386" s="130"/>
      <c r="Q386" s="130"/>
      <c r="R386" s="130"/>
      <c r="S386" s="130"/>
      <c r="T386" s="130"/>
      <c r="U386" s="130"/>
      <c r="V386" s="130"/>
      <c r="W386" s="129"/>
      <c r="X386" s="130"/>
      <c r="Y386" s="131"/>
      <c r="Z386" s="131"/>
      <c r="AA386" s="86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86"/>
      <c r="AN386" s="86"/>
      <c r="AO386" s="86"/>
      <c r="AP386" s="132"/>
      <c r="AQ386" s="55"/>
      <c r="AS386" s="88"/>
    </row>
    <row r="387" customFormat="false" ht="13.2" hidden="false" customHeight="false" outlineLevel="0" collapsed="false">
      <c r="B387" s="122"/>
      <c r="C387" s="123"/>
      <c r="D387" s="124"/>
      <c r="E387" s="82"/>
      <c r="F387" s="125"/>
      <c r="G387" s="126"/>
      <c r="H387" s="127"/>
      <c r="I387" s="128"/>
      <c r="J387" s="128"/>
      <c r="K387" s="128"/>
      <c r="L387" s="128"/>
      <c r="M387" s="129"/>
      <c r="N387" s="129"/>
      <c r="O387" s="130"/>
      <c r="P387" s="130"/>
      <c r="Q387" s="130"/>
      <c r="R387" s="130"/>
      <c r="S387" s="130"/>
      <c r="T387" s="130"/>
      <c r="U387" s="130"/>
      <c r="V387" s="130"/>
      <c r="W387" s="129"/>
      <c r="X387" s="130"/>
      <c r="Y387" s="131"/>
      <c r="Z387" s="131"/>
      <c r="AA387" s="86"/>
      <c r="AB387" s="131"/>
      <c r="AC387" s="131"/>
      <c r="AD387" s="131"/>
      <c r="AE387" s="131"/>
      <c r="AF387" s="131"/>
      <c r="AG387" s="131"/>
      <c r="AH387" s="131"/>
      <c r="AI387" s="131"/>
      <c r="AJ387" s="131"/>
      <c r="AK387" s="131"/>
      <c r="AL387" s="131"/>
      <c r="AM387" s="86"/>
      <c r="AN387" s="86"/>
      <c r="AO387" s="86"/>
      <c r="AP387" s="132"/>
      <c r="AQ387" s="55"/>
      <c r="AS387" s="88"/>
    </row>
    <row r="388" customFormat="false" ht="13.2" hidden="false" customHeight="false" outlineLevel="0" collapsed="false">
      <c r="B388" s="122"/>
      <c r="C388" s="123"/>
      <c r="D388" s="124"/>
      <c r="E388" s="82"/>
      <c r="F388" s="125"/>
      <c r="G388" s="126"/>
      <c r="H388" s="127"/>
      <c r="I388" s="128"/>
      <c r="J388" s="128"/>
      <c r="K388" s="128"/>
      <c r="L388" s="128"/>
      <c r="M388" s="129"/>
      <c r="N388" s="129"/>
      <c r="O388" s="130"/>
      <c r="P388" s="130"/>
      <c r="Q388" s="130"/>
      <c r="R388" s="130"/>
      <c r="S388" s="130"/>
      <c r="T388" s="130"/>
      <c r="U388" s="130"/>
      <c r="V388" s="130"/>
      <c r="W388" s="129"/>
      <c r="X388" s="130"/>
      <c r="Y388" s="131"/>
      <c r="Z388" s="131"/>
      <c r="AA388" s="86"/>
      <c r="AB388" s="131"/>
      <c r="AC388" s="131"/>
      <c r="AD388" s="131"/>
      <c r="AE388" s="131"/>
      <c r="AF388" s="131"/>
      <c r="AG388" s="131"/>
      <c r="AH388" s="131"/>
      <c r="AI388" s="131"/>
      <c r="AJ388" s="131"/>
      <c r="AK388" s="131"/>
      <c r="AL388" s="131"/>
      <c r="AM388" s="86"/>
      <c r="AN388" s="86"/>
      <c r="AO388" s="86"/>
      <c r="AP388" s="132"/>
      <c r="AQ388" s="55"/>
      <c r="AS388" s="88"/>
    </row>
    <row r="389" customFormat="false" ht="13.2" hidden="false" customHeight="false" outlineLevel="0" collapsed="false">
      <c r="B389" s="122"/>
      <c r="C389" s="123"/>
      <c r="D389" s="124"/>
      <c r="E389" s="82"/>
      <c r="F389" s="125"/>
      <c r="G389" s="126"/>
      <c r="H389" s="127"/>
      <c r="I389" s="128"/>
      <c r="J389" s="128"/>
      <c r="K389" s="128"/>
      <c r="L389" s="128"/>
      <c r="M389" s="129"/>
      <c r="N389" s="129"/>
      <c r="O389" s="130"/>
      <c r="P389" s="130"/>
      <c r="Q389" s="130"/>
      <c r="R389" s="130"/>
      <c r="S389" s="130"/>
      <c r="T389" s="130"/>
      <c r="U389" s="130"/>
      <c r="V389" s="130"/>
      <c r="W389" s="129"/>
      <c r="X389" s="130"/>
      <c r="Y389" s="131"/>
      <c r="Z389" s="131"/>
      <c r="AA389" s="86"/>
      <c r="AB389" s="131"/>
      <c r="AC389" s="131"/>
      <c r="AD389" s="131"/>
      <c r="AE389" s="131"/>
      <c r="AF389" s="131"/>
      <c r="AG389" s="131"/>
      <c r="AH389" s="131"/>
      <c r="AI389" s="131"/>
      <c r="AJ389" s="131"/>
      <c r="AK389" s="131"/>
      <c r="AL389" s="131"/>
      <c r="AM389" s="86"/>
      <c r="AN389" s="86"/>
      <c r="AO389" s="86"/>
      <c r="AP389" s="132"/>
      <c r="AQ389" s="55"/>
      <c r="AS389" s="88"/>
    </row>
    <row r="390" customFormat="false" ht="13.2" hidden="false" customHeight="false" outlineLevel="0" collapsed="false">
      <c r="B390" s="122"/>
      <c r="C390" s="123"/>
      <c r="D390" s="124"/>
      <c r="E390" s="82"/>
      <c r="F390" s="125"/>
      <c r="G390" s="126"/>
      <c r="H390" s="127"/>
      <c r="I390" s="128"/>
      <c r="J390" s="128"/>
      <c r="K390" s="128"/>
      <c r="L390" s="128"/>
      <c r="M390" s="129"/>
      <c r="N390" s="129"/>
      <c r="O390" s="130"/>
      <c r="P390" s="130"/>
      <c r="Q390" s="130"/>
      <c r="R390" s="130"/>
      <c r="S390" s="130"/>
      <c r="T390" s="130"/>
      <c r="U390" s="130"/>
      <c r="V390" s="130"/>
      <c r="W390" s="129"/>
      <c r="X390" s="130"/>
      <c r="Y390" s="131"/>
      <c r="Z390" s="131"/>
      <c r="AA390" s="86"/>
      <c r="AB390" s="131"/>
      <c r="AC390" s="131"/>
      <c r="AD390" s="131"/>
      <c r="AE390" s="131"/>
      <c r="AF390" s="131"/>
      <c r="AG390" s="131"/>
      <c r="AH390" s="131"/>
      <c r="AI390" s="131"/>
      <c r="AJ390" s="131"/>
      <c r="AK390" s="131"/>
      <c r="AL390" s="131"/>
      <c r="AM390" s="86"/>
      <c r="AN390" s="86"/>
      <c r="AO390" s="86"/>
      <c r="AP390" s="132"/>
      <c r="AQ390" s="55"/>
      <c r="AS390" s="88"/>
    </row>
    <row r="391" customFormat="false" ht="13.2" hidden="false" customHeight="false" outlineLevel="0" collapsed="false">
      <c r="B391" s="122"/>
      <c r="C391" s="123"/>
      <c r="D391" s="124"/>
      <c r="E391" s="82"/>
      <c r="F391" s="125"/>
      <c r="G391" s="126"/>
      <c r="H391" s="127"/>
      <c r="I391" s="128"/>
      <c r="J391" s="128"/>
      <c r="K391" s="128"/>
      <c r="L391" s="128"/>
      <c r="M391" s="129"/>
      <c r="N391" s="129"/>
      <c r="O391" s="130"/>
      <c r="P391" s="130"/>
      <c r="Q391" s="130"/>
      <c r="R391" s="130"/>
      <c r="S391" s="130"/>
      <c r="T391" s="130"/>
      <c r="U391" s="130"/>
      <c r="V391" s="130"/>
      <c r="W391" s="129"/>
      <c r="X391" s="130"/>
      <c r="Y391" s="131"/>
      <c r="Z391" s="131"/>
      <c r="AA391" s="86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86"/>
      <c r="AN391" s="86"/>
      <c r="AO391" s="86"/>
      <c r="AP391" s="132"/>
      <c r="AQ391" s="55"/>
      <c r="AS391" s="88"/>
    </row>
    <row r="392" customFormat="false" ht="13.2" hidden="false" customHeight="false" outlineLevel="0" collapsed="false">
      <c r="B392" s="122"/>
      <c r="C392" s="123"/>
      <c r="D392" s="124"/>
      <c r="E392" s="82"/>
      <c r="F392" s="125"/>
      <c r="G392" s="126"/>
      <c r="H392" s="127"/>
      <c r="I392" s="128"/>
      <c r="J392" s="128"/>
      <c r="K392" s="128"/>
      <c r="L392" s="128"/>
      <c r="M392" s="129"/>
      <c r="N392" s="129"/>
      <c r="O392" s="130"/>
      <c r="P392" s="130"/>
      <c r="Q392" s="130"/>
      <c r="R392" s="130"/>
      <c r="S392" s="130"/>
      <c r="T392" s="130"/>
      <c r="U392" s="130"/>
      <c r="V392" s="130"/>
      <c r="W392" s="129"/>
      <c r="X392" s="130"/>
      <c r="Y392" s="131"/>
      <c r="Z392" s="131"/>
      <c r="AA392" s="86"/>
      <c r="AB392" s="131"/>
      <c r="AC392" s="131"/>
      <c r="AD392" s="131"/>
      <c r="AE392" s="131"/>
      <c r="AF392" s="131"/>
      <c r="AG392" s="131"/>
      <c r="AH392" s="131"/>
      <c r="AI392" s="131"/>
      <c r="AJ392" s="131"/>
      <c r="AK392" s="131"/>
      <c r="AL392" s="131"/>
      <c r="AM392" s="86"/>
      <c r="AN392" s="86"/>
      <c r="AO392" s="86"/>
      <c r="AP392" s="132"/>
      <c r="AQ392" s="55"/>
      <c r="AS392" s="88"/>
    </row>
    <row r="393" customFormat="false" ht="13.2" hidden="false" customHeight="false" outlineLevel="0" collapsed="false">
      <c r="B393" s="122"/>
      <c r="C393" s="123"/>
      <c r="D393" s="124"/>
      <c r="E393" s="82"/>
      <c r="F393" s="125"/>
      <c r="G393" s="126"/>
      <c r="H393" s="127"/>
      <c r="I393" s="128"/>
      <c r="J393" s="128"/>
      <c r="K393" s="128"/>
      <c r="L393" s="128"/>
      <c r="M393" s="129"/>
      <c r="N393" s="129"/>
      <c r="O393" s="130"/>
      <c r="P393" s="130"/>
      <c r="Q393" s="130"/>
      <c r="R393" s="130"/>
      <c r="S393" s="130"/>
      <c r="T393" s="130"/>
      <c r="U393" s="130"/>
      <c r="V393" s="130"/>
      <c r="W393" s="129"/>
      <c r="X393" s="130"/>
      <c r="Y393" s="131"/>
      <c r="Z393" s="131"/>
      <c r="AA393" s="86"/>
      <c r="AB393" s="131"/>
      <c r="AC393" s="131"/>
      <c r="AD393" s="131"/>
      <c r="AE393" s="131"/>
      <c r="AF393" s="131"/>
      <c r="AG393" s="131"/>
      <c r="AH393" s="131"/>
      <c r="AI393" s="131"/>
      <c r="AJ393" s="131"/>
      <c r="AK393" s="131"/>
      <c r="AL393" s="131"/>
      <c r="AM393" s="86"/>
      <c r="AN393" s="86"/>
      <c r="AO393" s="86"/>
      <c r="AP393" s="132"/>
      <c r="AQ393" s="55"/>
      <c r="AS393" s="88"/>
    </row>
    <row r="394" customFormat="false" ht="13.2" hidden="false" customHeight="false" outlineLevel="0" collapsed="false">
      <c r="B394" s="122"/>
      <c r="C394" s="123"/>
      <c r="D394" s="124"/>
      <c r="E394" s="82"/>
      <c r="F394" s="125"/>
      <c r="G394" s="126"/>
      <c r="H394" s="127"/>
      <c r="I394" s="128"/>
      <c r="J394" s="128"/>
      <c r="K394" s="128"/>
      <c r="L394" s="128"/>
      <c r="M394" s="129"/>
      <c r="N394" s="129"/>
      <c r="O394" s="130"/>
      <c r="P394" s="130"/>
      <c r="Q394" s="130"/>
      <c r="R394" s="130"/>
      <c r="S394" s="130"/>
      <c r="T394" s="130"/>
      <c r="U394" s="130"/>
      <c r="V394" s="130"/>
      <c r="W394" s="129"/>
      <c r="X394" s="130"/>
      <c r="Y394" s="131"/>
      <c r="Z394" s="131"/>
      <c r="AA394" s="86"/>
      <c r="AB394" s="131"/>
      <c r="AC394" s="131"/>
      <c r="AD394" s="131"/>
      <c r="AE394" s="131"/>
      <c r="AF394" s="131"/>
      <c r="AG394" s="131"/>
      <c r="AH394" s="131"/>
      <c r="AI394" s="131"/>
      <c r="AJ394" s="131"/>
      <c r="AK394" s="131"/>
      <c r="AL394" s="131"/>
      <c r="AM394" s="86"/>
      <c r="AN394" s="86"/>
      <c r="AO394" s="86"/>
      <c r="AP394" s="132"/>
      <c r="AQ394" s="55"/>
      <c r="AS394" s="88"/>
    </row>
    <row r="395" customFormat="false" ht="13.2" hidden="false" customHeight="false" outlineLevel="0" collapsed="false">
      <c r="B395" s="122"/>
      <c r="C395" s="123"/>
      <c r="D395" s="124"/>
      <c r="E395" s="82"/>
      <c r="F395" s="125"/>
      <c r="G395" s="126"/>
      <c r="H395" s="127"/>
      <c r="I395" s="128"/>
      <c r="J395" s="128"/>
      <c r="K395" s="128"/>
      <c r="L395" s="128"/>
      <c r="M395" s="129"/>
      <c r="N395" s="129"/>
      <c r="O395" s="130"/>
      <c r="P395" s="130"/>
      <c r="Q395" s="130"/>
      <c r="R395" s="130"/>
      <c r="S395" s="130"/>
      <c r="T395" s="130"/>
      <c r="U395" s="130"/>
      <c r="V395" s="130"/>
      <c r="W395" s="129"/>
      <c r="X395" s="130"/>
      <c r="Y395" s="131"/>
      <c r="Z395" s="131"/>
      <c r="AA395" s="86"/>
      <c r="AB395" s="131"/>
      <c r="AC395" s="131"/>
      <c r="AD395" s="131"/>
      <c r="AE395" s="131"/>
      <c r="AF395" s="131"/>
      <c r="AG395" s="131"/>
      <c r="AH395" s="131"/>
      <c r="AI395" s="131"/>
      <c r="AJ395" s="131"/>
      <c r="AK395" s="131"/>
      <c r="AL395" s="131"/>
      <c r="AM395" s="86"/>
      <c r="AN395" s="86"/>
      <c r="AO395" s="86"/>
      <c r="AP395" s="132"/>
      <c r="AQ395" s="55"/>
      <c r="AS395" s="88"/>
    </row>
    <row r="396" customFormat="false" ht="13.2" hidden="false" customHeight="false" outlineLevel="0" collapsed="false">
      <c r="B396" s="122"/>
      <c r="C396" s="123"/>
      <c r="D396" s="124"/>
      <c r="E396" s="82"/>
      <c r="F396" s="125"/>
      <c r="G396" s="126"/>
      <c r="H396" s="127"/>
      <c r="I396" s="128"/>
      <c r="J396" s="128"/>
      <c r="K396" s="128"/>
      <c r="L396" s="128"/>
      <c r="M396" s="129"/>
      <c r="N396" s="129"/>
      <c r="O396" s="130"/>
      <c r="P396" s="130"/>
      <c r="Q396" s="130"/>
      <c r="R396" s="130"/>
      <c r="S396" s="130"/>
      <c r="T396" s="130"/>
      <c r="U396" s="130"/>
      <c r="V396" s="130"/>
      <c r="W396" s="129"/>
      <c r="X396" s="130"/>
      <c r="Y396" s="131"/>
      <c r="Z396" s="131"/>
      <c r="AA396" s="86"/>
      <c r="AB396" s="131"/>
      <c r="AC396" s="131"/>
      <c r="AD396" s="131"/>
      <c r="AE396" s="131"/>
      <c r="AF396" s="131"/>
      <c r="AG396" s="131"/>
      <c r="AH396" s="131"/>
      <c r="AI396" s="131"/>
      <c r="AJ396" s="131"/>
      <c r="AK396" s="131"/>
      <c r="AL396" s="131"/>
      <c r="AM396" s="86"/>
      <c r="AN396" s="86"/>
      <c r="AO396" s="86"/>
      <c r="AP396" s="132"/>
      <c r="AQ396" s="55"/>
      <c r="AS396" s="88"/>
    </row>
    <row r="397" customFormat="false" ht="13.2" hidden="false" customHeight="false" outlineLevel="0" collapsed="false">
      <c r="B397" s="122"/>
      <c r="C397" s="123"/>
      <c r="D397" s="124"/>
      <c r="E397" s="82"/>
      <c r="F397" s="125"/>
      <c r="G397" s="126"/>
      <c r="H397" s="127"/>
      <c r="I397" s="128"/>
      <c r="J397" s="128"/>
      <c r="K397" s="128"/>
      <c r="L397" s="128"/>
      <c r="M397" s="129"/>
      <c r="N397" s="129"/>
      <c r="O397" s="130"/>
      <c r="P397" s="130"/>
      <c r="Q397" s="130"/>
      <c r="R397" s="130"/>
      <c r="S397" s="130"/>
      <c r="T397" s="130"/>
      <c r="U397" s="130"/>
      <c r="V397" s="130"/>
      <c r="W397" s="129"/>
      <c r="X397" s="130"/>
      <c r="Y397" s="131"/>
      <c r="Z397" s="131"/>
      <c r="AA397" s="86"/>
      <c r="AB397" s="131"/>
      <c r="AC397" s="131"/>
      <c r="AD397" s="131"/>
      <c r="AE397" s="131"/>
      <c r="AF397" s="131"/>
      <c r="AG397" s="131"/>
      <c r="AH397" s="131"/>
      <c r="AI397" s="131"/>
      <c r="AJ397" s="131"/>
      <c r="AK397" s="131"/>
      <c r="AL397" s="131"/>
      <c r="AM397" s="86"/>
      <c r="AN397" s="86"/>
      <c r="AO397" s="86"/>
      <c r="AP397" s="132"/>
      <c r="AQ397" s="55"/>
      <c r="AS397" s="88"/>
    </row>
    <row r="398" customFormat="false" ht="13.2" hidden="false" customHeight="false" outlineLevel="0" collapsed="false">
      <c r="B398" s="122"/>
      <c r="C398" s="123"/>
      <c r="D398" s="124"/>
      <c r="E398" s="82"/>
      <c r="F398" s="125"/>
      <c r="G398" s="126"/>
      <c r="H398" s="127"/>
      <c r="I398" s="128"/>
      <c r="J398" s="128"/>
      <c r="K398" s="128"/>
      <c r="L398" s="128"/>
      <c r="M398" s="129"/>
      <c r="N398" s="129"/>
      <c r="O398" s="130"/>
      <c r="P398" s="130"/>
      <c r="Q398" s="130"/>
      <c r="R398" s="130"/>
      <c r="S398" s="130"/>
      <c r="T398" s="130"/>
      <c r="U398" s="130"/>
      <c r="V398" s="130"/>
      <c r="W398" s="129"/>
      <c r="X398" s="130"/>
      <c r="Y398" s="131"/>
      <c r="Z398" s="131"/>
      <c r="AA398" s="86"/>
      <c r="AB398" s="131"/>
      <c r="AC398" s="131"/>
      <c r="AD398" s="131"/>
      <c r="AE398" s="131"/>
      <c r="AF398" s="131"/>
      <c r="AG398" s="131"/>
      <c r="AH398" s="131"/>
      <c r="AI398" s="131"/>
      <c r="AJ398" s="131"/>
      <c r="AK398" s="131"/>
      <c r="AL398" s="131"/>
      <c r="AM398" s="86"/>
      <c r="AN398" s="86"/>
      <c r="AO398" s="86"/>
      <c r="AP398" s="132"/>
      <c r="AQ398" s="55"/>
      <c r="AS398" s="88"/>
    </row>
    <row r="399" customFormat="false" ht="13.2" hidden="false" customHeight="false" outlineLevel="0" collapsed="false">
      <c r="B399" s="122"/>
      <c r="C399" s="123"/>
      <c r="D399" s="124"/>
      <c r="E399" s="82"/>
      <c r="F399" s="125"/>
      <c r="G399" s="126"/>
      <c r="H399" s="127"/>
      <c r="I399" s="128"/>
      <c r="J399" s="128"/>
      <c r="K399" s="128"/>
      <c r="L399" s="128"/>
      <c r="M399" s="129"/>
      <c r="N399" s="129"/>
      <c r="O399" s="130"/>
      <c r="P399" s="130"/>
      <c r="Q399" s="130"/>
      <c r="R399" s="130"/>
      <c r="S399" s="130"/>
      <c r="T399" s="130"/>
      <c r="U399" s="130"/>
      <c r="V399" s="130"/>
      <c r="W399" s="129"/>
      <c r="X399" s="130"/>
      <c r="Y399" s="131"/>
      <c r="Z399" s="131"/>
      <c r="AA399" s="86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86"/>
      <c r="AN399" s="86"/>
      <c r="AO399" s="86"/>
      <c r="AP399" s="132"/>
      <c r="AQ399" s="55"/>
      <c r="AS399" s="88"/>
    </row>
    <row r="400" customFormat="false" ht="13.2" hidden="false" customHeight="false" outlineLevel="0" collapsed="false">
      <c r="B400" s="122"/>
      <c r="C400" s="123"/>
      <c r="D400" s="124"/>
      <c r="E400" s="82"/>
      <c r="F400" s="125"/>
      <c r="G400" s="126"/>
      <c r="H400" s="127"/>
      <c r="I400" s="128"/>
      <c r="J400" s="128"/>
      <c r="K400" s="128"/>
      <c r="L400" s="128"/>
      <c r="M400" s="129"/>
      <c r="N400" s="129"/>
      <c r="O400" s="130"/>
      <c r="P400" s="130"/>
      <c r="Q400" s="130"/>
      <c r="R400" s="130"/>
      <c r="S400" s="130"/>
      <c r="T400" s="130"/>
      <c r="U400" s="130"/>
      <c r="V400" s="130"/>
      <c r="W400" s="129"/>
      <c r="X400" s="130"/>
      <c r="Y400" s="131"/>
      <c r="Z400" s="131"/>
      <c r="AA400" s="86"/>
      <c r="AB400" s="131"/>
      <c r="AC400" s="131"/>
      <c r="AD400" s="131"/>
      <c r="AE400" s="131"/>
      <c r="AF400" s="131"/>
      <c r="AG400" s="131"/>
      <c r="AH400" s="131"/>
      <c r="AI400" s="131"/>
      <c r="AJ400" s="131"/>
      <c r="AK400" s="131"/>
      <c r="AL400" s="131"/>
      <c r="AM400" s="86"/>
      <c r="AN400" s="86"/>
      <c r="AO400" s="86"/>
      <c r="AP400" s="132"/>
      <c r="AQ400" s="55"/>
      <c r="AS400" s="88"/>
    </row>
    <row r="401" customFormat="false" ht="13.2" hidden="false" customHeight="false" outlineLevel="0" collapsed="false">
      <c r="B401" s="122"/>
      <c r="C401" s="123"/>
      <c r="D401" s="124"/>
      <c r="E401" s="82"/>
      <c r="F401" s="125"/>
      <c r="G401" s="126"/>
      <c r="H401" s="127"/>
      <c r="I401" s="128"/>
      <c r="J401" s="128"/>
      <c r="K401" s="128"/>
      <c r="L401" s="128"/>
      <c r="M401" s="129"/>
      <c r="N401" s="129"/>
      <c r="O401" s="130"/>
      <c r="P401" s="130"/>
      <c r="Q401" s="130"/>
      <c r="R401" s="130"/>
      <c r="S401" s="130"/>
      <c r="T401" s="130"/>
      <c r="U401" s="130"/>
      <c r="V401" s="130"/>
      <c r="W401" s="129"/>
      <c r="X401" s="130"/>
      <c r="Y401" s="131"/>
      <c r="Z401" s="131"/>
      <c r="AA401" s="86"/>
      <c r="AB401" s="131"/>
      <c r="AC401" s="131"/>
      <c r="AD401" s="131"/>
      <c r="AE401" s="131"/>
      <c r="AF401" s="131"/>
      <c r="AG401" s="131"/>
      <c r="AH401" s="131"/>
      <c r="AI401" s="131"/>
      <c r="AJ401" s="131"/>
      <c r="AK401" s="131"/>
      <c r="AL401" s="131"/>
      <c r="AM401" s="86"/>
      <c r="AN401" s="86"/>
      <c r="AO401" s="86"/>
      <c r="AP401" s="132"/>
      <c r="AQ401" s="55"/>
      <c r="AS401" s="88"/>
    </row>
    <row r="402" customFormat="false" ht="13.2" hidden="false" customHeight="false" outlineLevel="0" collapsed="false">
      <c r="B402" s="122"/>
      <c r="C402" s="123"/>
      <c r="D402" s="124"/>
      <c r="E402" s="82"/>
      <c r="F402" s="125"/>
      <c r="G402" s="126"/>
      <c r="H402" s="127"/>
      <c r="I402" s="128"/>
      <c r="J402" s="128"/>
      <c r="K402" s="128"/>
      <c r="L402" s="128"/>
      <c r="M402" s="129"/>
      <c r="N402" s="129"/>
      <c r="O402" s="130"/>
      <c r="P402" s="130"/>
      <c r="Q402" s="130"/>
      <c r="R402" s="130"/>
      <c r="S402" s="130"/>
      <c r="T402" s="130"/>
      <c r="U402" s="130"/>
      <c r="V402" s="130"/>
      <c r="W402" s="129"/>
      <c r="X402" s="130"/>
      <c r="Y402" s="131"/>
      <c r="Z402" s="131"/>
      <c r="AA402" s="86"/>
      <c r="AB402" s="131"/>
      <c r="AC402" s="131"/>
      <c r="AD402" s="131"/>
      <c r="AE402" s="131"/>
      <c r="AF402" s="131"/>
      <c r="AG402" s="131"/>
      <c r="AH402" s="131"/>
      <c r="AI402" s="131"/>
      <c r="AJ402" s="131"/>
      <c r="AK402" s="131"/>
      <c r="AL402" s="131"/>
      <c r="AM402" s="86"/>
      <c r="AN402" s="86"/>
      <c r="AO402" s="86"/>
      <c r="AP402" s="132"/>
      <c r="AQ402" s="55"/>
      <c r="AS402" s="88"/>
    </row>
    <row r="403" customFormat="false" ht="13.2" hidden="false" customHeight="false" outlineLevel="0" collapsed="false">
      <c r="B403" s="122"/>
      <c r="C403" s="123"/>
      <c r="D403" s="124"/>
      <c r="E403" s="82"/>
      <c r="F403" s="125"/>
      <c r="G403" s="126"/>
      <c r="H403" s="127"/>
      <c r="I403" s="128"/>
      <c r="J403" s="128"/>
      <c r="K403" s="128"/>
      <c r="L403" s="128"/>
      <c r="M403" s="129"/>
      <c r="N403" s="129"/>
      <c r="O403" s="130"/>
      <c r="P403" s="130"/>
      <c r="Q403" s="130"/>
      <c r="R403" s="130"/>
      <c r="S403" s="130"/>
      <c r="T403" s="130"/>
      <c r="U403" s="130"/>
      <c r="V403" s="130"/>
      <c r="W403" s="129"/>
      <c r="X403" s="130"/>
      <c r="Y403" s="131"/>
      <c r="Z403" s="131"/>
      <c r="AA403" s="86"/>
      <c r="AB403" s="131"/>
      <c r="AC403" s="131"/>
      <c r="AD403" s="131"/>
      <c r="AE403" s="131"/>
      <c r="AF403" s="131"/>
      <c r="AG403" s="131"/>
      <c r="AH403" s="131"/>
      <c r="AI403" s="131"/>
      <c r="AJ403" s="131"/>
      <c r="AK403" s="131"/>
      <c r="AL403" s="131"/>
      <c r="AM403" s="86"/>
      <c r="AN403" s="86"/>
      <c r="AO403" s="86"/>
      <c r="AP403" s="132"/>
      <c r="AQ403" s="55"/>
      <c r="AS403" s="88"/>
    </row>
    <row r="404" customFormat="false" ht="13.2" hidden="false" customHeight="false" outlineLevel="0" collapsed="false">
      <c r="B404" s="122"/>
      <c r="C404" s="123"/>
      <c r="D404" s="124"/>
      <c r="E404" s="82"/>
      <c r="F404" s="125"/>
      <c r="G404" s="126"/>
      <c r="H404" s="127"/>
      <c r="I404" s="128"/>
      <c r="J404" s="128"/>
      <c r="K404" s="128"/>
      <c r="L404" s="128"/>
      <c r="M404" s="129"/>
      <c r="N404" s="129"/>
      <c r="O404" s="130"/>
      <c r="P404" s="130"/>
      <c r="Q404" s="130"/>
      <c r="R404" s="130"/>
      <c r="S404" s="130"/>
      <c r="T404" s="130"/>
      <c r="U404" s="130"/>
      <c r="V404" s="130"/>
      <c r="W404" s="129"/>
      <c r="X404" s="130"/>
      <c r="Y404" s="131"/>
      <c r="Z404" s="131"/>
      <c r="AA404" s="86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86"/>
      <c r="AN404" s="86"/>
      <c r="AO404" s="86"/>
      <c r="AP404" s="132"/>
      <c r="AQ404" s="55"/>
      <c r="AS404" s="88"/>
    </row>
    <row r="405" customFormat="false" ht="13.2" hidden="false" customHeight="false" outlineLevel="0" collapsed="false">
      <c r="B405" s="122"/>
      <c r="C405" s="123"/>
      <c r="D405" s="124"/>
      <c r="E405" s="82"/>
      <c r="F405" s="125"/>
      <c r="G405" s="126"/>
      <c r="H405" s="127"/>
      <c r="I405" s="128"/>
      <c r="J405" s="128"/>
      <c r="K405" s="128"/>
      <c r="L405" s="128"/>
      <c r="M405" s="129"/>
      <c r="N405" s="129"/>
      <c r="O405" s="130"/>
      <c r="P405" s="130"/>
      <c r="Q405" s="130"/>
      <c r="R405" s="130"/>
      <c r="S405" s="130"/>
      <c r="T405" s="130"/>
      <c r="U405" s="130"/>
      <c r="V405" s="130"/>
      <c r="W405" s="129"/>
      <c r="X405" s="130"/>
      <c r="Y405" s="131"/>
      <c r="Z405" s="131"/>
      <c r="AA405" s="86"/>
      <c r="AB405" s="131"/>
      <c r="AC405" s="131"/>
      <c r="AD405" s="131"/>
      <c r="AE405" s="131"/>
      <c r="AF405" s="131"/>
      <c r="AG405" s="131"/>
      <c r="AH405" s="131"/>
      <c r="AI405" s="131"/>
      <c r="AJ405" s="131"/>
      <c r="AK405" s="131"/>
      <c r="AL405" s="131"/>
      <c r="AM405" s="86"/>
      <c r="AN405" s="86"/>
      <c r="AO405" s="86"/>
      <c r="AP405" s="132"/>
      <c r="AQ405" s="55"/>
      <c r="AS405" s="88"/>
    </row>
    <row r="406" customFormat="false" ht="13.2" hidden="false" customHeight="false" outlineLevel="0" collapsed="false">
      <c r="B406" s="122"/>
      <c r="C406" s="123"/>
      <c r="D406" s="124"/>
      <c r="E406" s="82"/>
      <c r="F406" s="125"/>
      <c r="G406" s="126"/>
      <c r="H406" s="127"/>
      <c r="I406" s="128"/>
      <c r="J406" s="128"/>
      <c r="K406" s="128"/>
      <c r="L406" s="128"/>
      <c r="M406" s="129"/>
      <c r="N406" s="129"/>
      <c r="O406" s="130"/>
      <c r="P406" s="130"/>
      <c r="Q406" s="130"/>
      <c r="R406" s="130"/>
      <c r="S406" s="130"/>
      <c r="T406" s="130"/>
      <c r="U406" s="130"/>
      <c r="V406" s="130"/>
      <c r="W406" s="129"/>
      <c r="X406" s="130"/>
      <c r="Y406" s="131"/>
      <c r="Z406" s="131"/>
      <c r="AA406" s="86"/>
      <c r="AB406" s="131"/>
      <c r="AC406" s="131"/>
      <c r="AD406" s="131"/>
      <c r="AE406" s="131"/>
      <c r="AF406" s="131"/>
      <c r="AG406" s="131"/>
      <c r="AH406" s="131"/>
      <c r="AI406" s="131"/>
      <c r="AJ406" s="131"/>
      <c r="AK406" s="131"/>
      <c r="AL406" s="131"/>
      <c r="AM406" s="86"/>
      <c r="AN406" s="86"/>
      <c r="AO406" s="86"/>
      <c r="AP406" s="132"/>
      <c r="AQ406" s="55"/>
      <c r="AS406" s="88"/>
    </row>
    <row r="407" customFormat="false" ht="13.2" hidden="false" customHeight="false" outlineLevel="0" collapsed="false">
      <c r="B407" s="122"/>
      <c r="C407" s="123"/>
      <c r="D407" s="124"/>
      <c r="E407" s="82"/>
      <c r="F407" s="125"/>
      <c r="G407" s="126"/>
      <c r="H407" s="127"/>
      <c r="I407" s="128"/>
      <c r="J407" s="128"/>
      <c r="K407" s="128"/>
      <c r="L407" s="128"/>
      <c r="M407" s="129"/>
      <c r="N407" s="129"/>
      <c r="O407" s="130"/>
      <c r="P407" s="130"/>
      <c r="Q407" s="130"/>
      <c r="R407" s="130"/>
      <c r="S407" s="130"/>
      <c r="T407" s="130"/>
      <c r="U407" s="130"/>
      <c r="V407" s="130"/>
      <c r="W407" s="129"/>
      <c r="X407" s="130"/>
      <c r="Y407" s="131"/>
      <c r="Z407" s="131"/>
      <c r="AA407" s="86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86"/>
      <c r="AN407" s="86"/>
      <c r="AO407" s="86"/>
      <c r="AP407" s="132"/>
      <c r="AQ407" s="55"/>
      <c r="AS407" s="88"/>
    </row>
    <row r="408" customFormat="false" ht="13.2" hidden="false" customHeight="false" outlineLevel="0" collapsed="false">
      <c r="B408" s="122"/>
      <c r="C408" s="123"/>
      <c r="D408" s="124"/>
      <c r="E408" s="82"/>
      <c r="F408" s="125"/>
      <c r="G408" s="126"/>
      <c r="H408" s="127"/>
      <c r="I408" s="128"/>
      <c r="J408" s="128"/>
      <c r="K408" s="128"/>
      <c r="L408" s="128"/>
      <c r="M408" s="129"/>
      <c r="N408" s="129"/>
      <c r="O408" s="130"/>
      <c r="P408" s="130"/>
      <c r="Q408" s="130"/>
      <c r="R408" s="130"/>
      <c r="S408" s="130"/>
      <c r="T408" s="130"/>
      <c r="U408" s="130"/>
      <c r="V408" s="130"/>
      <c r="W408" s="129"/>
      <c r="X408" s="130"/>
      <c r="Y408" s="131"/>
      <c r="Z408" s="131"/>
      <c r="AA408" s="86"/>
      <c r="AB408" s="131"/>
      <c r="AC408" s="131"/>
      <c r="AD408" s="131"/>
      <c r="AE408" s="131"/>
      <c r="AF408" s="131"/>
      <c r="AG408" s="131"/>
      <c r="AH408" s="131"/>
      <c r="AI408" s="131"/>
      <c r="AJ408" s="131"/>
      <c r="AK408" s="131"/>
      <c r="AL408" s="131"/>
      <c r="AM408" s="86"/>
      <c r="AN408" s="86"/>
      <c r="AO408" s="86"/>
      <c r="AP408" s="132"/>
      <c r="AQ408" s="55"/>
      <c r="AS408" s="88"/>
    </row>
    <row r="409" customFormat="false" ht="13.2" hidden="false" customHeight="false" outlineLevel="0" collapsed="false">
      <c r="B409" s="122"/>
      <c r="C409" s="123"/>
      <c r="D409" s="124"/>
      <c r="E409" s="82"/>
      <c r="F409" s="125"/>
      <c r="G409" s="126"/>
      <c r="H409" s="127"/>
      <c r="I409" s="128"/>
      <c r="J409" s="128"/>
      <c r="K409" s="128"/>
      <c r="L409" s="128"/>
      <c r="M409" s="129"/>
      <c r="N409" s="129"/>
      <c r="O409" s="130"/>
      <c r="P409" s="130"/>
      <c r="Q409" s="130"/>
      <c r="R409" s="130"/>
      <c r="S409" s="130"/>
      <c r="T409" s="130"/>
      <c r="U409" s="130"/>
      <c r="V409" s="130"/>
      <c r="W409" s="129"/>
      <c r="X409" s="130"/>
      <c r="Y409" s="131"/>
      <c r="Z409" s="131"/>
      <c r="AA409" s="86"/>
      <c r="AB409" s="131"/>
      <c r="AC409" s="131"/>
      <c r="AD409" s="131"/>
      <c r="AE409" s="131"/>
      <c r="AF409" s="131"/>
      <c r="AG409" s="131"/>
      <c r="AH409" s="131"/>
      <c r="AI409" s="131"/>
      <c r="AJ409" s="131"/>
      <c r="AK409" s="131"/>
      <c r="AL409" s="131"/>
      <c r="AM409" s="86"/>
      <c r="AN409" s="86"/>
      <c r="AO409" s="86"/>
      <c r="AP409" s="132"/>
      <c r="AQ409" s="55"/>
      <c r="AS409" s="88"/>
    </row>
    <row r="410" customFormat="false" ht="13.2" hidden="false" customHeight="false" outlineLevel="0" collapsed="false">
      <c r="B410" s="122"/>
      <c r="C410" s="123"/>
      <c r="D410" s="124"/>
      <c r="E410" s="82"/>
      <c r="F410" s="125"/>
      <c r="G410" s="126"/>
      <c r="H410" s="127"/>
      <c r="I410" s="128"/>
      <c r="J410" s="128"/>
      <c r="K410" s="128"/>
      <c r="L410" s="128"/>
      <c r="M410" s="129"/>
      <c r="N410" s="129"/>
      <c r="O410" s="130"/>
      <c r="P410" s="130"/>
      <c r="Q410" s="130"/>
      <c r="R410" s="130"/>
      <c r="S410" s="130"/>
      <c r="T410" s="130"/>
      <c r="U410" s="130"/>
      <c r="V410" s="130"/>
      <c r="W410" s="129"/>
      <c r="X410" s="130"/>
      <c r="Y410" s="131"/>
      <c r="Z410" s="131"/>
      <c r="AA410" s="86"/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86"/>
      <c r="AN410" s="86"/>
      <c r="AO410" s="86"/>
      <c r="AP410" s="132"/>
      <c r="AQ410" s="55"/>
      <c r="AS410" s="88"/>
    </row>
    <row r="411" customFormat="false" ht="13.2" hidden="false" customHeight="false" outlineLevel="0" collapsed="false">
      <c r="B411" s="122"/>
      <c r="C411" s="123"/>
      <c r="D411" s="124"/>
      <c r="E411" s="82"/>
      <c r="F411" s="125"/>
      <c r="G411" s="126"/>
      <c r="H411" s="127"/>
      <c r="I411" s="128"/>
      <c r="J411" s="128"/>
      <c r="K411" s="128"/>
      <c r="L411" s="128"/>
      <c r="M411" s="129"/>
      <c r="N411" s="129"/>
      <c r="O411" s="130"/>
      <c r="P411" s="130"/>
      <c r="Q411" s="130"/>
      <c r="R411" s="130"/>
      <c r="S411" s="130"/>
      <c r="T411" s="130"/>
      <c r="U411" s="130"/>
      <c r="V411" s="130"/>
      <c r="W411" s="129"/>
      <c r="X411" s="130"/>
      <c r="Y411" s="131"/>
      <c r="Z411" s="131"/>
      <c r="AA411" s="86"/>
      <c r="AB411" s="131"/>
      <c r="AC411" s="131"/>
      <c r="AD411" s="131"/>
      <c r="AE411" s="131"/>
      <c r="AF411" s="131"/>
      <c r="AG411" s="131"/>
      <c r="AH411" s="131"/>
      <c r="AI411" s="131"/>
      <c r="AJ411" s="131"/>
      <c r="AK411" s="131"/>
      <c r="AL411" s="131"/>
      <c r="AM411" s="86"/>
      <c r="AN411" s="86"/>
      <c r="AO411" s="86"/>
      <c r="AP411" s="132"/>
      <c r="AQ411" s="55"/>
      <c r="AS411" s="88"/>
    </row>
    <row r="412" customFormat="false" ht="13.2" hidden="false" customHeight="false" outlineLevel="0" collapsed="false">
      <c r="B412" s="122"/>
      <c r="C412" s="123"/>
      <c r="D412" s="124"/>
      <c r="E412" s="82"/>
      <c r="F412" s="125"/>
      <c r="G412" s="126"/>
      <c r="H412" s="127"/>
      <c r="I412" s="128"/>
      <c r="J412" s="128"/>
      <c r="K412" s="128"/>
      <c r="L412" s="128"/>
      <c r="M412" s="129"/>
      <c r="N412" s="129"/>
      <c r="O412" s="130"/>
      <c r="P412" s="130"/>
      <c r="Q412" s="130"/>
      <c r="R412" s="130"/>
      <c r="S412" s="130"/>
      <c r="T412" s="130"/>
      <c r="U412" s="130"/>
      <c r="V412" s="130"/>
      <c r="W412" s="129"/>
      <c r="X412" s="130"/>
      <c r="Y412" s="131"/>
      <c r="Z412" s="131"/>
      <c r="AA412" s="86"/>
      <c r="AB412" s="131"/>
      <c r="AC412" s="131"/>
      <c r="AD412" s="131"/>
      <c r="AE412" s="131"/>
      <c r="AF412" s="131"/>
      <c r="AG412" s="131"/>
      <c r="AH412" s="131"/>
      <c r="AI412" s="131"/>
      <c r="AJ412" s="131"/>
      <c r="AK412" s="131"/>
      <c r="AL412" s="131"/>
      <c r="AM412" s="86"/>
      <c r="AN412" s="86"/>
      <c r="AO412" s="86"/>
      <c r="AP412" s="132"/>
      <c r="AQ412" s="55"/>
      <c r="AS412" s="88"/>
    </row>
    <row r="413" customFormat="false" ht="13.2" hidden="false" customHeight="false" outlineLevel="0" collapsed="false">
      <c r="B413" s="122"/>
      <c r="C413" s="123"/>
      <c r="D413" s="124"/>
      <c r="E413" s="82"/>
      <c r="F413" s="125"/>
      <c r="G413" s="126"/>
      <c r="H413" s="127"/>
      <c r="I413" s="128"/>
      <c r="J413" s="128"/>
      <c r="K413" s="128"/>
      <c r="L413" s="128"/>
      <c r="M413" s="129"/>
      <c r="N413" s="129"/>
      <c r="O413" s="130"/>
      <c r="P413" s="130"/>
      <c r="Q413" s="130"/>
      <c r="R413" s="130"/>
      <c r="S413" s="130"/>
      <c r="T413" s="130"/>
      <c r="U413" s="130"/>
      <c r="V413" s="130"/>
      <c r="W413" s="129"/>
      <c r="X413" s="130"/>
      <c r="Y413" s="131"/>
      <c r="Z413" s="131"/>
      <c r="AA413" s="86"/>
      <c r="AB413" s="131"/>
      <c r="AC413" s="131"/>
      <c r="AD413" s="131"/>
      <c r="AE413" s="131"/>
      <c r="AF413" s="131"/>
      <c r="AG413" s="131"/>
      <c r="AH413" s="131"/>
      <c r="AI413" s="131"/>
      <c r="AJ413" s="131"/>
      <c r="AK413" s="131"/>
      <c r="AL413" s="131"/>
      <c r="AM413" s="86"/>
      <c r="AN413" s="86"/>
      <c r="AO413" s="86"/>
      <c r="AP413" s="132"/>
      <c r="AQ413" s="55"/>
      <c r="AS413" s="88"/>
    </row>
    <row r="414" customFormat="false" ht="13.2" hidden="false" customHeight="false" outlineLevel="0" collapsed="false">
      <c r="B414" s="122"/>
      <c r="C414" s="123"/>
      <c r="D414" s="124"/>
      <c r="E414" s="82"/>
      <c r="F414" s="125"/>
      <c r="G414" s="126"/>
      <c r="H414" s="127"/>
      <c r="I414" s="128"/>
      <c r="J414" s="128"/>
      <c r="K414" s="128"/>
      <c r="L414" s="128"/>
      <c r="M414" s="129"/>
      <c r="N414" s="129"/>
      <c r="O414" s="130"/>
      <c r="P414" s="130"/>
      <c r="Q414" s="130"/>
      <c r="R414" s="130"/>
      <c r="S414" s="130"/>
      <c r="T414" s="130"/>
      <c r="U414" s="130"/>
      <c r="V414" s="130"/>
      <c r="W414" s="129"/>
      <c r="X414" s="130"/>
      <c r="Y414" s="131"/>
      <c r="Z414" s="131"/>
      <c r="AA414" s="86"/>
      <c r="AB414" s="131"/>
      <c r="AC414" s="131"/>
      <c r="AD414" s="131"/>
      <c r="AE414" s="131"/>
      <c r="AF414" s="131"/>
      <c r="AG414" s="131"/>
      <c r="AH414" s="131"/>
      <c r="AI414" s="131"/>
      <c r="AJ414" s="131"/>
      <c r="AK414" s="131"/>
      <c r="AL414" s="131"/>
      <c r="AM414" s="86"/>
      <c r="AN414" s="86"/>
      <c r="AO414" s="86"/>
      <c r="AP414" s="132"/>
      <c r="AQ414" s="55"/>
      <c r="AS414" s="88"/>
    </row>
    <row r="415" customFormat="false" ht="13.2" hidden="false" customHeight="false" outlineLevel="0" collapsed="false">
      <c r="B415" s="122"/>
      <c r="C415" s="123"/>
      <c r="D415" s="124"/>
      <c r="E415" s="82"/>
      <c r="F415" s="125"/>
      <c r="G415" s="126"/>
      <c r="H415" s="127"/>
      <c r="I415" s="128"/>
      <c r="J415" s="128"/>
      <c r="K415" s="128"/>
      <c r="L415" s="128"/>
      <c r="M415" s="129"/>
      <c r="N415" s="129"/>
      <c r="O415" s="130"/>
      <c r="P415" s="130"/>
      <c r="Q415" s="130"/>
      <c r="R415" s="130"/>
      <c r="S415" s="130"/>
      <c r="T415" s="130"/>
      <c r="U415" s="130"/>
      <c r="V415" s="130"/>
      <c r="W415" s="129"/>
      <c r="X415" s="130"/>
      <c r="Y415" s="131"/>
      <c r="Z415" s="131"/>
      <c r="AA415" s="86"/>
      <c r="AB415" s="131"/>
      <c r="AC415" s="131"/>
      <c r="AD415" s="131"/>
      <c r="AE415" s="131"/>
      <c r="AF415" s="131"/>
      <c r="AG415" s="131"/>
      <c r="AH415" s="131"/>
      <c r="AI415" s="131"/>
      <c r="AJ415" s="131"/>
      <c r="AK415" s="131"/>
      <c r="AL415" s="131"/>
      <c r="AM415" s="86"/>
      <c r="AN415" s="86"/>
      <c r="AO415" s="86"/>
      <c r="AP415" s="132"/>
      <c r="AQ415" s="55"/>
      <c r="AS415" s="88"/>
    </row>
    <row r="416" customFormat="false" ht="13.2" hidden="false" customHeight="false" outlineLevel="0" collapsed="false">
      <c r="B416" s="122"/>
      <c r="C416" s="123"/>
      <c r="D416" s="124"/>
      <c r="E416" s="82"/>
      <c r="F416" s="125"/>
      <c r="G416" s="126"/>
      <c r="H416" s="127"/>
      <c r="I416" s="128"/>
      <c r="J416" s="128"/>
      <c r="K416" s="128"/>
      <c r="L416" s="128"/>
      <c r="M416" s="129"/>
      <c r="N416" s="129"/>
      <c r="O416" s="130"/>
      <c r="P416" s="130"/>
      <c r="Q416" s="130"/>
      <c r="R416" s="130"/>
      <c r="S416" s="130"/>
      <c r="T416" s="130"/>
      <c r="U416" s="130"/>
      <c r="V416" s="130"/>
      <c r="W416" s="129"/>
      <c r="X416" s="130"/>
      <c r="Y416" s="131"/>
      <c r="Z416" s="131"/>
      <c r="AA416" s="86"/>
      <c r="AB416" s="131"/>
      <c r="AC416" s="131"/>
      <c r="AD416" s="131"/>
      <c r="AE416" s="131"/>
      <c r="AF416" s="131"/>
      <c r="AG416" s="131"/>
      <c r="AH416" s="131"/>
      <c r="AI416" s="131"/>
      <c r="AJ416" s="131"/>
      <c r="AK416" s="131"/>
      <c r="AL416" s="131"/>
      <c r="AM416" s="86"/>
      <c r="AN416" s="86"/>
      <c r="AO416" s="86"/>
      <c r="AP416" s="132"/>
      <c r="AQ416" s="55"/>
      <c r="AS416" s="88"/>
    </row>
    <row r="417" customFormat="false" ht="13.2" hidden="false" customHeight="false" outlineLevel="0" collapsed="false">
      <c r="B417" s="122"/>
      <c r="C417" s="123"/>
      <c r="D417" s="124"/>
      <c r="E417" s="82"/>
      <c r="F417" s="125"/>
      <c r="G417" s="126"/>
      <c r="H417" s="127"/>
      <c r="I417" s="128"/>
      <c r="J417" s="128"/>
      <c r="K417" s="128"/>
      <c r="L417" s="128"/>
      <c r="M417" s="129"/>
      <c r="N417" s="129"/>
      <c r="O417" s="130"/>
      <c r="P417" s="130"/>
      <c r="Q417" s="130"/>
      <c r="R417" s="130"/>
      <c r="S417" s="130"/>
      <c r="T417" s="130"/>
      <c r="U417" s="130"/>
      <c r="V417" s="130"/>
      <c r="W417" s="129"/>
      <c r="X417" s="130"/>
      <c r="Y417" s="131"/>
      <c r="Z417" s="131"/>
      <c r="AA417" s="86"/>
      <c r="AB417" s="131"/>
      <c r="AC417" s="131"/>
      <c r="AD417" s="131"/>
      <c r="AE417" s="131"/>
      <c r="AF417" s="131"/>
      <c r="AG417" s="131"/>
      <c r="AH417" s="131"/>
      <c r="AI417" s="131"/>
      <c r="AJ417" s="131"/>
      <c r="AK417" s="131"/>
      <c r="AL417" s="131"/>
      <c r="AM417" s="86"/>
      <c r="AN417" s="86"/>
      <c r="AO417" s="86"/>
      <c r="AP417" s="132"/>
      <c r="AQ417" s="55"/>
      <c r="AS417" s="88"/>
    </row>
    <row r="418" customFormat="false" ht="13.2" hidden="false" customHeight="false" outlineLevel="0" collapsed="false">
      <c r="B418" s="122"/>
      <c r="C418" s="123"/>
      <c r="D418" s="124"/>
      <c r="E418" s="82"/>
      <c r="F418" s="125"/>
      <c r="G418" s="126"/>
      <c r="H418" s="127"/>
      <c r="I418" s="128"/>
      <c r="J418" s="128"/>
      <c r="K418" s="128"/>
      <c r="L418" s="128"/>
      <c r="M418" s="129"/>
      <c r="N418" s="129"/>
      <c r="O418" s="130"/>
      <c r="P418" s="130"/>
      <c r="Q418" s="130"/>
      <c r="R418" s="130"/>
      <c r="S418" s="130"/>
      <c r="T418" s="130"/>
      <c r="U418" s="130"/>
      <c r="V418" s="130"/>
      <c r="W418" s="129"/>
      <c r="X418" s="130"/>
      <c r="Y418" s="131"/>
      <c r="Z418" s="131"/>
      <c r="AA418" s="86"/>
      <c r="AB418" s="131"/>
      <c r="AC418" s="131"/>
      <c r="AD418" s="131"/>
      <c r="AE418" s="131"/>
      <c r="AF418" s="131"/>
      <c r="AG418" s="131"/>
      <c r="AH418" s="131"/>
      <c r="AI418" s="131"/>
      <c r="AJ418" s="131"/>
      <c r="AK418" s="131"/>
      <c r="AL418" s="131"/>
      <c r="AM418" s="86"/>
      <c r="AN418" s="86"/>
      <c r="AO418" s="86"/>
      <c r="AP418" s="132"/>
      <c r="AQ418" s="55"/>
      <c r="AS418" s="88"/>
    </row>
    <row r="419" customFormat="false" ht="13.2" hidden="false" customHeight="false" outlineLevel="0" collapsed="false">
      <c r="B419" s="122"/>
      <c r="C419" s="123"/>
      <c r="D419" s="124"/>
      <c r="E419" s="82"/>
      <c r="F419" s="125"/>
      <c r="G419" s="126"/>
      <c r="H419" s="127"/>
      <c r="I419" s="128"/>
      <c r="J419" s="128"/>
      <c r="K419" s="128"/>
      <c r="L419" s="128"/>
      <c r="M419" s="129"/>
      <c r="N419" s="129"/>
      <c r="O419" s="130"/>
      <c r="P419" s="130"/>
      <c r="Q419" s="130"/>
      <c r="R419" s="130"/>
      <c r="S419" s="130"/>
      <c r="T419" s="130"/>
      <c r="U419" s="130"/>
      <c r="V419" s="130"/>
      <c r="W419" s="129"/>
      <c r="X419" s="130"/>
      <c r="Y419" s="131"/>
      <c r="Z419" s="131"/>
      <c r="AA419" s="86"/>
      <c r="AB419" s="131"/>
      <c r="AC419" s="131"/>
      <c r="AD419" s="131"/>
      <c r="AE419" s="131"/>
      <c r="AF419" s="131"/>
      <c r="AG419" s="131"/>
      <c r="AH419" s="131"/>
      <c r="AI419" s="131"/>
      <c r="AJ419" s="131"/>
      <c r="AK419" s="131"/>
      <c r="AL419" s="131"/>
      <c r="AM419" s="86"/>
      <c r="AN419" s="86"/>
      <c r="AO419" s="86"/>
      <c r="AP419" s="132"/>
      <c r="AQ419" s="55"/>
      <c r="AS419" s="88"/>
    </row>
    <row r="420" customFormat="false" ht="13.2" hidden="false" customHeight="false" outlineLevel="0" collapsed="false">
      <c r="B420" s="122"/>
      <c r="C420" s="123"/>
      <c r="D420" s="124"/>
      <c r="E420" s="82"/>
      <c r="F420" s="125"/>
      <c r="G420" s="126"/>
      <c r="H420" s="127"/>
      <c r="I420" s="128"/>
      <c r="J420" s="128"/>
      <c r="K420" s="128"/>
      <c r="L420" s="128"/>
      <c r="M420" s="129"/>
      <c r="N420" s="129"/>
      <c r="O420" s="130"/>
      <c r="P420" s="130"/>
      <c r="Q420" s="130"/>
      <c r="R420" s="130"/>
      <c r="S420" s="130"/>
      <c r="T420" s="130"/>
      <c r="U420" s="130"/>
      <c r="V420" s="130"/>
      <c r="W420" s="129"/>
      <c r="X420" s="130"/>
      <c r="Y420" s="131"/>
      <c r="Z420" s="131"/>
      <c r="AA420" s="86"/>
      <c r="AB420" s="131"/>
      <c r="AC420" s="131"/>
      <c r="AD420" s="131"/>
      <c r="AE420" s="131"/>
      <c r="AF420" s="131"/>
      <c r="AG420" s="131"/>
      <c r="AH420" s="131"/>
      <c r="AI420" s="131"/>
      <c r="AJ420" s="131"/>
      <c r="AK420" s="131"/>
      <c r="AL420" s="131"/>
      <c r="AM420" s="86"/>
      <c r="AN420" s="86"/>
      <c r="AO420" s="86"/>
      <c r="AP420" s="132"/>
      <c r="AQ420" s="55"/>
      <c r="AS420" s="88"/>
    </row>
    <row r="421" customFormat="false" ht="13.2" hidden="false" customHeight="false" outlineLevel="0" collapsed="false">
      <c r="B421" s="122"/>
      <c r="C421" s="123"/>
      <c r="D421" s="124"/>
      <c r="E421" s="82"/>
      <c r="F421" s="125"/>
      <c r="G421" s="126"/>
      <c r="H421" s="127"/>
      <c r="I421" s="128"/>
      <c r="J421" s="128"/>
      <c r="K421" s="128"/>
      <c r="L421" s="128"/>
      <c r="M421" s="129"/>
      <c r="N421" s="129"/>
      <c r="O421" s="130"/>
      <c r="P421" s="130"/>
      <c r="Q421" s="130"/>
      <c r="R421" s="130"/>
      <c r="S421" s="130"/>
      <c r="T421" s="130"/>
      <c r="U421" s="130"/>
      <c r="V421" s="130"/>
      <c r="W421" s="129"/>
      <c r="X421" s="130"/>
      <c r="Y421" s="131"/>
      <c r="Z421" s="131"/>
      <c r="AA421" s="86"/>
      <c r="AB421" s="131"/>
      <c r="AC421" s="131"/>
      <c r="AD421" s="131"/>
      <c r="AE421" s="131"/>
      <c r="AF421" s="131"/>
      <c r="AG421" s="131"/>
      <c r="AH421" s="131"/>
      <c r="AI421" s="131"/>
      <c r="AJ421" s="131"/>
      <c r="AK421" s="131"/>
      <c r="AL421" s="131"/>
      <c r="AM421" s="86"/>
      <c r="AN421" s="86"/>
      <c r="AO421" s="86"/>
      <c r="AP421" s="132"/>
      <c r="AQ421" s="55"/>
      <c r="AS421" s="88"/>
    </row>
    <row r="422" customFormat="false" ht="13.2" hidden="false" customHeight="false" outlineLevel="0" collapsed="false">
      <c r="B422" s="122"/>
      <c r="C422" s="123"/>
      <c r="D422" s="124"/>
      <c r="E422" s="82"/>
      <c r="F422" s="125"/>
      <c r="G422" s="126"/>
      <c r="H422" s="127"/>
      <c r="I422" s="128"/>
      <c r="J422" s="128"/>
      <c r="K422" s="128"/>
      <c r="L422" s="128"/>
      <c r="M422" s="129"/>
      <c r="N422" s="129"/>
      <c r="O422" s="130"/>
      <c r="P422" s="130"/>
      <c r="Q422" s="130"/>
      <c r="R422" s="130"/>
      <c r="S422" s="130"/>
      <c r="T422" s="130"/>
      <c r="U422" s="130"/>
      <c r="V422" s="130"/>
      <c r="W422" s="129"/>
      <c r="X422" s="130"/>
      <c r="Y422" s="131"/>
      <c r="Z422" s="131"/>
      <c r="AA422" s="86"/>
      <c r="AB422" s="131"/>
      <c r="AC422" s="131"/>
      <c r="AD422" s="131"/>
      <c r="AE422" s="131"/>
      <c r="AF422" s="131"/>
      <c r="AG422" s="131"/>
      <c r="AH422" s="131"/>
      <c r="AI422" s="131"/>
      <c r="AJ422" s="131"/>
      <c r="AK422" s="131"/>
      <c r="AL422" s="131"/>
      <c r="AM422" s="86"/>
      <c r="AN422" s="86"/>
      <c r="AO422" s="86"/>
      <c r="AP422" s="132"/>
      <c r="AQ422" s="55"/>
      <c r="AS422" s="88"/>
    </row>
    <row r="423" customFormat="false" ht="13.2" hidden="false" customHeight="false" outlineLevel="0" collapsed="false">
      <c r="B423" s="122"/>
      <c r="C423" s="123"/>
      <c r="D423" s="124"/>
      <c r="E423" s="82"/>
      <c r="F423" s="125"/>
      <c r="G423" s="126"/>
      <c r="H423" s="127"/>
      <c r="I423" s="128"/>
      <c r="J423" s="128"/>
      <c r="K423" s="128"/>
      <c r="L423" s="128"/>
      <c r="M423" s="129"/>
      <c r="N423" s="129"/>
      <c r="O423" s="130"/>
      <c r="P423" s="130"/>
      <c r="Q423" s="130"/>
      <c r="R423" s="130"/>
      <c r="S423" s="130"/>
      <c r="T423" s="130"/>
      <c r="U423" s="130"/>
      <c r="V423" s="130"/>
      <c r="W423" s="129"/>
      <c r="X423" s="130"/>
      <c r="Y423" s="131"/>
      <c r="Z423" s="131"/>
      <c r="AA423" s="86"/>
      <c r="AB423" s="131"/>
      <c r="AC423" s="131"/>
      <c r="AD423" s="131"/>
      <c r="AE423" s="131"/>
      <c r="AF423" s="131"/>
      <c r="AG423" s="131"/>
      <c r="AH423" s="131"/>
      <c r="AI423" s="131"/>
      <c r="AJ423" s="131"/>
      <c r="AK423" s="131"/>
      <c r="AL423" s="131"/>
      <c r="AM423" s="86"/>
      <c r="AN423" s="86"/>
      <c r="AO423" s="86"/>
      <c r="AP423" s="132"/>
      <c r="AQ423" s="55"/>
      <c r="AS423" s="88"/>
    </row>
    <row r="424" customFormat="false" ht="13.2" hidden="false" customHeight="false" outlineLevel="0" collapsed="false">
      <c r="B424" s="122"/>
      <c r="C424" s="123"/>
      <c r="D424" s="124"/>
      <c r="E424" s="82"/>
      <c r="F424" s="125"/>
      <c r="G424" s="126"/>
      <c r="H424" s="127"/>
      <c r="I424" s="128"/>
      <c r="J424" s="128"/>
      <c r="K424" s="128"/>
      <c r="L424" s="128"/>
      <c r="M424" s="129"/>
      <c r="N424" s="129"/>
      <c r="O424" s="130"/>
      <c r="P424" s="130"/>
      <c r="Q424" s="130"/>
      <c r="R424" s="130"/>
      <c r="S424" s="130"/>
      <c r="T424" s="130"/>
      <c r="U424" s="130"/>
      <c r="V424" s="130"/>
      <c r="W424" s="129"/>
      <c r="X424" s="130"/>
      <c r="Y424" s="131"/>
      <c r="Z424" s="131"/>
      <c r="AA424" s="86"/>
      <c r="AB424" s="131"/>
      <c r="AC424" s="131"/>
      <c r="AD424" s="131"/>
      <c r="AE424" s="131"/>
      <c r="AF424" s="131"/>
      <c r="AG424" s="131"/>
      <c r="AH424" s="131"/>
      <c r="AI424" s="131"/>
      <c r="AJ424" s="131"/>
      <c r="AK424" s="131"/>
      <c r="AL424" s="131"/>
      <c r="AM424" s="86"/>
      <c r="AN424" s="86"/>
      <c r="AO424" s="86"/>
      <c r="AP424" s="132"/>
      <c r="AQ424" s="55"/>
      <c r="AS424" s="88"/>
    </row>
    <row r="425" customFormat="false" ht="13.2" hidden="false" customHeight="false" outlineLevel="0" collapsed="false">
      <c r="B425" s="122"/>
      <c r="C425" s="123"/>
      <c r="D425" s="124"/>
      <c r="E425" s="82"/>
      <c r="F425" s="125"/>
      <c r="G425" s="126"/>
      <c r="H425" s="127"/>
      <c r="I425" s="128"/>
      <c r="J425" s="128"/>
      <c r="K425" s="128"/>
      <c r="L425" s="128"/>
      <c r="M425" s="129"/>
      <c r="N425" s="129"/>
      <c r="O425" s="130"/>
      <c r="P425" s="130"/>
      <c r="Q425" s="130"/>
      <c r="R425" s="130"/>
      <c r="S425" s="130"/>
      <c r="T425" s="130"/>
      <c r="U425" s="130"/>
      <c r="V425" s="130"/>
      <c r="W425" s="129"/>
      <c r="X425" s="130"/>
      <c r="Y425" s="131"/>
      <c r="Z425" s="131"/>
      <c r="AA425" s="86"/>
      <c r="AB425" s="131"/>
      <c r="AC425" s="131"/>
      <c r="AD425" s="131"/>
      <c r="AE425" s="131"/>
      <c r="AF425" s="131"/>
      <c r="AG425" s="131"/>
      <c r="AH425" s="131"/>
      <c r="AI425" s="131"/>
      <c r="AJ425" s="131"/>
      <c r="AK425" s="131"/>
      <c r="AL425" s="131"/>
      <c r="AM425" s="86"/>
      <c r="AN425" s="86"/>
      <c r="AO425" s="86"/>
      <c r="AP425" s="132"/>
      <c r="AQ425" s="55"/>
      <c r="AS425" s="88"/>
    </row>
    <row r="426" customFormat="false" ht="13.2" hidden="false" customHeight="false" outlineLevel="0" collapsed="false">
      <c r="B426" s="122"/>
      <c r="C426" s="123"/>
      <c r="D426" s="124"/>
      <c r="E426" s="82"/>
      <c r="F426" s="125"/>
      <c r="G426" s="126"/>
      <c r="H426" s="127"/>
      <c r="I426" s="128"/>
      <c r="J426" s="128"/>
      <c r="K426" s="128"/>
      <c r="L426" s="128"/>
      <c r="M426" s="129"/>
      <c r="N426" s="129"/>
      <c r="O426" s="130"/>
      <c r="P426" s="130"/>
      <c r="Q426" s="130"/>
      <c r="R426" s="130"/>
      <c r="S426" s="130"/>
      <c r="T426" s="130"/>
      <c r="U426" s="130"/>
      <c r="V426" s="130"/>
      <c r="W426" s="129"/>
      <c r="X426" s="130"/>
      <c r="Y426" s="131"/>
      <c r="Z426" s="131"/>
      <c r="AA426" s="86"/>
      <c r="AB426" s="131"/>
      <c r="AC426" s="131"/>
      <c r="AD426" s="131"/>
      <c r="AE426" s="131"/>
      <c r="AF426" s="131"/>
      <c r="AG426" s="131"/>
      <c r="AH426" s="131"/>
      <c r="AI426" s="131"/>
      <c r="AJ426" s="131"/>
      <c r="AK426" s="131"/>
      <c r="AL426" s="131"/>
      <c r="AM426" s="86"/>
      <c r="AN426" s="86"/>
      <c r="AO426" s="86"/>
      <c r="AP426" s="132"/>
      <c r="AQ426" s="55"/>
      <c r="AS426" s="88"/>
    </row>
    <row r="427" customFormat="false" ht="13.2" hidden="false" customHeight="false" outlineLevel="0" collapsed="false">
      <c r="B427" s="122"/>
      <c r="C427" s="123"/>
      <c r="D427" s="124"/>
      <c r="E427" s="82"/>
      <c r="F427" s="125"/>
      <c r="G427" s="126"/>
      <c r="H427" s="127"/>
      <c r="I427" s="128"/>
      <c r="J427" s="128"/>
      <c r="K427" s="128"/>
      <c r="L427" s="128"/>
      <c r="M427" s="129"/>
      <c r="N427" s="129"/>
      <c r="O427" s="130"/>
      <c r="P427" s="130"/>
      <c r="Q427" s="130"/>
      <c r="R427" s="130"/>
      <c r="S427" s="130"/>
      <c r="T427" s="130"/>
      <c r="U427" s="130"/>
      <c r="V427" s="130"/>
      <c r="W427" s="129"/>
      <c r="X427" s="130"/>
      <c r="Y427" s="131"/>
      <c r="Z427" s="131"/>
      <c r="AA427" s="86"/>
      <c r="AB427" s="131"/>
      <c r="AC427" s="131"/>
      <c r="AD427" s="131"/>
      <c r="AE427" s="131"/>
      <c r="AF427" s="131"/>
      <c r="AG427" s="131"/>
      <c r="AH427" s="131"/>
      <c r="AI427" s="131"/>
      <c r="AJ427" s="131"/>
      <c r="AK427" s="131"/>
      <c r="AL427" s="131"/>
      <c r="AM427" s="86"/>
      <c r="AN427" s="86"/>
      <c r="AO427" s="86"/>
      <c r="AP427" s="132"/>
      <c r="AQ427" s="55"/>
      <c r="AS427" s="88"/>
    </row>
    <row r="428" customFormat="false" ht="13.2" hidden="false" customHeight="false" outlineLevel="0" collapsed="false">
      <c r="B428" s="122"/>
      <c r="C428" s="123"/>
      <c r="D428" s="124"/>
      <c r="E428" s="82"/>
      <c r="F428" s="125"/>
      <c r="G428" s="126"/>
      <c r="H428" s="127"/>
      <c r="I428" s="128"/>
      <c r="J428" s="128"/>
      <c r="K428" s="128"/>
      <c r="L428" s="128"/>
      <c r="M428" s="129"/>
      <c r="N428" s="129"/>
      <c r="O428" s="130"/>
      <c r="P428" s="130"/>
      <c r="Q428" s="130"/>
      <c r="R428" s="130"/>
      <c r="S428" s="130"/>
      <c r="T428" s="130"/>
      <c r="U428" s="130"/>
      <c r="V428" s="130"/>
      <c r="W428" s="129"/>
      <c r="X428" s="130"/>
      <c r="Y428" s="131"/>
      <c r="Z428" s="131"/>
      <c r="AA428" s="86"/>
      <c r="AB428" s="131"/>
      <c r="AC428" s="131"/>
      <c r="AD428" s="131"/>
      <c r="AE428" s="131"/>
      <c r="AF428" s="131"/>
      <c r="AG428" s="131"/>
      <c r="AH428" s="131"/>
      <c r="AI428" s="131"/>
      <c r="AJ428" s="131"/>
      <c r="AK428" s="131"/>
      <c r="AL428" s="131"/>
      <c r="AM428" s="86"/>
      <c r="AN428" s="86"/>
      <c r="AO428" s="86"/>
      <c r="AP428" s="132"/>
      <c r="AQ428" s="55"/>
      <c r="AS428" s="88"/>
    </row>
    <row r="429" customFormat="false" ht="13.2" hidden="false" customHeight="false" outlineLevel="0" collapsed="false">
      <c r="B429" s="122"/>
      <c r="C429" s="123"/>
      <c r="D429" s="124"/>
      <c r="E429" s="82"/>
      <c r="F429" s="125"/>
      <c r="G429" s="126"/>
      <c r="H429" s="127"/>
      <c r="I429" s="128"/>
      <c r="J429" s="128"/>
      <c r="K429" s="128"/>
      <c r="L429" s="128"/>
      <c r="M429" s="129"/>
      <c r="N429" s="129"/>
      <c r="O429" s="130"/>
      <c r="P429" s="130"/>
      <c r="Q429" s="130"/>
      <c r="R429" s="130"/>
      <c r="S429" s="130"/>
      <c r="T429" s="130"/>
      <c r="U429" s="130"/>
      <c r="V429" s="130"/>
      <c r="W429" s="129"/>
      <c r="X429" s="130"/>
      <c r="Y429" s="131"/>
      <c r="Z429" s="131"/>
      <c r="AA429" s="86"/>
      <c r="AB429" s="131"/>
      <c r="AC429" s="131"/>
      <c r="AD429" s="131"/>
      <c r="AE429" s="131"/>
      <c r="AF429" s="131"/>
      <c r="AG429" s="131"/>
      <c r="AH429" s="131"/>
      <c r="AI429" s="131"/>
      <c r="AJ429" s="131"/>
      <c r="AK429" s="131"/>
      <c r="AL429" s="131"/>
      <c r="AM429" s="86"/>
      <c r="AN429" s="86"/>
      <c r="AO429" s="86"/>
      <c r="AP429" s="132"/>
      <c r="AQ429" s="55"/>
      <c r="AS429" s="88"/>
    </row>
    <row r="430" customFormat="false" ht="13.2" hidden="false" customHeight="false" outlineLevel="0" collapsed="false">
      <c r="B430" s="122"/>
      <c r="C430" s="123"/>
      <c r="D430" s="124"/>
      <c r="E430" s="82"/>
      <c r="F430" s="125"/>
      <c r="G430" s="126"/>
      <c r="H430" s="127"/>
      <c r="I430" s="128"/>
      <c r="J430" s="128"/>
      <c r="K430" s="128"/>
      <c r="L430" s="128"/>
      <c r="M430" s="129"/>
      <c r="N430" s="129"/>
      <c r="O430" s="130"/>
      <c r="P430" s="130"/>
      <c r="Q430" s="130"/>
      <c r="R430" s="130"/>
      <c r="S430" s="130"/>
      <c r="T430" s="130"/>
      <c r="U430" s="130"/>
      <c r="V430" s="130"/>
      <c r="W430" s="129"/>
      <c r="X430" s="130"/>
      <c r="Y430" s="131"/>
      <c r="Z430" s="131"/>
      <c r="AA430" s="86"/>
      <c r="AB430" s="131"/>
      <c r="AC430" s="131"/>
      <c r="AD430" s="131"/>
      <c r="AE430" s="131"/>
      <c r="AF430" s="131"/>
      <c r="AG430" s="131"/>
      <c r="AH430" s="131"/>
      <c r="AI430" s="131"/>
      <c r="AJ430" s="131"/>
      <c r="AK430" s="131"/>
      <c r="AL430" s="131"/>
      <c r="AM430" s="86"/>
      <c r="AN430" s="86"/>
      <c r="AO430" s="86"/>
      <c r="AP430" s="132"/>
      <c r="AQ430" s="55"/>
      <c r="AS430" s="88"/>
    </row>
    <row r="431" customFormat="false" ht="13.2" hidden="false" customHeight="false" outlineLevel="0" collapsed="false">
      <c r="B431" s="122"/>
      <c r="C431" s="123"/>
      <c r="D431" s="124"/>
      <c r="E431" s="82"/>
      <c r="F431" s="125"/>
      <c r="G431" s="126"/>
      <c r="H431" s="127"/>
      <c r="I431" s="128"/>
      <c r="J431" s="128"/>
      <c r="K431" s="128"/>
      <c r="L431" s="128"/>
      <c r="M431" s="129"/>
      <c r="N431" s="129"/>
      <c r="O431" s="130"/>
      <c r="P431" s="130"/>
      <c r="Q431" s="130"/>
      <c r="R431" s="130"/>
      <c r="S431" s="130"/>
      <c r="T431" s="130"/>
      <c r="U431" s="130"/>
      <c r="V431" s="130"/>
      <c r="W431" s="129"/>
      <c r="X431" s="130"/>
      <c r="Y431" s="131"/>
      <c r="Z431" s="131"/>
      <c r="AA431" s="86"/>
      <c r="AB431" s="131"/>
      <c r="AC431" s="131"/>
      <c r="AD431" s="131"/>
      <c r="AE431" s="131"/>
      <c r="AF431" s="131"/>
      <c r="AG431" s="131"/>
      <c r="AH431" s="131"/>
      <c r="AI431" s="131"/>
      <c r="AJ431" s="131"/>
      <c r="AK431" s="131"/>
      <c r="AL431" s="131"/>
      <c r="AM431" s="86"/>
      <c r="AN431" s="86"/>
      <c r="AO431" s="86"/>
      <c r="AP431" s="132"/>
      <c r="AQ431" s="55"/>
      <c r="AS431" s="88"/>
    </row>
    <row r="432" customFormat="false" ht="13.2" hidden="false" customHeight="false" outlineLevel="0" collapsed="false">
      <c r="B432" s="122"/>
      <c r="C432" s="123"/>
      <c r="D432" s="124"/>
      <c r="E432" s="82"/>
      <c r="F432" s="125"/>
      <c r="G432" s="126"/>
      <c r="H432" s="127"/>
      <c r="I432" s="128"/>
      <c r="J432" s="128"/>
      <c r="K432" s="128"/>
      <c r="L432" s="128"/>
      <c r="M432" s="129"/>
      <c r="N432" s="129"/>
      <c r="O432" s="130"/>
      <c r="P432" s="130"/>
      <c r="Q432" s="130"/>
      <c r="R432" s="130"/>
      <c r="S432" s="130"/>
      <c r="T432" s="130"/>
      <c r="U432" s="130"/>
      <c r="V432" s="130"/>
      <c r="W432" s="129"/>
      <c r="X432" s="130"/>
      <c r="Y432" s="131"/>
      <c r="Z432" s="131"/>
      <c r="AA432" s="86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86"/>
      <c r="AN432" s="86"/>
      <c r="AO432" s="86"/>
      <c r="AP432" s="132"/>
      <c r="AQ432" s="55"/>
      <c r="AS432" s="88"/>
    </row>
    <row r="433" customFormat="false" ht="13.2" hidden="false" customHeight="false" outlineLevel="0" collapsed="false">
      <c r="B433" s="122"/>
      <c r="C433" s="123"/>
      <c r="D433" s="124"/>
      <c r="E433" s="82"/>
      <c r="F433" s="125"/>
      <c r="G433" s="126"/>
      <c r="H433" s="127"/>
      <c r="I433" s="128"/>
      <c r="J433" s="128"/>
      <c r="K433" s="128"/>
      <c r="L433" s="128"/>
      <c r="M433" s="129"/>
      <c r="N433" s="129"/>
      <c r="O433" s="130"/>
      <c r="P433" s="130"/>
      <c r="Q433" s="130"/>
      <c r="R433" s="130"/>
      <c r="S433" s="130"/>
      <c r="T433" s="130"/>
      <c r="U433" s="130"/>
      <c r="V433" s="130"/>
      <c r="W433" s="129"/>
      <c r="X433" s="130"/>
      <c r="Y433" s="131"/>
      <c r="Z433" s="131"/>
      <c r="AA433" s="86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86"/>
      <c r="AN433" s="86"/>
      <c r="AO433" s="86"/>
      <c r="AP433" s="132"/>
      <c r="AQ433" s="55"/>
      <c r="AS433" s="88"/>
    </row>
    <row r="434" customFormat="false" ht="13.2" hidden="false" customHeight="false" outlineLevel="0" collapsed="false">
      <c r="B434" s="122"/>
      <c r="C434" s="123"/>
      <c r="D434" s="124"/>
      <c r="E434" s="82"/>
      <c r="F434" s="125"/>
      <c r="G434" s="126"/>
      <c r="H434" s="127"/>
      <c r="I434" s="128"/>
      <c r="J434" s="128"/>
      <c r="K434" s="128"/>
      <c r="L434" s="128"/>
      <c r="M434" s="129"/>
      <c r="N434" s="129"/>
      <c r="O434" s="130"/>
      <c r="P434" s="130"/>
      <c r="Q434" s="130"/>
      <c r="R434" s="130"/>
      <c r="S434" s="130"/>
      <c r="T434" s="130"/>
      <c r="U434" s="130"/>
      <c r="V434" s="130"/>
      <c r="W434" s="129"/>
      <c r="X434" s="130"/>
      <c r="Y434" s="131"/>
      <c r="Z434" s="131"/>
      <c r="AA434" s="86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86"/>
      <c r="AN434" s="86"/>
      <c r="AO434" s="86"/>
      <c r="AP434" s="132"/>
      <c r="AQ434" s="55"/>
      <c r="AS434" s="88"/>
    </row>
    <row r="435" customFormat="false" ht="13.2" hidden="false" customHeight="false" outlineLevel="0" collapsed="false">
      <c r="B435" s="122"/>
      <c r="C435" s="123"/>
      <c r="D435" s="124"/>
      <c r="E435" s="82"/>
      <c r="F435" s="125"/>
      <c r="G435" s="126"/>
      <c r="H435" s="127"/>
      <c r="I435" s="128"/>
      <c r="J435" s="128"/>
      <c r="K435" s="128"/>
      <c r="L435" s="128"/>
      <c r="M435" s="129"/>
      <c r="N435" s="129"/>
      <c r="O435" s="130"/>
      <c r="P435" s="130"/>
      <c r="Q435" s="130"/>
      <c r="R435" s="130"/>
      <c r="S435" s="130"/>
      <c r="T435" s="130"/>
      <c r="U435" s="130"/>
      <c r="V435" s="130"/>
      <c r="W435" s="129"/>
      <c r="X435" s="130"/>
      <c r="Y435" s="131"/>
      <c r="Z435" s="131"/>
      <c r="AA435" s="86"/>
      <c r="AB435" s="131"/>
      <c r="AC435" s="131"/>
      <c r="AD435" s="131"/>
      <c r="AE435" s="131"/>
      <c r="AF435" s="131"/>
      <c r="AG435" s="131"/>
      <c r="AH435" s="131"/>
      <c r="AI435" s="131"/>
      <c r="AJ435" s="131"/>
      <c r="AK435" s="131"/>
      <c r="AL435" s="131"/>
      <c r="AM435" s="86"/>
      <c r="AN435" s="86"/>
      <c r="AO435" s="86"/>
      <c r="AP435" s="132"/>
      <c r="AQ435" s="55"/>
      <c r="AS435" s="88"/>
    </row>
    <row r="436" customFormat="false" ht="13.2" hidden="false" customHeight="false" outlineLevel="0" collapsed="false">
      <c r="B436" s="122"/>
      <c r="C436" s="123"/>
      <c r="D436" s="124"/>
      <c r="E436" s="82"/>
      <c r="F436" s="125"/>
      <c r="G436" s="126"/>
      <c r="H436" s="127"/>
      <c r="I436" s="128"/>
      <c r="J436" s="128"/>
      <c r="K436" s="128"/>
      <c r="L436" s="128"/>
      <c r="M436" s="129"/>
      <c r="N436" s="129"/>
      <c r="O436" s="130"/>
      <c r="P436" s="130"/>
      <c r="Q436" s="130"/>
      <c r="R436" s="130"/>
      <c r="S436" s="130"/>
      <c r="T436" s="130"/>
      <c r="U436" s="130"/>
      <c r="V436" s="130"/>
      <c r="W436" s="129"/>
      <c r="X436" s="130"/>
      <c r="Y436" s="131"/>
      <c r="Z436" s="131"/>
      <c r="AA436" s="86"/>
      <c r="AB436" s="131"/>
      <c r="AC436" s="131"/>
      <c r="AD436" s="131"/>
      <c r="AE436" s="131"/>
      <c r="AF436" s="131"/>
      <c r="AG436" s="131"/>
      <c r="AH436" s="131"/>
      <c r="AI436" s="131"/>
      <c r="AJ436" s="131"/>
      <c r="AK436" s="131"/>
      <c r="AL436" s="131"/>
      <c r="AM436" s="86"/>
      <c r="AN436" s="86"/>
      <c r="AO436" s="86"/>
      <c r="AP436" s="132"/>
      <c r="AQ436" s="55"/>
      <c r="AS436" s="88"/>
    </row>
    <row r="437" customFormat="false" ht="13.2" hidden="false" customHeight="false" outlineLevel="0" collapsed="false">
      <c r="B437" s="122"/>
      <c r="C437" s="123"/>
      <c r="D437" s="124"/>
      <c r="E437" s="82"/>
      <c r="F437" s="125"/>
      <c r="G437" s="126"/>
      <c r="H437" s="127"/>
      <c r="I437" s="128"/>
      <c r="J437" s="128"/>
      <c r="K437" s="128"/>
      <c r="L437" s="128"/>
      <c r="M437" s="129"/>
      <c r="N437" s="129"/>
      <c r="O437" s="130"/>
      <c r="P437" s="130"/>
      <c r="Q437" s="130"/>
      <c r="R437" s="130"/>
      <c r="S437" s="130"/>
      <c r="T437" s="130"/>
      <c r="U437" s="130"/>
      <c r="V437" s="130"/>
      <c r="W437" s="129"/>
      <c r="X437" s="130"/>
      <c r="Y437" s="131"/>
      <c r="Z437" s="131"/>
      <c r="AA437" s="86"/>
      <c r="AB437" s="131"/>
      <c r="AC437" s="131"/>
      <c r="AD437" s="131"/>
      <c r="AE437" s="131"/>
      <c r="AF437" s="131"/>
      <c r="AG437" s="131"/>
      <c r="AH437" s="131"/>
      <c r="AI437" s="131"/>
      <c r="AJ437" s="131"/>
      <c r="AK437" s="131"/>
      <c r="AL437" s="131"/>
      <c r="AM437" s="86"/>
      <c r="AN437" s="86"/>
      <c r="AO437" s="86"/>
      <c r="AP437" s="132"/>
      <c r="AQ437" s="55"/>
      <c r="AS437" s="88"/>
    </row>
    <row r="438" customFormat="false" ht="13.2" hidden="false" customHeight="false" outlineLevel="0" collapsed="false">
      <c r="B438" s="122"/>
      <c r="C438" s="123"/>
      <c r="D438" s="124"/>
      <c r="E438" s="82"/>
      <c r="F438" s="125"/>
      <c r="G438" s="126"/>
      <c r="H438" s="127"/>
      <c r="I438" s="128"/>
      <c r="J438" s="128"/>
      <c r="K438" s="128"/>
      <c r="L438" s="128"/>
      <c r="M438" s="129"/>
      <c r="N438" s="129"/>
      <c r="O438" s="130"/>
      <c r="P438" s="130"/>
      <c r="Q438" s="130"/>
      <c r="R438" s="130"/>
      <c r="S438" s="130"/>
      <c r="T438" s="130"/>
      <c r="U438" s="130"/>
      <c r="V438" s="130"/>
      <c r="W438" s="129"/>
      <c r="X438" s="130"/>
      <c r="Y438" s="131"/>
      <c r="Z438" s="131"/>
      <c r="AA438" s="86"/>
      <c r="AB438" s="131"/>
      <c r="AC438" s="131"/>
      <c r="AD438" s="131"/>
      <c r="AE438" s="131"/>
      <c r="AF438" s="131"/>
      <c r="AG438" s="131"/>
      <c r="AH438" s="131"/>
      <c r="AI438" s="131"/>
      <c r="AJ438" s="131"/>
      <c r="AK438" s="131"/>
      <c r="AL438" s="131"/>
      <c r="AM438" s="86"/>
      <c r="AN438" s="86"/>
      <c r="AO438" s="86"/>
      <c r="AP438" s="132"/>
      <c r="AQ438" s="55"/>
      <c r="AS438" s="88"/>
    </row>
    <row r="439" customFormat="false" ht="13.2" hidden="false" customHeight="false" outlineLevel="0" collapsed="false">
      <c r="B439" s="122"/>
      <c r="C439" s="123"/>
      <c r="D439" s="124"/>
      <c r="E439" s="82"/>
      <c r="F439" s="125"/>
      <c r="G439" s="126"/>
      <c r="H439" s="127"/>
      <c r="I439" s="128"/>
      <c r="J439" s="128"/>
      <c r="K439" s="128"/>
      <c r="L439" s="128"/>
      <c r="M439" s="129"/>
      <c r="N439" s="129"/>
      <c r="O439" s="130"/>
      <c r="P439" s="130"/>
      <c r="Q439" s="130"/>
      <c r="R439" s="130"/>
      <c r="S439" s="130"/>
      <c r="T439" s="130"/>
      <c r="U439" s="130"/>
      <c r="V439" s="130"/>
      <c r="W439" s="129"/>
      <c r="X439" s="130"/>
      <c r="Y439" s="131"/>
      <c r="Z439" s="131"/>
      <c r="AA439" s="86"/>
      <c r="AB439" s="131"/>
      <c r="AC439" s="131"/>
      <c r="AD439" s="131"/>
      <c r="AE439" s="131"/>
      <c r="AF439" s="131"/>
      <c r="AG439" s="131"/>
      <c r="AH439" s="131"/>
      <c r="AI439" s="131"/>
      <c r="AJ439" s="131"/>
      <c r="AK439" s="131"/>
      <c r="AL439" s="131"/>
      <c r="AM439" s="86"/>
      <c r="AN439" s="86"/>
      <c r="AO439" s="86"/>
      <c r="AP439" s="132"/>
      <c r="AQ439" s="55"/>
      <c r="AS439" s="88"/>
    </row>
    <row r="440" customFormat="false" ht="13.2" hidden="false" customHeight="false" outlineLevel="0" collapsed="false">
      <c r="B440" s="122"/>
      <c r="C440" s="123"/>
      <c r="D440" s="124"/>
      <c r="E440" s="82"/>
      <c r="F440" s="125"/>
      <c r="G440" s="126"/>
      <c r="H440" s="127"/>
      <c r="I440" s="128"/>
      <c r="J440" s="128"/>
      <c r="K440" s="128"/>
      <c r="L440" s="128"/>
      <c r="M440" s="129"/>
      <c r="N440" s="129"/>
      <c r="O440" s="130"/>
      <c r="P440" s="130"/>
      <c r="Q440" s="130"/>
      <c r="R440" s="130"/>
      <c r="S440" s="130"/>
      <c r="T440" s="130"/>
      <c r="U440" s="130"/>
      <c r="V440" s="130"/>
      <c r="W440" s="129"/>
      <c r="X440" s="130"/>
      <c r="Y440" s="131"/>
      <c r="Z440" s="131"/>
      <c r="AA440" s="86"/>
      <c r="AB440" s="131"/>
      <c r="AC440" s="131"/>
      <c r="AD440" s="131"/>
      <c r="AE440" s="131"/>
      <c r="AF440" s="131"/>
      <c r="AG440" s="131"/>
      <c r="AH440" s="131"/>
      <c r="AI440" s="131"/>
      <c r="AJ440" s="131"/>
      <c r="AK440" s="131"/>
      <c r="AL440" s="131"/>
      <c r="AM440" s="86"/>
      <c r="AN440" s="86"/>
      <c r="AO440" s="86"/>
      <c r="AP440" s="132"/>
      <c r="AQ440" s="55"/>
      <c r="AS440" s="88"/>
    </row>
    <row r="441" customFormat="false" ht="13.2" hidden="false" customHeight="false" outlineLevel="0" collapsed="false">
      <c r="B441" s="122"/>
      <c r="C441" s="123"/>
      <c r="D441" s="124"/>
      <c r="E441" s="82"/>
      <c r="F441" s="125"/>
      <c r="G441" s="126"/>
      <c r="H441" s="127"/>
      <c r="I441" s="128"/>
      <c r="J441" s="128"/>
      <c r="K441" s="128"/>
      <c r="L441" s="128"/>
      <c r="M441" s="129"/>
      <c r="N441" s="129"/>
      <c r="O441" s="130"/>
      <c r="P441" s="130"/>
      <c r="Q441" s="130"/>
      <c r="R441" s="130"/>
      <c r="S441" s="130"/>
      <c r="T441" s="130"/>
      <c r="U441" s="130"/>
      <c r="V441" s="130"/>
      <c r="W441" s="129"/>
      <c r="X441" s="130"/>
      <c r="Y441" s="131"/>
      <c r="Z441" s="131"/>
      <c r="AA441" s="86"/>
      <c r="AB441" s="131"/>
      <c r="AC441" s="131"/>
      <c r="AD441" s="131"/>
      <c r="AE441" s="131"/>
      <c r="AF441" s="131"/>
      <c r="AG441" s="131"/>
      <c r="AH441" s="131"/>
      <c r="AI441" s="131"/>
      <c r="AJ441" s="131"/>
      <c r="AK441" s="131"/>
      <c r="AL441" s="131"/>
      <c r="AM441" s="86"/>
      <c r="AN441" s="86"/>
      <c r="AO441" s="86"/>
      <c r="AP441" s="132"/>
      <c r="AQ441" s="55"/>
      <c r="AS441" s="88"/>
    </row>
    <row r="442" customFormat="false" ht="13.2" hidden="false" customHeight="false" outlineLevel="0" collapsed="false">
      <c r="B442" s="122"/>
      <c r="C442" s="123"/>
      <c r="D442" s="124"/>
      <c r="E442" s="82"/>
      <c r="F442" s="125"/>
      <c r="G442" s="126"/>
      <c r="H442" s="127"/>
      <c r="I442" s="128"/>
      <c r="J442" s="128"/>
      <c r="K442" s="128"/>
      <c r="L442" s="128"/>
      <c r="M442" s="129"/>
      <c r="N442" s="129"/>
      <c r="O442" s="130"/>
      <c r="P442" s="130"/>
      <c r="Q442" s="130"/>
      <c r="R442" s="130"/>
      <c r="S442" s="130"/>
      <c r="T442" s="130"/>
      <c r="U442" s="130"/>
      <c r="V442" s="130"/>
      <c r="W442" s="129"/>
      <c r="X442" s="130"/>
      <c r="Y442" s="131"/>
      <c r="Z442" s="131"/>
      <c r="AA442" s="86"/>
      <c r="AB442" s="131"/>
      <c r="AC442" s="131"/>
      <c r="AD442" s="131"/>
      <c r="AE442" s="131"/>
      <c r="AF442" s="131"/>
      <c r="AG442" s="131"/>
      <c r="AH442" s="131"/>
      <c r="AI442" s="131"/>
      <c r="AJ442" s="131"/>
      <c r="AK442" s="131"/>
      <c r="AL442" s="131"/>
      <c r="AM442" s="86"/>
      <c r="AN442" s="86"/>
      <c r="AO442" s="86"/>
      <c r="AP442" s="132"/>
      <c r="AQ442" s="55"/>
      <c r="AS442" s="88"/>
    </row>
    <row r="443" customFormat="false" ht="13.2" hidden="false" customHeight="false" outlineLevel="0" collapsed="false">
      <c r="B443" s="122"/>
      <c r="C443" s="123"/>
      <c r="D443" s="124"/>
      <c r="E443" s="82"/>
      <c r="F443" s="125"/>
      <c r="G443" s="126"/>
      <c r="H443" s="127"/>
      <c r="I443" s="128"/>
      <c r="J443" s="128"/>
      <c r="K443" s="128"/>
      <c r="L443" s="128"/>
      <c r="M443" s="129"/>
      <c r="N443" s="129"/>
      <c r="O443" s="130"/>
      <c r="P443" s="130"/>
      <c r="Q443" s="130"/>
      <c r="R443" s="130"/>
      <c r="S443" s="130"/>
      <c r="T443" s="130"/>
      <c r="U443" s="130"/>
      <c r="V443" s="130"/>
      <c r="W443" s="129"/>
      <c r="X443" s="130"/>
      <c r="Y443" s="131"/>
      <c r="Z443" s="131"/>
      <c r="AA443" s="86"/>
      <c r="AB443" s="131"/>
      <c r="AC443" s="131"/>
      <c r="AD443" s="131"/>
      <c r="AE443" s="131"/>
      <c r="AF443" s="131"/>
      <c r="AG443" s="131"/>
      <c r="AH443" s="131"/>
      <c r="AI443" s="131"/>
      <c r="AJ443" s="131"/>
      <c r="AK443" s="131"/>
      <c r="AL443" s="131"/>
      <c r="AM443" s="86"/>
      <c r="AN443" s="86"/>
      <c r="AO443" s="86"/>
      <c r="AP443" s="132"/>
      <c r="AQ443" s="55"/>
      <c r="AS443" s="88"/>
    </row>
    <row r="444" customFormat="false" ht="13.2" hidden="false" customHeight="false" outlineLevel="0" collapsed="false">
      <c r="B444" s="122"/>
      <c r="C444" s="123"/>
      <c r="D444" s="124"/>
      <c r="E444" s="82"/>
      <c r="F444" s="125"/>
      <c r="G444" s="126"/>
      <c r="H444" s="127"/>
      <c r="I444" s="128"/>
      <c r="J444" s="128"/>
      <c r="K444" s="128"/>
      <c r="L444" s="128"/>
      <c r="M444" s="129"/>
      <c r="N444" s="129"/>
      <c r="O444" s="130"/>
      <c r="P444" s="130"/>
      <c r="Q444" s="130"/>
      <c r="R444" s="130"/>
      <c r="S444" s="130"/>
      <c r="T444" s="130"/>
      <c r="U444" s="130"/>
      <c r="V444" s="130"/>
      <c r="W444" s="129"/>
      <c r="X444" s="130"/>
      <c r="Y444" s="131"/>
      <c r="Z444" s="131"/>
      <c r="AA444" s="86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/>
      <c r="AL444" s="131"/>
      <c r="AM444" s="86"/>
      <c r="AN444" s="86"/>
      <c r="AO444" s="86"/>
      <c r="AP444" s="132"/>
      <c r="AQ444" s="55"/>
      <c r="AS444" s="88"/>
    </row>
    <row r="445" customFormat="false" ht="13.2" hidden="false" customHeight="false" outlineLevel="0" collapsed="false">
      <c r="B445" s="122"/>
      <c r="C445" s="123"/>
      <c r="D445" s="124"/>
      <c r="E445" s="82"/>
      <c r="F445" s="125"/>
      <c r="G445" s="126"/>
      <c r="H445" s="127"/>
      <c r="I445" s="128"/>
      <c r="J445" s="128"/>
      <c r="K445" s="128"/>
      <c r="L445" s="128"/>
      <c r="M445" s="129"/>
      <c r="N445" s="129"/>
      <c r="O445" s="130"/>
      <c r="P445" s="130"/>
      <c r="Q445" s="130"/>
      <c r="R445" s="130"/>
      <c r="S445" s="130"/>
      <c r="T445" s="130"/>
      <c r="U445" s="130"/>
      <c r="V445" s="130"/>
      <c r="W445" s="129"/>
      <c r="X445" s="130"/>
      <c r="Y445" s="131"/>
      <c r="Z445" s="131"/>
      <c r="AA445" s="86"/>
      <c r="AB445" s="131"/>
      <c r="AC445" s="131"/>
      <c r="AD445" s="131"/>
      <c r="AE445" s="131"/>
      <c r="AF445" s="131"/>
      <c r="AG445" s="131"/>
      <c r="AH445" s="131"/>
      <c r="AI445" s="131"/>
      <c r="AJ445" s="131"/>
      <c r="AK445" s="131"/>
      <c r="AL445" s="131"/>
      <c r="AM445" s="86"/>
      <c r="AN445" s="86"/>
      <c r="AO445" s="86"/>
      <c r="AP445" s="132"/>
      <c r="AQ445" s="55"/>
      <c r="AS445" s="88"/>
    </row>
    <row r="446" customFormat="false" ht="13.2" hidden="false" customHeight="false" outlineLevel="0" collapsed="false">
      <c r="B446" s="122"/>
      <c r="C446" s="123"/>
      <c r="D446" s="124"/>
      <c r="E446" s="82"/>
      <c r="F446" s="125"/>
      <c r="G446" s="126"/>
      <c r="H446" s="127"/>
      <c r="I446" s="128"/>
      <c r="J446" s="128"/>
      <c r="K446" s="128"/>
      <c r="L446" s="128"/>
      <c r="M446" s="129"/>
      <c r="N446" s="129"/>
      <c r="O446" s="130"/>
      <c r="P446" s="130"/>
      <c r="Q446" s="130"/>
      <c r="R446" s="130"/>
      <c r="S446" s="130"/>
      <c r="T446" s="130"/>
      <c r="U446" s="130"/>
      <c r="V446" s="130"/>
      <c r="W446" s="129"/>
      <c r="X446" s="130"/>
      <c r="Y446" s="131"/>
      <c r="Z446" s="131"/>
      <c r="AA446" s="86"/>
      <c r="AB446" s="131"/>
      <c r="AC446" s="131"/>
      <c r="AD446" s="131"/>
      <c r="AE446" s="131"/>
      <c r="AF446" s="131"/>
      <c r="AG446" s="131"/>
      <c r="AH446" s="131"/>
      <c r="AI446" s="131"/>
      <c r="AJ446" s="131"/>
      <c r="AK446" s="131"/>
      <c r="AL446" s="131"/>
      <c r="AM446" s="86"/>
      <c r="AN446" s="86"/>
      <c r="AO446" s="86"/>
      <c r="AP446" s="132"/>
      <c r="AQ446" s="55"/>
      <c r="AS446" s="88"/>
    </row>
    <row r="447" customFormat="false" ht="13.2" hidden="false" customHeight="false" outlineLevel="0" collapsed="false">
      <c r="B447" s="122"/>
      <c r="C447" s="123"/>
      <c r="D447" s="124"/>
      <c r="E447" s="82"/>
      <c r="F447" s="125"/>
      <c r="G447" s="126"/>
      <c r="H447" s="127"/>
      <c r="I447" s="128"/>
      <c r="J447" s="128"/>
      <c r="K447" s="128"/>
      <c r="L447" s="128"/>
      <c r="M447" s="129"/>
      <c r="N447" s="129"/>
      <c r="O447" s="130"/>
      <c r="P447" s="130"/>
      <c r="Q447" s="130"/>
      <c r="R447" s="130"/>
      <c r="S447" s="130"/>
      <c r="T447" s="130"/>
      <c r="U447" s="130"/>
      <c r="V447" s="130"/>
      <c r="W447" s="129"/>
      <c r="X447" s="130"/>
      <c r="Y447" s="131"/>
      <c r="Z447" s="131"/>
      <c r="AA447" s="86"/>
      <c r="AB447" s="131"/>
      <c r="AC447" s="131"/>
      <c r="AD447" s="131"/>
      <c r="AE447" s="131"/>
      <c r="AF447" s="131"/>
      <c r="AG447" s="131"/>
      <c r="AH447" s="131"/>
      <c r="AI447" s="131"/>
      <c r="AJ447" s="131"/>
      <c r="AK447" s="131"/>
      <c r="AL447" s="131"/>
      <c r="AM447" s="86"/>
      <c r="AN447" s="86"/>
      <c r="AO447" s="86"/>
      <c r="AP447" s="132"/>
      <c r="AQ447" s="55"/>
      <c r="AS447" s="88"/>
    </row>
    <row r="448" customFormat="false" ht="13.2" hidden="false" customHeight="false" outlineLevel="0" collapsed="false">
      <c r="B448" s="122"/>
      <c r="C448" s="123"/>
      <c r="D448" s="124"/>
      <c r="E448" s="82"/>
      <c r="F448" s="125"/>
      <c r="G448" s="126"/>
      <c r="H448" s="127"/>
      <c r="I448" s="128"/>
      <c r="J448" s="128"/>
      <c r="K448" s="128"/>
      <c r="L448" s="128"/>
      <c r="M448" s="129"/>
      <c r="N448" s="129"/>
      <c r="O448" s="130"/>
      <c r="P448" s="130"/>
      <c r="Q448" s="130"/>
      <c r="R448" s="130"/>
      <c r="S448" s="130"/>
      <c r="T448" s="130"/>
      <c r="U448" s="130"/>
      <c r="V448" s="130"/>
      <c r="W448" s="129"/>
      <c r="X448" s="130"/>
      <c r="Y448" s="131"/>
      <c r="Z448" s="131"/>
      <c r="AA448" s="86"/>
      <c r="AB448" s="131"/>
      <c r="AC448" s="131"/>
      <c r="AD448" s="131"/>
      <c r="AE448" s="131"/>
      <c r="AF448" s="131"/>
      <c r="AG448" s="131"/>
      <c r="AH448" s="131"/>
      <c r="AI448" s="131"/>
      <c r="AJ448" s="131"/>
      <c r="AK448" s="131"/>
      <c r="AL448" s="131"/>
      <c r="AM448" s="86"/>
      <c r="AN448" s="86"/>
      <c r="AO448" s="86"/>
      <c r="AP448" s="132"/>
      <c r="AQ448" s="55"/>
      <c r="AS448" s="88"/>
    </row>
    <row r="449" customFormat="false" ht="13.2" hidden="false" customHeight="false" outlineLevel="0" collapsed="false">
      <c r="B449" s="122"/>
      <c r="C449" s="123"/>
      <c r="D449" s="124"/>
      <c r="E449" s="82"/>
      <c r="F449" s="125"/>
      <c r="G449" s="126"/>
      <c r="H449" s="127"/>
      <c r="I449" s="128"/>
      <c r="J449" s="128"/>
      <c r="K449" s="128"/>
      <c r="L449" s="128"/>
      <c r="M449" s="129"/>
      <c r="N449" s="129"/>
      <c r="O449" s="130"/>
      <c r="P449" s="130"/>
      <c r="Q449" s="130"/>
      <c r="R449" s="130"/>
      <c r="S449" s="130"/>
      <c r="T449" s="130"/>
      <c r="U449" s="130"/>
      <c r="V449" s="130"/>
      <c r="W449" s="129"/>
      <c r="X449" s="130"/>
      <c r="Y449" s="131"/>
      <c r="Z449" s="131"/>
      <c r="AA449" s="86"/>
      <c r="AB449" s="131"/>
      <c r="AC449" s="131"/>
      <c r="AD449" s="131"/>
      <c r="AE449" s="131"/>
      <c r="AF449" s="131"/>
      <c r="AG449" s="131"/>
      <c r="AH449" s="131"/>
      <c r="AI449" s="131"/>
      <c r="AJ449" s="131"/>
      <c r="AK449" s="131"/>
      <c r="AL449" s="131"/>
      <c r="AM449" s="86"/>
      <c r="AN449" s="86"/>
      <c r="AO449" s="86"/>
      <c r="AP449" s="132"/>
      <c r="AQ449" s="55"/>
      <c r="AS449" s="88"/>
    </row>
    <row r="450" customFormat="false" ht="12.75" hidden="false" customHeight="true" outlineLevel="0" collapsed="false">
      <c r="B450" s="122"/>
      <c r="C450" s="123"/>
      <c r="D450" s="124"/>
      <c r="E450" s="82"/>
      <c r="F450" s="125"/>
      <c r="G450" s="126" t="e">
        <f aca="false">VLOOKUP(F450,Foglio1!$F$2:$G$1509,2,FALSE())</f>
        <v>#N/A</v>
      </c>
      <c r="H450" s="127"/>
      <c r="I450" s="128"/>
      <c r="J450" s="128"/>
      <c r="K450" s="128"/>
      <c r="L450" s="128"/>
      <c r="M450" s="129"/>
      <c r="N450" s="129"/>
      <c r="O450" s="130"/>
      <c r="P450" s="130"/>
      <c r="Q450" s="130"/>
      <c r="R450" s="130"/>
      <c r="S450" s="130"/>
      <c r="T450" s="130"/>
      <c r="U450" s="130"/>
      <c r="V450" s="130"/>
      <c r="W450" s="129"/>
      <c r="X450" s="130"/>
      <c r="Y450" s="131"/>
      <c r="Z450" s="131"/>
      <c r="AA450" s="86" t="n">
        <f aca="false">SUM(Y450:Z450)</f>
        <v>0</v>
      </c>
      <c r="AB450" s="131"/>
      <c r="AC450" s="131"/>
      <c r="AD450" s="131"/>
      <c r="AE450" s="131"/>
      <c r="AF450" s="131"/>
      <c r="AG450" s="131"/>
      <c r="AH450" s="131"/>
      <c r="AI450" s="131"/>
      <c r="AJ450" s="131"/>
      <c r="AK450" s="131"/>
      <c r="AL450" s="131"/>
      <c r="AM450" s="86" t="n">
        <f aca="false">SUM(AA450:AC450)</f>
        <v>0</v>
      </c>
      <c r="AN450" s="86" t="n">
        <f aca="false">SUM(AD450:AF450)</f>
        <v>0</v>
      </c>
      <c r="AO450" s="86" t="n">
        <f aca="false">SUM(AG450:AK450)</f>
        <v>0</v>
      </c>
      <c r="AP450" s="132" t="str">
        <f aca="false">IF(AND(OR(AQ450=FALSE(),AR450=FALSE()),OR(COUNTBLANK(A450:F450)&lt;&gt;COLUMNS(A450:F450),COUNTBLANK(H450:Z450)&lt;&gt;COLUMNS(H450:Z450),COUNTBLANK(AB450:AL450)&lt;&gt;COLUMNS(AB450:AL450))),"KO","")</f>
        <v/>
      </c>
      <c r="AQ450" s="55" t="n">
        <f aca="false">IF(OR(ISBLANK(B450),ISBLANK(H450),ISBLANK(I450),ISBLANK(L450),ISBLANK(M450),ISBLANK(N450),ISBLANK(O450),ISBLANK(R450),ISBLANK(V450),ISBLANK(W450),ISBLANK(Y450),ISBLANK(AB450),ISBLANK(AD450),ISBLANK(AL450)),FALSE(),TRUE())</f>
        <v>0</v>
      </c>
      <c r="AR450" s="100" t="n">
        <f aca="false">IF(ISBLANK(B450),IF(OR(ISBLANK(C450),ISBLANK(D450),ISBLANK(E450),ISBLANK(F450),ISBLANK(G450)),FALSE(),TRUE()),TRUE())</f>
        <v>0</v>
      </c>
      <c r="AS450" s="88" t="str">
        <f aca="false">IF(AND(AP450="KO",OR(COUNTBLANK(A450:F450)&lt;&gt;COLUMNS(A450:F450),COUNTBLANK(H450:Z450)&lt;&gt;COLUMNS(H450:Z450),COUNTBLANK(AB450:AL450)&lt;&gt;COLUMNS(AB450:AL450))),"ATTENZIONE!!! NON TUTTI I CAMPI OBBLIGATORI SONO STATI COMPILATI","")</f>
        <v/>
      </c>
    </row>
    <row r="451" customFormat="false" ht="12.75" hidden="false" customHeight="true" outlineLevel="0" collapsed="false">
      <c r="B451" s="133"/>
      <c r="C451" s="134"/>
      <c r="D451" s="135"/>
      <c r="E451" s="136"/>
      <c r="F451" s="125"/>
      <c r="G451" s="126" t="e">
        <f aca="false">VLOOKUP(F451,Foglio1!$F$2:$G$1509,2,FALSE())</f>
        <v>#N/A</v>
      </c>
      <c r="H451" s="139"/>
      <c r="I451" s="136"/>
      <c r="J451" s="136"/>
      <c r="K451" s="136"/>
      <c r="L451" s="136"/>
      <c r="M451" s="140"/>
      <c r="N451" s="140"/>
      <c r="O451" s="141"/>
      <c r="P451" s="141"/>
      <c r="Q451" s="141"/>
      <c r="R451" s="141"/>
      <c r="S451" s="141"/>
      <c r="T451" s="141"/>
      <c r="U451" s="141"/>
      <c r="V451" s="141"/>
      <c r="W451" s="140"/>
      <c r="X451" s="141"/>
      <c r="Y451" s="142"/>
      <c r="Z451" s="142"/>
      <c r="AA451" s="143" t="n">
        <f aca="false">SUM(Y451:Z451)</f>
        <v>0</v>
      </c>
      <c r="AB451" s="142"/>
      <c r="AC451" s="142"/>
      <c r="AD451" s="142"/>
      <c r="AE451" s="142"/>
      <c r="AF451" s="142"/>
      <c r="AG451" s="142"/>
      <c r="AH451" s="142"/>
      <c r="AI451" s="142"/>
      <c r="AJ451" s="142"/>
      <c r="AK451" s="142"/>
      <c r="AL451" s="142"/>
      <c r="AM451" s="143" t="n">
        <f aca="false">SUM(AA451:AC451)</f>
        <v>0</v>
      </c>
      <c r="AN451" s="143" t="n">
        <f aca="false">SUM(AD451:AF451)</f>
        <v>0</v>
      </c>
      <c r="AO451" s="143" t="n">
        <f aca="false">SUM(AG451:AK451)</f>
        <v>0</v>
      </c>
      <c r="AP451" s="132" t="str">
        <f aca="false">IF(AND(OR(AQ451=FALSE(),AR451=FALSE()),OR(COUNTBLANK(A451:F451)&lt;&gt;COLUMNS(A451:F451),COUNTBLANK(H451:Z451)&lt;&gt;COLUMNS(H451:Z451),COUNTBLANK(AB451:AL451)&lt;&gt;COLUMNS(AB451:AL451))),"KO","")</f>
        <v/>
      </c>
      <c r="AQ451" s="55" t="n">
        <f aca="false">IF(OR(ISBLANK(B451),ISBLANK(H451),ISBLANK(I451),ISBLANK(L451),ISBLANK(M451),ISBLANK(N451),ISBLANK(O451),ISBLANK(R451),ISBLANK(V451),ISBLANK(W451),ISBLANK(Y451),ISBLANK(AB451),ISBLANK(AD451),ISBLANK(AL451)),FALSE(),TRUE())</f>
        <v>0</v>
      </c>
      <c r="AR451" s="100" t="n">
        <f aca="false">IF(ISBLANK(B451),IF(OR(ISBLANK(C451),ISBLANK(D451),ISBLANK(E451),ISBLANK(F451),ISBLANK(G451)),FALSE(),TRUE()),TRUE())</f>
        <v>0</v>
      </c>
      <c r="AS451" s="88" t="str">
        <f aca="false">IF(AND(AP451="KO",OR(COUNTBLANK(A451:F451)&lt;&gt;COLUMNS(A451:F451),COUNTBLANK(H451:Z451)&lt;&gt;COLUMNS(H451:Z451),COUNTBLANK(AB451:AL451)&lt;&gt;COLUMNS(AB451:AL451))),"ATTENZIONE!!! NON TUTTI I CAMPI OBBLIGATORI SONO STATI COMPILATI","")</f>
        <v/>
      </c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2.75" hidden="false" customHeight="tru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2.75" hidden="false" customHeight="tru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2.75" hidden="false" customHeight="tru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2.75" hidden="false" customHeight="tru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2.75" hidden="false" customHeight="tru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2.75" hidden="false" customHeight="tru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2.75" hidden="false" customHeight="tru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2.75" hidden="false" customHeight="tru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2.75" hidden="false" customHeight="tru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2.75" hidden="false" customHeight="tru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2.75" hidden="false" customHeight="tru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2.75" hidden="false" customHeight="tru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2.75" hidden="false" customHeight="tru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2.75" hidden="false" customHeight="tru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2.75" hidden="false" customHeight="tru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2.75" hidden="false" customHeight="tru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2.75" hidden="false" customHeight="tru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2.75" hidden="false" customHeight="tru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2.75" hidden="false" customHeight="tru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2.75" hidden="false" customHeight="tru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2.75" hidden="false" customHeight="tru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2.75" hidden="false" customHeight="tru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2.75" hidden="false" customHeight="tru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2.75" hidden="false" customHeight="tru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2.75" hidden="false" customHeight="tru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2.75" hidden="false" customHeight="tru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2.75" hidden="false" customHeight="tru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2.75" hidden="false" customHeight="tru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2.75" hidden="false" customHeight="tru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2.75" hidden="false" customHeight="tru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2.75" hidden="false" customHeight="tru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2.75" hidden="false" customHeight="tru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2.75" hidden="false" customHeight="tru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2.75" hidden="false" customHeight="tru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2.75" hidden="false" customHeight="tru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2.75" hidden="false" customHeight="tru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2.75" hidden="false" customHeight="tru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2.75" hidden="false" customHeight="tru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2.75" hidden="false" customHeight="tru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2.75" hidden="false" customHeight="tru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2.75" hidden="false" customHeight="tru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2.75" hidden="false" customHeight="tru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2.75" hidden="false" customHeight="tru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2.75" hidden="false" customHeight="tru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2.75" hidden="false" customHeight="tru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2.75" hidden="false" customHeight="tru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2.75" hidden="false" customHeight="tru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2.75" hidden="false" customHeight="tru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2.75" hidden="false" customHeight="tru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2.75" hidden="false" customHeight="tru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2.75" hidden="false" customHeight="tru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2.75" hidden="false" customHeight="tru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2.75" hidden="false" customHeight="tru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2.75" hidden="false" customHeight="tru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2.75" hidden="false" customHeight="tru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2.75" hidden="false" customHeight="tru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2.75" hidden="false" customHeight="tru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2.75" hidden="false" customHeight="tru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2.75" hidden="false" customHeight="tru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2.75" hidden="false" customHeight="tru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2.75" hidden="false" customHeight="tru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2.75" hidden="false" customHeight="tru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2.75" hidden="false" customHeight="tru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2.75" hidden="false" customHeight="tru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2.75" hidden="false" customHeight="tru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2.75" hidden="false" customHeight="tru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2.75" hidden="false" customHeight="tru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2.75" hidden="false" customHeight="tru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2.75" hidden="false" customHeight="tru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2.75" hidden="false" customHeight="tru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2.75" hidden="false" customHeight="tru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2.75" hidden="false" customHeight="tru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2.75" hidden="false" customHeight="tru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2.75" hidden="false" customHeight="tru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2.75" hidden="false" customHeight="tru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2.75" hidden="false" customHeight="tru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2.75" hidden="false" customHeight="tru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2.75" hidden="false" customHeight="tru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2.75" hidden="false" customHeight="tru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2.75" hidden="false" customHeight="tru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2.75" hidden="false" customHeight="tru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2.75" hidden="false" customHeight="tru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2.75" hidden="false" customHeight="tru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2.75" hidden="false" customHeight="tru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2.75" hidden="false" customHeight="tru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2.75" hidden="false" customHeight="tru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2.75" hidden="false" customHeight="tru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2.75" hidden="false" customHeight="tru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2.75" hidden="false" customHeight="tru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2.75" hidden="false" customHeight="tru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2.75" hidden="false" customHeight="tru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2.75" hidden="false" customHeight="tru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2.75" hidden="false" customHeight="tru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2.75" hidden="false" customHeight="tru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2.75" hidden="false" customHeight="tru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2.75" hidden="false" customHeight="tru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2.75" hidden="false" customHeight="tru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2.75" hidden="false" customHeight="tru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2.75" hidden="false" customHeight="tru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2.75" hidden="false" customHeight="tru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2.75" hidden="false" customHeight="tru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2.75" hidden="false" customHeight="tru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2.75" hidden="false" customHeight="tru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2.75" hidden="false" customHeight="tru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2.75" hidden="false" customHeight="tru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2.75" hidden="false" customHeight="tru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2.75" hidden="false" customHeight="tru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2.75" hidden="false" customHeight="tru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2.75" hidden="false" customHeight="tru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2.75" hidden="false" customHeight="tru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2.75" hidden="false" customHeight="tru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2.75" hidden="false" customHeight="tru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2.75" hidden="false" customHeight="tru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2.75" hidden="false" customHeight="tru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2.75" hidden="false" customHeight="tru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2.75" hidden="false" customHeight="tru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2.75" hidden="false" customHeight="tru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2.75" hidden="false" customHeight="tru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2.75" hidden="false" customHeight="tru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2.75" hidden="false" customHeight="tru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2.75" hidden="false" customHeight="tru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2.75" hidden="false" customHeight="tru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2.75" hidden="false" customHeight="tru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2.75" hidden="false" customHeight="tru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2.75" hidden="false" customHeight="tru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2.75" hidden="false" customHeight="tru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2.75" hidden="false" customHeight="tru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2.75" hidden="false" customHeight="tru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2.75" hidden="false" customHeight="tru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2.75" hidden="false" customHeight="tru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2.75" hidden="false" customHeight="tru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2.75" hidden="false" customHeight="tru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2.75" hidden="false" customHeight="tru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2.75" hidden="false" customHeight="tru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2.75" hidden="false" customHeight="tru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2.75" hidden="false" customHeight="tru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2.75" hidden="false" customHeight="tru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2.75" hidden="false" customHeight="tru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2.75" hidden="false" customHeight="tru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2.75" hidden="false" customHeight="tru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2.75" hidden="false" customHeight="tru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2.75" hidden="false" customHeight="tru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2.75" hidden="false" customHeight="tru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2.75" hidden="false" customHeight="tru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2.75" hidden="false" customHeight="tru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2.75" hidden="false" customHeight="tru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2.75" hidden="false" customHeight="tru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2.75" hidden="false" customHeight="tru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2.75" hidden="false" customHeight="tru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2.75" hidden="false" customHeight="tru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2.75" hidden="false" customHeight="tru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  <row r="1000" customFormat="false" ht="13.2" hidden="false" customHeight="false" outlineLevel="0" collapsed="false">
      <c r="N1000" s="144"/>
      <c r="O1000" s="144"/>
      <c r="P1000" s="144"/>
      <c r="Q1000" s="144"/>
      <c r="R1000" s="144"/>
      <c r="S1000" s="144"/>
      <c r="T1000" s="144"/>
      <c r="U1000" s="144"/>
      <c r="V1000" s="145"/>
      <c r="W1000" s="145"/>
      <c r="X1000" s="144"/>
      <c r="Y1000" s="145"/>
      <c r="Z1000" s="145"/>
      <c r="AA1000" s="145"/>
      <c r="AB1000" s="145"/>
      <c r="AC1000" s="145"/>
      <c r="AD1000" s="145"/>
      <c r="AE1000" s="145"/>
      <c r="AF1000" s="145"/>
      <c r="AG1000" s="145"/>
      <c r="AH1000" s="145"/>
      <c r="AI1000" s="145"/>
      <c r="AJ1000" s="145"/>
      <c r="AK1000" s="145"/>
      <c r="AL1000" s="145"/>
      <c r="AM1000" s="86"/>
      <c r="AN1000" s="86"/>
    </row>
    <row r="1001" customFormat="false" ht="13.2" hidden="false" customHeight="false" outlineLevel="0" collapsed="false">
      <c r="N1001" s="144"/>
      <c r="O1001" s="144"/>
      <c r="P1001" s="144"/>
      <c r="Q1001" s="144"/>
      <c r="R1001" s="144"/>
      <c r="S1001" s="144"/>
      <c r="T1001" s="144"/>
      <c r="U1001" s="144"/>
      <c r="V1001" s="145"/>
      <c r="W1001" s="145"/>
      <c r="X1001" s="144"/>
      <c r="Y1001" s="145"/>
      <c r="Z1001" s="145"/>
      <c r="AA1001" s="145"/>
      <c r="AB1001" s="145"/>
      <c r="AC1001" s="145"/>
      <c r="AD1001" s="145"/>
      <c r="AE1001" s="145"/>
      <c r="AF1001" s="145"/>
      <c r="AG1001" s="145"/>
      <c r="AH1001" s="145"/>
      <c r="AI1001" s="145"/>
      <c r="AJ1001" s="145"/>
      <c r="AK1001" s="145"/>
      <c r="AL1001" s="145"/>
      <c r="AM1001" s="86"/>
      <c r="AN1001" s="86"/>
    </row>
    <row r="1002" customFormat="false" ht="13.2" hidden="false" customHeight="false" outlineLevel="0" collapsed="false">
      <c r="N1002" s="144"/>
      <c r="O1002" s="144"/>
      <c r="P1002" s="144"/>
      <c r="Q1002" s="144"/>
      <c r="R1002" s="144"/>
      <c r="S1002" s="144"/>
      <c r="T1002" s="144"/>
      <c r="U1002" s="144"/>
      <c r="V1002" s="145"/>
      <c r="W1002" s="145"/>
      <c r="X1002" s="144"/>
      <c r="Y1002" s="145"/>
      <c r="Z1002" s="145"/>
      <c r="AA1002" s="145"/>
      <c r="AB1002" s="145"/>
      <c r="AC1002" s="145"/>
      <c r="AD1002" s="145"/>
      <c r="AE1002" s="145"/>
      <c r="AF1002" s="145"/>
      <c r="AG1002" s="145"/>
      <c r="AH1002" s="145"/>
      <c r="AI1002" s="145"/>
      <c r="AJ1002" s="145"/>
      <c r="AK1002" s="145"/>
      <c r="AL1002" s="145"/>
      <c r="AM1002" s="86"/>
      <c r="AN1002" s="86"/>
    </row>
    <row r="1003" customFormat="false" ht="13.2" hidden="false" customHeight="false" outlineLevel="0" collapsed="false">
      <c r="N1003" s="144"/>
      <c r="O1003" s="144"/>
      <c r="P1003" s="144"/>
      <c r="Q1003" s="144"/>
      <c r="R1003" s="144"/>
      <c r="S1003" s="144"/>
      <c r="T1003" s="144"/>
      <c r="U1003" s="144"/>
      <c r="V1003" s="145"/>
      <c r="W1003" s="145"/>
      <c r="X1003" s="144"/>
      <c r="Y1003" s="145"/>
      <c r="Z1003" s="145"/>
      <c r="AA1003" s="145"/>
      <c r="AB1003" s="145"/>
      <c r="AC1003" s="145"/>
      <c r="AD1003" s="145"/>
      <c r="AE1003" s="145"/>
      <c r="AF1003" s="145"/>
      <c r="AG1003" s="145"/>
      <c r="AH1003" s="145"/>
      <c r="AI1003" s="145"/>
      <c r="AJ1003" s="145"/>
      <c r="AK1003" s="145"/>
      <c r="AL1003" s="145"/>
      <c r="AM1003" s="86"/>
      <c r="AN1003" s="86"/>
    </row>
    <row r="1004" customFormat="false" ht="13.2" hidden="false" customHeight="false" outlineLevel="0" collapsed="false">
      <c r="N1004" s="144"/>
      <c r="O1004" s="144"/>
      <c r="P1004" s="144"/>
      <c r="Q1004" s="144"/>
      <c r="R1004" s="144"/>
      <c r="S1004" s="144"/>
      <c r="T1004" s="144"/>
      <c r="U1004" s="144"/>
      <c r="V1004" s="145"/>
      <c r="W1004" s="145"/>
      <c r="X1004" s="144"/>
      <c r="Y1004" s="145"/>
      <c r="Z1004" s="145"/>
      <c r="AA1004" s="145"/>
      <c r="AB1004" s="145"/>
      <c r="AC1004" s="145"/>
      <c r="AD1004" s="145"/>
      <c r="AE1004" s="145"/>
      <c r="AF1004" s="145"/>
      <c r="AG1004" s="145"/>
      <c r="AH1004" s="145"/>
      <c r="AI1004" s="145"/>
      <c r="AJ1004" s="145"/>
      <c r="AK1004" s="145"/>
      <c r="AL1004" s="145"/>
      <c r="AM1004" s="86"/>
      <c r="AN1004" s="86"/>
    </row>
    <row r="1005" customFormat="false" ht="13.2" hidden="false" customHeight="false" outlineLevel="0" collapsed="false">
      <c r="N1005" s="144"/>
      <c r="O1005" s="144"/>
      <c r="P1005" s="144"/>
      <c r="Q1005" s="144"/>
      <c r="R1005" s="144"/>
      <c r="S1005" s="144"/>
      <c r="T1005" s="144"/>
      <c r="U1005" s="144"/>
      <c r="V1005" s="145"/>
      <c r="W1005" s="145"/>
      <c r="X1005" s="144"/>
      <c r="Y1005" s="145"/>
      <c r="Z1005" s="145"/>
      <c r="AA1005" s="145"/>
      <c r="AB1005" s="145"/>
      <c r="AC1005" s="145"/>
      <c r="AD1005" s="145"/>
      <c r="AE1005" s="145"/>
      <c r="AF1005" s="145"/>
      <c r="AG1005" s="145"/>
      <c r="AH1005" s="145"/>
      <c r="AI1005" s="145"/>
      <c r="AJ1005" s="145"/>
      <c r="AK1005" s="145"/>
      <c r="AL1005" s="145"/>
      <c r="AM1005" s="86"/>
      <c r="AN1005" s="86"/>
    </row>
    <row r="1006" customFormat="false" ht="13.2" hidden="false" customHeight="false" outlineLevel="0" collapsed="false">
      <c r="N1006" s="144"/>
      <c r="O1006" s="144"/>
      <c r="P1006" s="144"/>
      <c r="Q1006" s="144"/>
      <c r="R1006" s="144"/>
      <c r="S1006" s="144"/>
      <c r="T1006" s="144"/>
      <c r="U1006" s="144"/>
      <c r="V1006" s="145"/>
      <c r="W1006" s="145"/>
      <c r="X1006" s="144"/>
      <c r="Y1006" s="145"/>
      <c r="Z1006" s="145"/>
      <c r="AA1006" s="145"/>
      <c r="AB1006" s="145"/>
      <c r="AC1006" s="145"/>
      <c r="AD1006" s="145"/>
      <c r="AE1006" s="145"/>
      <c r="AF1006" s="145"/>
      <c r="AG1006" s="145"/>
      <c r="AH1006" s="145"/>
      <c r="AI1006" s="145"/>
      <c r="AJ1006" s="145"/>
      <c r="AK1006" s="145"/>
      <c r="AL1006" s="145"/>
      <c r="AM1006" s="86"/>
      <c r="AN1006" s="86"/>
    </row>
    <row r="1007" customFormat="false" ht="13.2" hidden="false" customHeight="false" outlineLevel="0" collapsed="false">
      <c r="N1007" s="144"/>
      <c r="O1007" s="144"/>
      <c r="P1007" s="144"/>
      <c r="Q1007" s="144"/>
      <c r="R1007" s="144"/>
      <c r="S1007" s="144"/>
      <c r="T1007" s="144"/>
      <c r="U1007" s="144"/>
      <c r="V1007" s="145"/>
      <c r="W1007" s="145"/>
      <c r="X1007" s="144"/>
      <c r="Y1007" s="145"/>
      <c r="Z1007" s="145"/>
      <c r="AA1007" s="145"/>
      <c r="AB1007" s="145"/>
      <c r="AC1007" s="145"/>
      <c r="AD1007" s="145"/>
      <c r="AE1007" s="145"/>
      <c r="AF1007" s="145"/>
      <c r="AG1007" s="145"/>
      <c r="AH1007" s="145"/>
      <c r="AI1007" s="145"/>
      <c r="AJ1007" s="145"/>
      <c r="AK1007" s="145"/>
      <c r="AL1007" s="145"/>
      <c r="AM1007" s="86"/>
      <c r="AN1007" s="86"/>
    </row>
    <row r="1008" customFormat="false" ht="13.2" hidden="false" customHeight="false" outlineLevel="0" collapsed="false">
      <c r="N1008" s="144"/>
      <c r="O1008" s="144"/>
      <c r="P1008" s="144"/>
      <c r="Q1008" s="144"/>
      <c r="R1008" s="144"/>
      <c r="S1008" s="144"/>
      <c r="T1008" s="144"/>
      <c r="U1008" s="144"/>
      <c r="V1008" s="145"/>
      <c r="W1008" s="145"/>
      <c r="X1008" s="144"/>
      <c r="Y1008" s="145"/>
      <c r="Z1008" s="145"/>
      <c r="AA1008" s="145"/>
      <c r="AB1008" s="145"/>
      <c r="AC1008" s="145"/>
      <c r="AD1008" s="145"/>
      <c r="AE1008" s="145"/>
      <c r="AF1008" s="145"/>
      <c r="AG1008" s="145"/>
      <c r="AH1008" s="145"/>
      <c r="AI1008" s="145"/>
      <c r="AJ1008" s="145"/>
      <c r="AK1008" s="145"/>
      <c r="AL1008" s="145"/>
      <c r="AM1008" s="86"/>
      <c r="AN1008" s="86"/>
    </row>
    <row r="1009" customFormat="false" ht="13.2" hidden="false" customHeight="false" outlineLevel="0" collapsed="false">
      <c r="N1009" s="144"/>
      <c r="O1009" s="144"/>
      <c r="P1009" s="144"/>
      <c r="Q1009" s="144"/>
      <c r="R1009" s="144"/>
      <c r="S1009" s="144"/>
      <c r="T1009" s="144"/>
      <c r="U1009" s="144"/>
      <c r="V1009" s="145"/>
      <c r="W1009" s="145"/>
      <c r="X1009" s="144"/>
      <c r="Y1009" s="145"/>
      <c r="Z1009" s="145"/>
      <c r="AA1009" s="145"/>
      <c r="AB1009" s="145"/>
      <c r="AC1009" s="145"/>
      <c r="AD1009" s="145"/>
      <c r="AE1009" s="145"/>
      <c r="AF1009" s="145"/>
      <c r="AG1009" s="145"/>
      <c r="AH1009" s="145"/>
      <c r="AI1009" s="145"/>
      <c r="AJ1009" s="145"/>
      <c r="AK1009" s="145"/>
      <c r="AL1009" s="145"/>
      <c r="AM1009" s="86"/>
      <c r="AN1009" s="86"/>
    </row>
    <row r="1010" customFormat="false" ht="13.2" hidden="false" customHeight="false" outlineLevel="0" collapsed="false">
      <c r="N1010" s="144"/>
      <c r="O1010" s="144"/>
      <c r="P1010" s="144"/>
      <c r="Q1010" s="144"/>
      <c r="R1010" s="144"/>
      <c r="S1010" s="144"/>
      <c r="T1010" s="144"/>
      <c r="U1010" s="144"/>
      <c r="V1010" s="145"/>
      <c r="W1010" s="145"/>
      <c r="X1010" s="144"/>
      <c r="Y1010" s="145"/>
      <c r="Z1010" s="145"/>
      <c r="AA1010" s="145"/>
      <c r="AB1010" s="145"/>
      <c r="AC1010" s="145"/>
      <c r="AD1010" s="145"/>
      <c r="AE1010" s="145"/>
      <c r="AF1010" s="145"/>
      <c r="AG1010" s="145"/>
      <c r="AH1010" s="145"/>
      <c r="AI1010" s="145"/>
      <c r="AJ1010" s="145"/>
      <c r="AK1010" s="145"/>
      <c r="AL1010" s="145"/>
      <c r="AM1010" s="86"/>
      <c r="AN1010" s="86"/>
    </row>
    <row r="1011" customFormat="false" ht="13.2" hidden="false" customHeight="false" outlineLevel="0" collapsed="false">
      <c r="N1011" s="144"/>
      <c r="O1011" s="144"/>
      <c r="P1011" s="144"/>
      <c r="Q1011" s="144"/>
      <c r="R1011" s="144"/>
      <c r="S1011" s="144"/>
      <c r="T1011" s="144"/>
      <c r="U1011" s="144"/>
      <c r="V1011" s="145"/>
      <c r="W1011" s="145"/>
      <c r="X1011" s="144"/>
      <c r="Y1011" s="145"/>
      <c r="Z1011" s="145"/>
      <c r="AA1011" s="145"/>
      <c r="AB1011" s="145"/>
      <c r="AC1011" s="145"/>
      <c r="AD1011" s="145"/>
      <c r="AE1011" s="145"/>
      <c r="AF1011" s="145"/>
      <c r="AG1011" s="145"/>
      <c r="AH1011" s="145"/>
      <c r="AI1011" s="145"/>
      <c r="AJ1011" s="145"/>
      <c r="AK1011" s="145"/>
      <c r="AL1011" s="145"/>
      <c r="AM1011" s="86"/>
      <c r="AN1011" s="86"/>
    </row>
    <row r="1012" customFormat="false" ht="13.2" hidden="false" customHeight="false" outlineLevel="0" collapsed="false">
      <c r="N1012" s="144"/>
      <c r="O1012" s="144"/>
      <c r="P1012" s="144"/>
      <c r="Q1012" s="144"/>
      <c r="R1012" s="144"/>
      <c r="S1012" s="144"/>
      <c r="T1012" s="144"/>
      <c r="U1012" s="144"/>
      <c r="V1012" s="145"/>
      <c r="W1012" s="145"/>
      <c r="X1012" s="144"/>
      <c r="Y1012" s="145"/>
      <c r="Z1012" s="145"/>
      <c r="AA1012" s="145"/>
      <c r="AB1012" s="145"/>
      <c r="AC1012" s="145"/>
      <c r="AD1012" s="145"/>
      <c r="AE1012" s="145"/>
      <c r="AF1012" s="145"/>
      <c r="AG1012" s="145"/>
      <c r="AH1012" s="145"/>
      <c r="AI1012" s="145"/>
      <c r="AJ1012" s="145"/>
      <c r="AK1012" s="145"/>
      <c r="AL1012" s="145"/>
      <c r="AM1012" s="86"/>
      <c r="AN1012" s="86"/>
    </row>
    <row r="1013" customFormat="false" ht="13.2" hidden="false" customHeight="false" outlineLevel="0" collapsed="false">
      <c r="N1013" s="144"/>
      <c r="O1013" s="144"/>
      <c r="P1013" s="144"/>
      <c r="Q1013" s="144"/>
      <c r="R1013" s="144"/>
      <c r="S1013" s="144"/>
      <c r="T1013" s="144"/>
      <c r="U1013" s="144"/>
      <c r="V1013" s="145"/>
      <c r="W1013" s="145"/>
      <c r="X1013" s="144"/>
      <c r="Y1013" s="145"/>
      <c r="Z1013" s="145"/>
      <c r="AA1013" s="145"/>
      <c r="AB1013" s="145"/>
      <c r="AC1013" s="145"/>
      <c r="AD1013" s="145"/>
      <c r="AE1013" s="145"/>
      <c r="AF1013" s="145"/>
      <c r="AG1013" s="145"/>
      <c r="AH1013" s="145"/>
      <c r="AI1013" s="145"/>
      <c r="AJ1013" s="145"/>
      <c r="AK1013" s="145"/>
      <c r="AL1013" s="145"/>
      <c r="AM1013" s="86"/>
      <c r="AN1013" s="86"/>
    </row>
    <row r="1014" customFormat="false" ht="13.2" hidden="false" customHeight="false" outlineLevel="0" collapsed="false">
      <c r="N1014" s="144"/>
      <c r="O1014" s="144"/>
      <c r="P1014" s="144"/>
      <c r="Q1014" s="144"/>
      <c r="R1014" s="144"/>
      <c r="S1014" s="144"/>
      <c r="T1014" s="144"/>
      <c r="U1014" s="144"/>
      <c r="V1014" s="145"/>
      <c r="W1014" s="145"/>
      <c r="X1014" s="144"/>
      <c r="Y1014" s="145"/>
      <c r="Z1014" s="145"/>
      <c r="AA1014" s="145"/>
      <c r="AB1014" s="145"/>
      <c r="AC1014" s="145"/>
      <c r="AD1014" s="145"/>
      <c r="AE1014" s="145"/>
      <c r="AF1014" s="145"/>
      <c r="AG1014" s="145"/>
      <c r="AH1014" s="145"/>
      <c r="AI1014" s="145"/>
      <c r="AJ1014" s="145"/>
      <c r="AK1014" s="145"/>
      <c r="AL1014" s="145"/>
      <c r="AM1014" s="86"/>
      <c r="AN1014" s="86"/>
    </row>
    <row r="1015" customFormat="false" ht="13.2" hidden="false" customHeight="false" outlineLevel="0" collapsed="false">
      <c r="N1015" s="144"/>
      <c r="O1015" s="144"/>
      <c r="P1015" s="144"/>
      <c r="Q1015" s="144"/>
      <c r="R1015" s="144"/>
      <c r="S1015" s="144"/>
      <c r="T1015" s="144"/>
      <c r="U1015" s="144"/>
      <c r="V1015" s="145"/>
      <c r="W1015" s="145"/>
      <c r="X1015" s="144"/>
      <c r="Y1015" s="145"/>
      <c r="Z1015" s="145"/>
      <c r="AA1015" s="145"/>
      <c r="AB1015" s="145"/>
      <c r="AC1015" s="145"/>
      <c r="AD1015" s="145"/>
      <c r="AE1015" s="145"/>
      <c r="AF1015" s="145"/>
      <c r="AG1015" s="145"/>
      <c r="AH1015" s="145"/>
      <c r="AI1015" s="145"/>
      <c r="AJ1015" s="145"/>
      <c r="AK1015" s="145"/>
      <c r="AL1015" s="145"/>
      <c r="AM1015" s="86"/>
      <c r="AN1015" s="86"/>
    </row>
    <row r="1016" customFormat="false" ht="13.2" hidden="false" customHeight="false" outlineLevel="0" collapsed="false">
      <c r="N1016" s="144"/>
      <c r="O1016" s="144"/>
      <c r="P1016" s="144"/>
      <c r="Q1016" s="144"/>
      <c r="R1016" s="144"/>
      <c r="S1016" s="144"/>
      <c r="T1016" s="144"/>
      <c r="U1016" s="144"/>
      <c r="V1016" s="145"/>
      <c r="W1016" s="145"/>
      <c r="X1016" s="144"/>
      <c r="Y1016" s="145"/>
      <c r="Z1016" s="145"/>
      <c r="AA1016" s="145"/>
      <c r="AB1016" s="145"/>
      <c r="AC1016" s="145"/>
      <c r="AD1016" s="145"/>
      <c r="AE1016" s="145"/>
      <c r="AF1016" s="145"/>
      <c r="AG1016" s="145"/>
      <c r="AH1016" s="145"/>
      <c r="AI1016" s="145"/>
      <c r="AJ1016" s="145"/>
      <c r="AK1016" s="145"/>
      <c r="AL1016" s="145"/>
      <c r="AM1016" s="86"/>
      <c r="AN1016" s="86"/>
    </row>
    <row r="1017" customFormat="false" ht="13.2" hidden="false" customHeight="false" outlineLevel="0" collapsed="false">
      <c r="N1017" s="144"/>
      <c r="O1017" s="144"/>
      <c r="P1017" s="144"/>
      <c r="Q1017" s="144"/>
      <c r="R1017" s="144"/>
      <c r="S1017" s="144"/>
      <c r="T1017" s="144"/>
      <c r="U1017" s="144"/>
      <c r="V1017" s="145"/>
      <c r="W1017" s="145"/>
      <c r="X1017" s="144"/>
      <c r="Y1017" s="145"/>
      <c r="Z1017" s="145"/>
      <c r="AA1017" s="145"/>
      <c r="AB1017" s="145"/>
      <c r="AC1017" s="145"/>
      <c r="AD1017" s="145"/>
      <c r="AE1017" s="145"/>
      <c r="AF1017" s="145"/>
      <c r="AG1017" s="145"/>
      <c r="AH1017" s="145"/>
      <c r="AI1017" s="145"/>
      <c r="AJ1017" s="145"/>
      <c r="AK1017" s="145"/>
      <c r="AL1017" s="145"/>
      <c r="AM1017" s="86"/>
      <c r="AN1017" s="86"/>
    </row>
    <row r="1018" customFormat="false" ht="13.2" hidden="false" customHeight="false" outlineLevel="0" collapsed="false">
      <c r="N1018" s="144"/>
      <c r="O1018" s="144"/>
      <c r="P1018" s="144"/>
      <c r="Q1018" s="144"/>
      <c r="R1018" s="144"/>
      <c r="S1018" s="144"/>
      <c r="T1018" s="144"/>
      <c r="U1018" s="144"/>
      <c r="V1018" s="145"/>
      <c r="W1018" s="145"/>
      <c r="X1018" s="144"/>
      <c r="Y1018" s="145"/>
      <c r="Z1018" s="145"/>
      <c r="AA1018" s="145"/>
      <c r="AB1018" s="145"/>
      <c r="AC1018" s="145"/>
      <c r="AD1018" s="145"/>
      <c r="AE1018" s="145"/>
      <c r="AF1018" s="145"/>
      <c r="AG1018" s="145"/>
      <c r="AH1018" s="145"/>
      <c r="AI1018" s="145"/>
      <c r="AJ1018" s="145"/>
      <c r="AK1018" s="145"/>
      <c r="AL1018" s="145"/>
      <c r="AM1018" s="86"/>
      <c r="AN1018" s="86"/>
    </row>
    <row r="1019" customFormat="false" ht="13.2" hidden="false" customHeight="false" outlineLevel="0" collapsed="false">
      <c r="N1019" s="144"/>
      <c r="O1019" s="144"/>
      <c r="P1019" s="144"/>
      <c r="Q1019" s="144"/>
      <c r="R1019" s="144"/>
      <c r="S1019" s="144"/>
      <c r="T1019" s="144"/>
      <c r="U1019" s="144"/>
      <c r="V1019" s="145"/>
      <c r="W1019" s="145"/>
      <c r="X1019" s="144"/>
      <c r="Y1019" s="145"/>
      <c r="Z1019" s="145"/>
      <c r="AA1019" s="145"/>
      <c r="AB1019" s="145"/>
      <c r="AC1019" s="145"/>
      <c r="AD1019" s="145"/>
      <c r="AE1019" s="145"/>
      <c r="AF1019" s="145"/>
      <c r="AG1019" s="145"/>
      <c r="AH1019" s="145"/>
      <c r="AI1019" s="145"/>
      <c r="AJ1019" s="145"/>
      <c r="AK1019" s="145"/>
      <c r="AL1019" s="145"/>
      <c r="AM1019" s="86"/>
      <c r="AN1019" s="86"/>
    </row>
    <row r="1020" customFormat="false" ht="13.2" hidden="false" customHeight="false" outlineLevel="0" collapsed="false">
      <c r="N1020" s="144"/>
      <c r="O1020" s="144"/>
      <c r="P1020" s="144"/>
      <c r="Q1020" s="144"/>
      <c r="R1020" s="144"/>
      <c r="S1020" s="144"/>
      <c r="T1020" s="144"/>
      <c r="U1020" s="144"/>
      <c r="V1020" s="145"/>
      <c r="W1020" s="145"/>
      <c r="X1020" s="144"/>
      <c r="Y1020" s="145"/>
      <c r="Z1020" s="145"/>
      <c r="AA1020" s="145"/>
      <c r="AB1020" s="145"/>
      <c r="AC1020" s="145"/>
      <c r="AD1020" s="145"/>
      <c r="AE1020" s="145"/>
      <c r="AF1020" s="145"/>
      <c r="AG1020" s="145"/>
      <c r="AH1020" s="145"/>
      <c r="AI1020" s="145"/>
      <c r="AJ1020" s="145"/>
      <c r="AK1020" s="145"/>
      <c r="AL1020" s="145"/>
      <c r="AM1020" s="86"/>
      <c r="AN1020" s="86"/>
    </row>
    <row r="1021" customFormat="false" ht="13.2" hidden="false" customHeight="false" outlineLevel="0" collapsed="false">
      <c r="N1021" s="144"/>
      <c r="O1021" s="144"/>
      <c r="P1021" s="144"/>
      <c r="Q1021" s="144"/>
      <c r="R1021" s="144"/>
      <c r="S1021" s="144"/>
      <c r="T1021" s="144"/>
      <c r="U1021" s="144"/>
      <c r="V1021" s="145"/>
      <c r="W1021" s="145"/>
      <c r="X1021" s="144"/>
      <c r="Y1021" s="145"/>
      <c r="Z1021" s="145"/>
      <c r="AA1021" s="145"/>
      <c r="AB1021" s="145"/>
      <c r="AC1021" s="145"/>
      <c r="AD1021" s="145"/>
      <c r="AE1021" s="145"/>
      <c r="AF1021" s="145"/>
      <c r="AG1021" s="145"/>
      <c r="AH1021" s="145"/>
      <c r="AI1021" s="145"/>
      <c r="AJ1021" s="145"/>
      <c r="AK1021" s="145"/>
      <c r="AL1021" s="145"/>
      <c r="AM1021" s="86"/>
      <c r="AN1021" s="86"/>
    </row>
    <row r="1022" customFormat="false" ht="13.2" hidden="false" customHeight="false" outlineLevel="0" collapsed="false">
      <c r="N1022" s="144"/>
      <c r="O1022" s="144"/>
      <c r="P1022" s="144"/>
      <c r="Q1022" s="144"/>
      <c r="R1022" s="144"/>
      <c r="S1022" s="144"/>
      <c r="T1022" s="144"/>
      <c r="U1022" s="144"/>
      <c r="V1022" s="145"/>
      <c r="W1022" s="145"/>
      <c r="X1022" s="144"/>
      <c r="Y1022" s="145"/>
      <c r="Z1022" s="145"/>
      <c r="AA1022" s="145"/>
      <c r="AB1022" s="145"/>
      <c r="AC1022" s="145"/>
      <c r="AD1022" s="145"/>
      <c r="AE1022" s="145"/>
      <c r="AF1022" s="145"/>
      <c r="AG1022" s="145"/>
      <c r="AH1022" s="145"/>
      <c r="AI1022" s="145"/>
      <c r="AJ1022" s="145"/>
      <c r="AK1022" s="145"/>
      <c r="AL1022" s="145"/>
      <c r="AM1022" s="86"/>
      <c r="AN1022" s="86"/>
    </row>
    <row r="1023" customFormat="false" ht="13.2" hidden="false" customHeight="false" outlineLevel="0" collapsed="false">
      <c r="N1023" s="144"/>
      <c r="O1023" s="144"/>
      <c r="P1023" s="144"/>
      <c r="Q1023" s="144"/>
      <c r="R1023" s="144"/>
      <c r="S1023" s="144"/>
      <c r="T1023" s="144"/>
      <c r="U1023" s="144"/>
      <c r="V1023" s="145"/>
      <c r="W1023" s="145"/>
      <c r="X1023" s="144"/>
      <c r="Y1023" s="145"/>
      <c r="Z1023" s="145"/>
      <c r="AA1023" s="145"/>
      <c r="AB1023" s="145"/>
      <c r="AC1023" s="145"/>
      <c r="AD1023" s="145"/>
      <c r="AE1023" s="145"/>
      <c r="AF1023" s="145"/>
      <c r="AG1023" s="145"/>
      <c r="AH1023" s="145"/>
      <c r="AI1023" s="145"/>
      <c r="AJ1023" s="145"/>
      <c r="AK1023" s="145"/>
      <c r="AL1023" s="145"/>
      <c r="AM1023" s="86"/>
      <c r="AN1023" s="86"/>
    </row>
    <row r="1024" customFormat="false" ht="13.2" hidden="false" customHeight="false" outlineLevel="0" collapsed="false">
      <c r="N1024" s="144"/>
      <c r="O1024" s="144"/>
      <c r="P1024" s="144"/>
      <c r="Q1024" s="144"/>
      <c r="R1024" s="144"/>
      <c r="S1024" s="144"/>
      <c r="T1024" s="144"/>
      <c r="U1024" s="144"/>
      <c r="V1024" s="145"/>
      <c r="W1024" s="145"/>
      <c r="X1024" s="144"/>
      <c r="Y1024" s="145"/>
      <c r="Z1024" s="145"/>
      <c r="AA1024" s="145"/>
      <c r="AB1024" s="145"/>
      <c r="AC1024" s="145"/>
      <c r="AD1024" s="145"/>
      <c r="AE1024" s="145"/>
      <c r="AF1024" s="145"/>
      <c r="AG1024" s="145"/>
      <c r="AH1024" s="145"/>
      <c r="AI1024" s="145"/>
      <c r="AJ1024" s="145"/>
      <c r="AK1024" s="145"/>
      <c r="AL1024" s="145"/>
      <c r="AM1024" s="86"/>
      <c r="AN1024" s="86"/>
    </row>
    <row r="1025" customFormat="false" ht="13.2" hidden="false" customHeight="false" outlineLevel="0" collapsed="false">
      <c r="N1025" s="144"/>
      <c r="O1025" s="144"/>
      <c r="P1025" s="144"/>
      <c r="Q1025" s="144"/>
      <c r="R1025" s="144"/>
      <c r="S1025" s="144"/>
      <c r="T1025" s="144"/>
      <c r="U1025" s="144"/>
      <c r="V1025" s="145"/>
      <c r="W1025" s="145"/>
      <c r="X1025" s="144"/>
      <c r="Y1025" s="145"/>
      <c r="Z1025" s="145"/>
      <c r="AA1025" s="145"/>
      <c r="AB1025" s="145"/>
      <c r="AC1025" s="145"/>
      <c r="AD1025" s="145"/>
      <c r="AE1025" s="145"/>
      <c r="AF1025" s="145"/>
      <c r="AG1025" s="145"/>
      <c r="AH1025" s="145"/>
      <c r="AI1025" s="145"/>
      <c r="AJ1025" s="145"/>
      <c r="AK1025" s="145"/>
      <c r="AL1025" s="145"/>
      <c r="AM1025" s="86"/>
      <c r="AN1025" s="86"/>
    </row>
    <row r="1026" customFormat="false" ht="13.2" hidden="false" customHeight="false" outlineLevel="0" collapsed="false">
      <c r="N1026" s="144"/>
      <c r="O1026" s="144"/>
      <c r="P1026" s="144"/>
      <c r="Q1026" s="144"/>
      <c r="R1026" s="144"/>
      <c r="S1026" s="144"/>
      <c r="T1026" s="144"/>
      <c r="U1026" s="144"/>
      <c r="V1026" s="145"/>
      <c r="W1026" s="145"/>
      <c r="X1026" s="144"/>
      <c r="Y1026" s="145"/>
      <c r="Z1026" s="145"/>
      <c r="AA1026" s="145"/>
      <c r="AB1026" s="145"/>
      <c r="AC1026" s="145"/>
      <c r="AD1026" s="145"/>
      <c r="AE1026" s="145"/>
      <c r="AF1026" s="145"/>
      <c r="AG1026" s="145"/>
      <c r="AH1026" s="145"/>
      <c r="AI1026" s="145"/>
      <c r="AJ1026" s="145"/>
      <c r="AK1026" s="145"/>
      <c r="AL1026" s="145"/>
      <c r="AM1026" s="86"/>
      <c r="AN1026" s="86"/>
    </row>
    <row r="1027" customFormat="false" ht="13.2" hidden="false" customHeight="false" outlineLevel="0" collapsed="false">
      <c r="N1027" s="144"/>
      <c r="O1027" s="144"/>
      <c r="P1027" s="144"/>
      <c r="Q1027" s="144"/>
      <c r="R1027" s="144"/>
      <c r="S1027" s="144"/>
      <c r="T1027" s="144"/>
      <c r="U1027" s="144"/>
      <c r="V1027" s="145"/>
      <c r="W1027" s="145"/>
      <c r="X1027" s="144"/>
      <c r="Y1027" s="145"/>
      <c r="Z1027" s="145"/>
      <c r="AA1027" s="145"/>
      <c r="AB1027" s="145"/>
      <c r="AC1027" s="145"/>
      <c r="AD1027" s="145"/>
      <c r="AE1027" s="145"/>
      <c r="AF1027" s="145"/>
      <c r="AG1027" s="145"/>
      <c r="AH1027" s="145"/>
      <c r="AI1027" s="145"/>
      <c r="AJ1027" s="145"/>
      <c r="AK1027" s="145"/>
      <c r="AL1027" s="145"/>
      <c r="AM1027" s="86"/>
      <c r="AN1027" s="86"/>
    </row>
    <row r="1028" customFormat="false" ht="13.2" hidden="false" customHeight="false" outlineLevel="0" collapsed="false">
      <c r="N1028" s="144"/>
      <c r="O1028" s="144"/>
      <c r="P1028" s="144"/>
      <c r="Q1028" s="144"/>
      <c r="R1028" s="144"/>
      <c r="S1028" s="144"/>
      <c r="T1028" s="144"/>
      <c r="U1028" s="144"/>
      <c r="V1028" s="145"/>
      <c r="W1028" s="145"/>
      <c r="X1028" s="144"/>
      <c r="Y1028" s="145"/>
      <c r="Z1028" s="145"/>
      <c r="AA1028" s="145"/>
      <c r="AB1028" s="145"/>
      <c r="AC1028" s="145"/>
      <c r="AD1028" s="145"/>
      <c r="AE1028" s="145"/>
      <c r="AF1028" s="145"/>
      <c r="AG1028" s="145"/>
      <c r="AH1028" s="145"/>
      <c r="AI1028" s="145"/>
      <c r="AJ1028" s="145"/>
      <c r="AK1028" s="145"/>
      <c r="AL1028" s="145"/>
      <c r="AM1028" s="86"/>
      <c r="AN1028" s="86"/>
    </row>
    <row r="1029" customFormat="false" ht="13.2" hidden="false" customHeight="false" outlineLevel="0" collapsed="false">
      <c r="N1029" s="144"/>
      <c r="O1029" s="144"/>
      <c r="P1029" s="144"/>
      <c r="Q1029" s="144"/>
      <c r="R1029" s="144"/>
      <c r="S1029" s="144"/>
      <c r="T1029" s="144"/>
      <c r="U1029" s="144"/>
      <c r="V1029" s="145"/>
      <c r="W1029" s="145"/>
      <c r="X1029" s="144"/>
      <c r="Y1029" s="145"/>
      <c r="Z1029" s="145"/>
      <c r="AA1029" s="145"/>
      <c r="AB1029" s="145"/>
      <c r="AC1029" s="145"/>
      <c r="AD1029" s="145"/>
      <c r="AE1029" s="145"/>
      <c r="AF1029" s="145"/>
      <c r="AG1029" s="145"/>
      <c r="AH1029" s="145"/>
      <c r="AI1029" s="145"/>
      <c r="AJ1029" s="145"/>
      <c r="AK1029" s="145"/>
      <c r="AL1029" s="145"/>
      <c r="AM1029" s="86"/>
      <c r="AN1029" s="86"/>
    </row>
    <row r="1030" customFormat="false" ht="13.2" hidden="false" customHeight="false" outlineLevel="0" collapsed="false">
      <c r="N1030" s="144"/>
      <c r="O1030" s="144"/>
      <c r="P1030" s="144"/>
      <c r="Q1030" s="144"/>
      <c r="R1030" s="144"/>
      <c r="S1030" s="144"/>
      <c r="T1030" s="144"/>
      <c r="U1030" s="144"/>
      <c r="V1030" s="145"/>
      <c r="W1030" s="145"/>
      <c r="X1030" s="144"/>
      <c r="Y1030" s="145"/>
      <c r="Z1030" s="145"/>
      <c r="AA1030" s="145"/>
      <c r="AB1030" s="145"/>
      <c r="AC1030" s="145"/>
      <c r="AD1030" s="145"/>
      <c r="AE1030" s="145"/>
      <c r="AF1030" s="145"/>
      <c r="AG1030" s="145"/>
      <c r="AH1030" s="145"/>
      <c r="AI1030" s="145"/>
      <c r="AJ1030" s="145"/>
      <c r="AK1030" s="145"/>
      <c r="AL1030" s="145"/>
      <c r="AM1030" s="86"/>
      <c r="AN1030" s="86"/>
    </row>
    <row r="1031" customFormat="false" ht="13.2" hidden="false" customHeight="false" outlineLevel="0" collapsed="false">
      <c r="N1031" s="144"/>
      <c r="O1031" s="144"/>
      <c r="P1031" s="144"/>
      <c r="Q1031" s="144"/>
      <c r="R1031" s="144"/>
      <c r="S1031" s="144"/>
      <c r="T1031" s="144"/>
      <c r="U1031" s="144"/>
      <c r="V1031" s="145"/>
      <c r="W1031" s="145"/>
      <c r="X1031" s="144"/>
      <c r="Y1031" s="145"/>
      <c r="Z1031" s="145"/>
      <c r="AA1031" s="145"/>
      <c r="AB1031" s="145"/>
      <c r="AC1031" s="145"/>
      <c r="AD1031" s="145"/>
      <c r="AE1031" s="145"/>
      <c r="AF1031" s="145"/>
      <c r="AG1031" s="145"/>
      <c r="AH1031" s="145"/>
      <c r="AI1031" s="145"/>
      <c r="AJ1031" s="145"/>
      <c r="AK1031" s="145"/>
      <c r="AL1031" s="145"/>
      <c r="AM1031" s="86"/>
      <c r="AN1031" s="86"/>
    </row>
    <row r="1032" customFormat="false" ht="13.2" hidden="false" customHeight="false" outlineLevel="0" collapsed="false">
      <c r="N1032" s="144"/>
      <c r="O1032" s="144"/>
      <c r="P1032" s="144"/>
      <c r="Q1032" s="144"/>
      <c r="R1032" s="144"/>
      <c r="S1032" s="144"/>
      <c r="T1032" s="144"/>
      <c r="U1032" s="144"/>
      <c r="V1032" s="145"/>
      <c r="W1032" s="145"/>
      <c r="X1032" s="144"/>
      <c r="Y1032" s="145"/>
      <c r="Z1032" s="145"/>
      <c r="AA1032" s="145"/>
      <c r="AB1032" s="145"/>
      <c r="AC1032" s="145"/>
      <c r="AD1032" s="145"/>
      <c r="AE1032" s="145"/>
      <c r="AF1032" s="145"/>
      <c r="AG1032" s="145"/>
      <c r="AH1032" s="145"/>
      <c r="AI1032" s="145"/>
      <c r="AJ1032" s="145"/>
      <c r="AK1032" s="145"/>
      <c r="AL1032" s="145"/>
      <c r="AM1032" s="86"/>
      <c r="AN1032" s="86"/>
    </row>
    <row r="1033" customFormat="false" ht="13.2" hidden="false" customHeight="false" outlineLevel="0" collapsed="false">
      <c r="N1033" s="144"/>
      <c r="O1033" s="144"/>
      <c r="P1033" s="144"/>
      <c r="Q1033" s="144"/>
      <c r="R1033" s="144"/>
      <c r="S1033" s="144"/>
      <c r="T1033" s="144"/>
      <c r="U1033" s="144"/>
      <c r="V1033" s="145"/>
      <c r="W1033" s="145"/>
      <c r="X1033" s="144"/>
      <c r="Y1033" s="145"/>
      <c r="Z1033" s="145"/>
      <c r="AA1033" s="145"/>
      <c r="AB1033" s="145"/>
      <c r="AC1033" s="145"/>
      <c r="AD1033" s="145"/>
      <c r="AE1033" s="145"/>
      <c r="AF1033" s="145"/>
      <c r="AG1033" s="145"/>
      <c r="AH1033" s="145"/>
      <c r="AI1033" s="145"/>
      <c r="AJ1033" s="145"/>
      <c r="AK1033" s="145"/>
      <c r="AL1033" s="145"/>
      <c r="AM1033" s="86"/>
      <c r="AN1033" s="86"/>
    </row>
    <row r="1034" customFormat="false" ht="13.2" hidden="false" customHeight="false" outlineLevel="0" collapsed="false">
      <c r="N1034" s="144"/>
      <c r="O1034" s="144"/>
      <c r="P1034" s="144"/>
      <c r="Q1034" s="144"/>
      <c r="R1034" s="144"/>
      <c r="S1034" s="144"/>
      <c r="T1034" s="144"/>
      <c r="U1034" s="144"/>
      <c r="V1034" s="145"/>
      <c r="W1034" s="145"/>
      <c r="X1034" s="144"/>
      <c r="Y1034" s="145"/>
      <c r="Z1034" s="145"/>
      <c r="AA1034" s="145"/>
      <c r="AB1034" s="145"/>
      <c r="AC1034" s="145"/>
      <c r="AD1034" s="145"/>
      <c r="AE1034" s="145"/>
      <c r="AF1034" s="145"/>
      <c r="AG1034" s="145"/>
      <c r="AH1034" s="145"/>
      <c r="AI1034" s="145"/>
      <c r="AJ1034" s="145"/>
      <c r="AK1034" s="145"/>
      <c r="AL1034" s="145"/>
      <c r="AM1034" s="86"/>
      <c r="AN1034" s="86"/>
    </row>
    <row r="1035" customFormat="false" ht="13.2" hidden="false" customHeight="false" outlineLevel="0" collapsed="false">
      <c r="N1035" s="144"/>
      <c r="O1035" s="144"/>
      <c r="P1035" s="144"/>
      <c r="Q1035" s="144"/>
      <c r="R1035" s="144"/>
      <c r="S1035" s="144"/>
      <c r="T1035" s="144"/>
      <c r="U1035" s="144"/>
      <c r="V1035" s="145"/>
      <c r="W1035" s="145"/>
      <c r="X1035" s="144"/>
      <c r="Y1035" s="145"/>
      <c r="Z1035" s="145"/>
      <c r="AA1035" s="145"/>
      <c r="AB1035" s="145"/>
      <c r="AC1035" s="145"/>
      <c r="AD1035" s="145"/>
      <c r="AE1035" s="145"/>
      <c r="AF1035" s="145"/>
      <c r="AG1035" s="145"/>
      <c r="AH1035" s="145"/>
      <c r="AI1035" s="145"/>
      <c r="AJ1035" s="145"/>
      <c r="AK1035" s="145"/>
      <c r="AL1035" s="145"/>
      <c r="AM1035" s="86"/>
      <c r="AN1035" s="86"/>
    </row>
    <row r="1036" customFormat="false" ht="13.2" hidden="false" customHeight="false" outlineLevel="0" collapsed="false">
      <c r="N1036" s="144"/>
      <c r="O1036" s="144"/>
      <c r="P1036" s="144"/>
      <c r="Q1036" s="144"/>
      <c r="R1036" s="144"/>
      <c r="S1036" s="144"/>
      <c r="T1036" s="144"/>
      <c r="U1036" s="144"/>
      <c r="V1036" s="145"/>
      <c r="W1036" s="145"/>
      <c r="X1036" s="144"/>
      <c r="Y1036" s="145"/>
      <c r="Z1036" s="145"/>
      <c r="AA1036" s="145"/>
      <c r="AB1036" s="145"/>
      <c r="AC1036" s="145"/>
      <c r="AD1036" s="145"/>
      <c r="AE1036" s="145"/>
      <c r="AF1036" s="145"/>
      <c r="AG1036" s="145"/>
      <c r="AH1036" s="145"/>
      <c r="AI1036" s="145"/>
      <c r="AJ1036" s="145"/>
      <c r="AK1036" s="145"/>
      <c r="AL1036" s="145"/>
      <c r="AM1036" s="86"/>
      <c r="AN1036" s="86"/>
    </row>
    <row r="1037" customFormat="false" ht="13.2" hidden="false" customHeight="false" outlineLevel="0" collapsed="false">
      <c r="N1037" s="144"/>
      <c r="O1037" s="144"/>
      <c r="P1037" s="144"/>
      <c r="Q1037" s="144"/>
      <c r="R1037" s="144"/>
      <c r="S1037" s="144"/>
      <c r="T1037" s="144"/>
      <c r="U1037" s="144"/>
      <c r="V1037" s="145"/>
      <c r="W1037" s="145"/>
      <c r="X1037" s="144"/>
      <c r="Y1037" s="145"/>
      <c r="Z1037" s="145"/>
      <c r="AA1037" s="145"/>
      <c r="AB1037" s="145"/>
      <c r="AC1037" s="145"/>
      <c r="AD1037" s="145"/>
      <c r="AE1037" s="145"/>
      <c r="AF1037" s="145"/>
      <c r="AG1037" s="145"/>
      <c r="AH1037" s="145"/>
      <c r="AI1037" s="145"/>
      <c r="AJ1037" s="145"/>
      <c r="AK1037" s="145"/>
      <c r="AL1037" s="145"/>
      <c r="AM1037" s="86"/>
      <c r="AN1037" s="86"/>
    </row>
    <row r="1038" customFormat="false" ht="13.2" hidden="false" customHeight="false" outlineLevel="0" collapsed="false">
      <c r="N1038" s="144"/>
      <c r="O1038" s="144"/>
      <c r="P1038" s="144"/>
      <c r="Q1038" s="144"/>
      <c r="R1038" s="144"/>
      <c r="S1038" s="144"/>
      <c r="T1038" s="144"/>
      <c r="U1038" s="144"/>
      <c r="V1038" s="145"/>
      <c r="W1038" s="145"/>
      <c r="X1038" s="144"/>
      <c r="Y1038" s="145"/>
      <c r="Z1038" s="145"/>
      <c r="AA1038" s="145"/>
      <c r="AB1038" s="145"/>
      <c r="AC1038" s="145"/>
      <c r="AD1038" s="145"/>
      <c r="AE1038" s="145"/>
      <c r="AF1038" s="145"/>
      <c r="AG1038" s="145"/>
      <c r="AH1038" s="145"/>
      <c r="AI1038" s="145"/>
      <c r="AJ1038" s="145"/>
      <c r="AK1038" s="145"/>
      <c r="AL1038" s="145"/>
      <c r="AM1038" s="86"/>
      <c r="AN1038" s="86"/>
    </row>
    <row r="1039" customFormat="false" ht="13.2" hidden="false" customHeight="false" outlineLevel="0" collapsed="false">
      <c r="N1039" s="144"/>
      <c r="O1039" s="144"/>
      <c r="P1039" s="144"/>
      <c r="Q1039" s="144"/>
      <c r="R1039" s="144"/>
      <c r="S1039" s="144"/>
      <c r="T1039" s="144"/>
      <c r="U1039" s="144"/>
      <c r="V1039" s="145"/>
      <c r="W1039" s="145"/>
      <c r="X1039" s="144"/>
      <c r="Y1039" s="145"/>
      <c r="Z1039" s="145"/>
      <c r="AA1039" s="145"/>
      <c r="AB1039" s="145"/>
      <c r="AC1039" s="145"/>
      <c r="AD1039" s="145"/>
      <c r="AE1039" s="145"/>
      <c r="AF1039" s="145"/>
      <c r="AG1039" s="145"/>
      <c r="AH1039" s="145"/>
      <c r="AI1039" s="145"/>
      <c r="AJ1039" s="145"/>
      <c r="AK1039" s="145"/>
      <c r="AL1039" s="145"/>
      <c r="AM1039" s="86"/>
      <c r="AN1039" s="86"/>
    </row>
    <row r="1040" customFormat="false" ht="13.2" hidden="false" customHeight="false" outlineLevel="0" collapsed="false">
      <c r="N1040" s="144"/>
      <c r="O1040" s="144"/>
      <c r="P1040" s="144"/>
      <c r="Q1040" s="144"/>
      <c r="R1040" s="144"/>
      <c r="S1040" s="144"/>
      <c r="T1040" s="144"/>
      <c r="U1040" s="144"/>
      <c r="V1040" s="145"/>
      <c r="W1040" s="145"/>
      <c r="X1040" s="144"/>
      <c r="Y1040" s="145"/>
      <c r="Z1040" s="145"/>
      <c r="AA1040" s="145"/>
      <c r="AB1040" s="145"/>
      <c r="AC1040" s="145"/>
      <c r="AD1040" s="145"/>
      <c r="AE1040" s="145"/>
      <c r="AF1040" s="145"/>
      <c r="AG1040" s="145"/>
      <c r="AH1040" s="145"/>
      <c r="AI1040" s="145"/>
      <c r="AJ1040" s="145"/>
      <c r="AK1040" s="145"/>
      <c r="AL1040" s="145"/>
      <c r="AM1040" s="86"/>
      <c r="AN1040" s="86"/>
    </row>
    <row r="1041" customFormat="false" ht="13.2" hidden="false" customHeight="false" outlineLevel="0" collapsed="false">
      <c r="N1041" s="144"/>
      <c r="O1041" s="144"/>
      <c r="P1041" s="144"/>
      <c r="Q1041" s="144"/>
      <c r="R1041" s="144"/>
      <c r="S1041" s="144"/>
      <c r="T1041" s="144"/>
      <c r="U1041" s="144"/>
      <c r="V1041" s="145"/>
      <c r="W1041" s="145"/>
      <c r="X1041" s="144"/>
      <c r="Y1041" s="145"/>
      <c r="Z1041" s="145"/>
      <c r="AA1041" s="145"/>
      <c r="AB1041" s="145"/>
      <c r="AC1041" s="145"/>
      <c r="AD1041" s="145"/>
      <c r="AE1041" s="145"/>
      <c r="AF1041" s="145"/>
      <c r="AG1041" s="145"/>
      <c r="AH1041" s="145"/>
      <c r="AI1041" s="145"/>
      <c r="AJ1041" s="145"/>
      <c r="AK1041" s="145"/>
      <c r="AL1041" s="145"/>
      <c r="AM1041" s="86"/>
      <c r="AN1041" s="86"/>
    </row>
    <row r="1042" customFormat="false" ht="13.2" hidden="false" customHeight="false" outlineLevel="0" collapsed="false">
      <c r="N1042" s="144"/>
      <c r="O1042" s="144"/>
      <c r="P1042" s="144"/>
      <c r="Q1042" s="144"/>
      <c r="R1042" s="144"/>
      <c r="S1042" s="144"/>
      <c r="T1042" s="144"/>
      <c r="U1042" s="144"/>
      <c r="V1042" s="145"/>
      <c r="W1042" s="145"/>
      <c r="X1042" s="144"/>
      <c r="Y1042" s="145"/>
      <c r="Z1042" s="145"/>
      <c r="AA1042" s="145"/>
      <c r="AB1042" s="145"/>
      <c r="AC1042" s="145"/>
      <c r="AD1042" s="145"/>
      <c r="AE1042" s="145"/>
      <c r="AF1042" s="145"/>
      <c r="AG1042" s="145"/>
      <c r="AH1042" s="145"/>
      <c r="AI1042" s="145"/>
      <c r="AJ1042" s="145"/>
      <c r="AK1042" s="145"/>
      <c r="AL1042" s="145"/>
      <c r="AM1042" s="86"/>
      <c r="AN1042" s="86"/>
    </row>
    <row r="1043" customFormat="false" ht="13.2" hidden="false" customHeight="false" outlineLevel="0" collapsed="false">
      <c r="N1043" s="144"/>
      <c r="O1043" s="144"/>
      <c r="P1043" s="144"/>
      <c r="Q1043" s="144"/>
      <c r="R1043" s="144"/>
      <c r="S1043" s="144"/>
      <c r="T1043" s="144"/>
      <c r="U1043" s="144"/>
      <c r="V1043" s="145"/>
      <c r="W1043" s="145"/>
      <c r="X1043" s="144"/>
      <c r="Y1043" s="145"/>
      <c r="Z1043" s="145"/>
      <c r="AA1043" s="145"/>
      <c r="AB1043" s="145"/>
      <c r="AC1043" s="145"/>
      <c r="AD1043" s="145"/>
      <c r="AE1043" s="145"/>
      <c r="AF1043" s="145"/>
      <c r="AG1043" s="145"/>
      <c r="AH1043" s="145"/>
      <c r="AI1043" s="145"/>
      <c r="AJ1043" s="145"/>
      <c r="AK1043" s="145"/>
      <c r="AL1043" s="145"/>
      <c r="AM1043" s="86"/>
      <c r="AN1043" s="86"/>
    </row>
    <row r="1044" customFormat="false" ht="13.2" hidden="false" customHeight="false" outlineLevel="0" collapsed="false">
      <c r="N1044" s="144"/>
      <c r="O1044" s="144"/>
      <c r="P1044" s="144"/>
      <c r="Q1044" s="144"/>
      <c r="R1044" s="144"/>
      <c r="S1044" s="144"/>
      <c r="T1044" s="144"/>
      <c r="U1044" s="144"/>
      <c r="V1044" s="145"/>
      <c r="W1044" s="145"/>
      <c r="X1044" s="144"/>
      <c r="Y1044" s="145"/>
      <c r="Z1044" s="145"/>
      <c r="AA1044" s="145"/>
      <c r="AB1044" s="145"/>
      <c r="AC1044" s="145"/>
      <c r="AD1044" s="145"/>
      <c r="AE1044" s="145"/>
      <c r="AF1044" s="145"/>
      <c r="AG1044" s="145"/>
      <c r="AH1044" s="145"/>
      <c r="AI1044" s="145"/>
      <c r="AJ1044" s="145"/>
      <c r="AK1044" s="145"/>
      <c r="AL1044" s="145"/>
      <c r="AM1044" s="86"/>
      <c r="AN1044" s="86"/>
    </row>
    <row r="1045" customFormat="false" ht="13.2" hidden="false" customHeight="false" outlineLevel="0" collapsed="false">
      <c r="N1045" s="144"/>
      <c r="O1045" s="144"/>
      <c r="P1045" s="144"/>
      <c r="Q1045" s="144"/>
      <c r="R1045" s="144"/>
      <c r="S1045" s="144"/>
      <c r="T1045" s="144"/>
      <c r="U1045" s="144"/>
      <c r="V1045" s="145"/>
      <c r="W1045" s="145"/>
      <c r="X1045" s="144"/>
      <c r="Y1045" s="145"/>
      <c r="Z1045" s="145"/>
      <c r="AA1045" s="145"/>
      <c r="AB1045" s="145"/>
      <c r="AC1045" s="145"/>
      <c r="AD1045" s="145"/>
      <c r="AE1045" s="145"/>
      <c r="AF1045" s="145"/>
      <c r="AG1045" s="145"/>
      <c r="AH1045" s="145"/>
      <c r="AI1045" s="145"/>
      <c r="AJ1045" s="145"/>
      <c r="AK1045" s="145"/>
      <c r="AL1045" s="145"/>
      <c r="AM1045" s="86"/>
      <c r="AN1045" s="86"/>
    </row>
    <row r="1046" customFormat="false" ht="13.2" hidden="false" customHeight="false" outlineLevel="0" collapsed="false">
      <c r="N1046" s="144"/>
      <c r="O1046" s="144"/>
      <c r="P1046" s="144"/>
      <c r="Q1046" s="144"/>
      <c r="R1046" s="144"/>
      <c r="S1046" s="144"/>
      <c r="T1046" s="144"/>
      <c r="U1046" s="144"/>
      <c r="V1046" s="145"/>
      <c r="W1046" s="145"/>
      <c r="X1046" s="144"/>
      <c r="Y1046" s="145"/>
      <c r="Z1046" s="145"/>
      <c r="AA1046" s="145"/>
      <c r="AB1046" s="145"/>
      <c r="AC1046" s="145"/>
      <c r="AD1046" s="145"/>
      <c r="AE1046" s="145"/>
      <c r="AF1046" s="145"/>
      <c r="AG1046" s="145"/>
      <c r="AH1046" s="145"/>
      <c r="AI1046" s="145"/>
      <c r="AJ1046" s="145"/>
      <c r="AK1046" s="145"/>
      <c r="AL1046" s="145"/>
      <c r="AM1046" s="86"/>
      <c r="AN1046" s="86"/>
    </row>
    <row r="1047" customFormat="false" ht="13.2" hidden="false" customHeight="false" outlineLevel="0" collapsed="false">
      <c r="N1047" s="144"/>
      <c r="O1047" s="144"/>
      <c r="P1047" s="144"/>
      <c r="Q1047" s="144"/>
      <c r="R1047" s="144"/>
      <c r="S1047" s="144"/>
      <c r="T1047" s="144"/>
      <c r="U1047" s="144"/>
      <c r="V1047" s="145"/>
      <c r="W1047" s="145"/>
      <c r="X1047" s="144"/>
      <c r="Y1047" s="145"/>
      <c r="Z1047" s="145"/>
      <c r="AA1047" s="145"/>
      <c r="AB1047" s="145"/>
      <c r="AC1047" s="145"/>
      <c r="AD1047" s="145"/>
      <c r="AE1047" s="145"/>
      <c r="AF1047" s="145"/>
      <c r="AG1047" s="145"/>
      <c r="AH1047" s="145"/>
      <c r="AI1047" s="145"/>
      <c r="AJ1047" s="145"/>
      <c r="AK1047" s="145"/>
      <c r="AL1047" s="145"/>
      <c r="AM1047" s="86"/>
      <c r="AN1047" s="86"/>
    </row>
    <row r="1048" customFormat="false" ht="13.2" hidden="false" customHeight="false" outlineLevel="0" collapsed="false">
      <c r="N1048" s="144"/>
      <c r="O1048" s="144"/>
      <c r="P1048" s="144"/>
      <c r="Q1048" s="144"/>
      <c r="R1048" s="144"/>
      <c r="S1048" s="144"/>
      <c r="T1048" s="144"/>
      <c r="U1048" s="144"/>
      <c r="V1048" s="145"/>
      <c r="W1048" s="145"/>
      <c r="X1048" s="144"/>
      <c r="Y1048" s="145"/>
      <c r="Z1048" s="145"/>
      <c r="AA1048" s="145"/>
      <c r="AB1048" s="145"/>
      <c r="AC1048" s="145"/>
      <c r="AD1048" s="145"/>
      <c r="AE1048" s="145"/>
      <c r="AF1048" s="145"/>
      <c r="AG1048" s="145"/>
      <c r="AH1048" s="145"/>
      <c r="AI1048" s="145"/>
      <c r="AJ1048" s="145"/>
      <c r="AK1048" s="145"/>
      <c r="AL1048" s="145"/>
      <c r="AM1048" s="86"/>
      <c r="AN1048" s="86"/>
    </row>
    <row r="1049" customFormat="false" ht="13.2" hidden="false" customHeight="false" outlineLevel="0" collapsed="false">
      <c r="N1049" s="144"/>
      <c r="O1049" s="144"/>
      <c r="P1049" s="144"/>
      <c r="Q1049" s="144"/>
      <c r="R1049" s="144"/>
      <c r="S1049" s="144"/>
      <c r="T1049" s="144"/>
      <c r="U1049" s="144"/>
      <c r="V1049" s="145"/>
      <c r="W1049" s="145"/>
      <c r="X1049" s="144"/>
      <c r="Y1049" s="145"/>
      <c r="Z1049" s="145"/>
      <c r="AA1049" s="145"/>
      <c r="AB1049" s="145"/>
      <c r="AC1049" s="145"/>
      <c r="AD1049" s="145"/>
      <c r="AE1049" s="145"/>
      <c r="AF1049" s="145"/>
      <c r="AG1049" s="145"/>
      <c r="AH1049" s="145"/>
      <c r="AI1049" s="145"/>
      <c r="AJ1049" s="145"/>
      <c r="AK1049" s="145"/>
      <c r="AL1049" s="145"/>
      <c r="AM1049" s="86"/>
      <c r="AN1049" s="86"/>
    </row>
    <row r="1050" customFormat="false" ht="13.2" hidden="false" customHeight="false" outlineLevel="0" collapsed="false">
      <c r="N1050" s="144"/>
      <c r="O1050" s="144"/>
      <c r="P1050" s="144"/>
      <c r="Q1050" s="144"/>
      <c r="R1050" s="144"/>
      <c r="S1050" s="144"/>
      <c r="T1050" s="144"/>
      <c r="U1050" s="144"/>
      <c r="V1050" s="145"/>
      <c r="W1050" s="145"/>
      <c r="X1050" s="144"/>
      <c r="Y1050" s="145"/>
      <c r="Z1050" s="145"/>
      <c r="AA1050" s="145"/>
      <c r="AB1050" s="145"/>
      <c r="AC1050" s="145"/>
      <c r="AD1050" s="145"/>
      <c r="AE1050" s="145"/>
      <c r="AF1050" s="145"/>
      <c r="AG1050" s="145"/>
      <c r="AH1050" s="145"/>
      <c r="AI1050" s="145"/>
      <c r="AJ1050" s="145"/>
      <c r="AK1050" s="145"/>
      <c r="AL1050" s="145"/>
      <c r="AM1050" s="86"/>
      <c r="AN1050" s="86"/>
    </row>
    <row r="1051" customFormat="false" ht="13.2" hidden="false" customHeight="false" outlineLevel="0" collapsed="false">
      <c r="N1051" s="144"/>
      <c r="O1051" s="144"/>
      <c r="P1051" s="144"/>
      <c r="Q1051" s="144"/>
      <c r="R1051" s="144"/>
      <c r="S1051" s="144"/>
      <c r="T1051" s="144"/>
      <c r="U1051" s="144"/>
      <c r="V1051" s="145"/>
      <c r="W1051" s="145"/>
      <c r="X1051" s="144"/>
      <c r="Y1051" s="145"/>
      <c r="Z1051" s="145"/>
      <c r="AA1051" s="145"/>
      <c r="AB1051" s="145"/>
      <c r="AC1051" s="145"/>
      <c r="AD1051" s="145"/>
      <c r="AE1051" s="145"/>
      <c r="AF1051" s="145"/>
      <c r="AG1051" s="145"/>
      <c r="AH1051" s="145"/>
      <c r="AI1051" s="145"/>
      <c r="AJ1051" s="145"/>
      <c r="AK1051" s="145"/>
      <c r="AL1051" s="145"/>
      <c r="AM1051" s="86"/>
      <c r="AN1051" s="86"/>
    </row>
    <row r="1052" customFormat="false" ht="13.2" hidden="false" customHeight="false" outlineLevel="0" collapsed="false">
      <c r="N1052" s="144"/>
      <c r="O1052" s="144"/>
      <c r="P1052" s="144"/>
      <c r="Q1052" s="144"/>
      <c r="R1052" s="144"/>
      <c r="S1052" s="144"/>
      <c r="T1052" s="144"/>
      <c r="U1052" s="144"/>
      <c r="V1052" s="145"/>
      <c r="W1052" s="145"/>
      <c r="X1052" s="144"/>
      <c r="Y1052" s="145"/>
      <c r="Z1052" s="145"/>
      <c r="AA1052" s="145"/>
      <c r="AB1052" s="145"/>
      <c r="AC1052" s="145"/>
      <c r="AD1052" s="145"/>
      <c r="AE1052" s="145"/>
      <c r="AF1052" s="145"/>
      <c r="AG1052" s="145"/>
      <c r="AH1052" s="145"/>
      <c r="AI1052" s="145"/>
      <c r="AJ1052" s="145"/>
      <c r="AK1052" s="145"/>
      <c r="AL1052" s="145"/>
      <c r="AM1052" s="86"/>
      <c r="AN1052" s="86"/>
    </row>
    <row r="1053" customFormat="false" ht="13.2" hidden="false" customHeight="false" outlineLevel="0" collapsed="false">
      <c r="N1053" s="144"/>
      <c r="O1053" s="144"/>
      <c r="P1053" s="144"/>
      <c r="Q1053" s="144"/>
      <c r="R1053" s="144"/>
      <c r="S1053" s="144"/>
      <c r="T1053" s="144"/>
      <c r="U1053" s="144"/>
      <c r="V1053" s="145"/>
      <c r="W1053" s="145"/>
      <c r="X1053" s="144"/>
      <c r="Y1053" s="145"/>
      <c r="Z1053" s="145"/>
      <c r="AA1053" s="145"/>
      <c r="AB1053" s="145"/>
      <c r="AC1053" s="145"/>
      <c r="AD1053" s="145"/>
      <c r="AE1053" s="145"/>
      <c r="AF1053" s="145"/>
      <c r="AG1053" s="145"/>
      <c r="AH1053" s="145"/>
      <c r="AI1053" s="145"/>
      <c r="AJ1053" s="145"/>
      <c r="AK1053" s="145"/>
      <c r="AL1053" s="145"/>
      <c r="AM1053" s="86"/>
      <c r="AN1053" s="86"/>
    </row>
    <row r="1054" customFormat="false" ht="13.2" hidden="false" customHeight="false" outlineLevel="0" collapsed="false">
      <c r="N1054" s="144"/>
      <c r="O1054" s="144"/>
      <c r="P1054" s="144"/>
      <c r="Q1054" s="144"/>
      <c r="R1054" s="144"/>
      <c r="S1054" s="144"/>
      <c r="T1054" s="144"/>
      <c r="U1054" s="144"/>
      <c r="V1054" s="145"/>
      <c r="W1054" s="145"/>
      <c r="X1054" s="144"/>
      <c r="Y1054" s="145"/>
      <c r="Z1054" s="145"/>
      <c r="AA1054" s="145"/>
      <c r="AB1054" s="145"/>
      <c r="AC1054" s="145"/>
      <c r="AD1054" s="145"/>
      <c r="AE1054" s="145"/>
      <c r="AF1054" s="145"/>
      <c r="AG1054" s="145"/>
      <c r="AH1054" s="145"/>
      <c r="AI1054" s="145"/>
      <c r="AJ1054" s="145"/>
      <c r="AK1054" s="145"/>
      <c r="AL1054" s="145"/>
      <c r="AM1054" s="86"/>
      <c r="AN1054" s="86"/>
    </row>
    <row r="1055" customFormat="false" ht="13.2" hidden="false" customHeight="false" outlineLevel="0" collapsed="false">
      <c r="N1055" s="144"/>
      <c r="O1055" s="144"/>
      <c r="P1055" s="144"/>
      <c r="Q1055" s="144"/>
      <c r="R1055" s="144"/>
      <c r="S1055" s="144"/>
      <c r="T1055" s="144"/>
      <c r="U1055" s="144"/>
      <c r="V1055" s="145"/>
      <c r="W1055" s="145"/>
      <c r="X1055" s="144"/>
      <c r="Y1055" s="145"/>
      <c r="Z1055" s="145"/>
      <c r="AA1055" s="145"/>
      <c r="AB1055" s="145"/>
      <c r="AC1055" s="145"/>
      <c r="AD1055" s="145"/>
      <c r="AE1055" s="145"/>
      <c r="AF1055" s="145"/>
      <c r="AG1055" s="145"/>
      <c r="AH1055" s="145"/>
      <c r="AI1055" s="145"/>
      <c r="AJ1055" s="145"/>
      <c r="AK1055" s="145"/>
      <c r="AL1055" s="145"/>
      <c r="AM1055" s="86"/>
      <c r="AN1055" s="86"/>
    </row>
    <row r="1056" customFormat="false" ht="13.2" hidden="false" customHeight="false" outlineLevel="0" collapsed="false">
      <c r="N1056" s="144"/>
      <c r="O1056" s="144"/>
      <c r="P1056" s="144"/>
      <c r="Q1056" s="144"/>
      <c r="R1056" s="144"/>
      <c r="S1056" s="144"/>
      <c r="T1056" s="144"/>
      <c r="U1056" s="144"/>
      <c r="V1056" s="145"/>
      <c r="W1056" s="145"/>
      <c r="X1056" s="144"/>
      <c r="Y1056" s="145"/>
      <c r="Z1056" s="145"/>
      <c r="AA1056" s="145"/>
      <c r="AB1056" s="145"/>
      <c r="AC1056" s="145"/>
      <c r="AD1056" s="145"/>
      <c r="AE1056" s="145"/>
      <c r="AF1056" s="145"/>
      <c r="AG1056" s="145"/>
      <c r="AH1056" s="145"/>
      <c r="AI1056" s="145"/>
      <c r="AJ1056" s="145"/>
      <c r="AK1056" s="145"/>
      <c r="AL1056" s="145"/>
      <c r="AM1056" s="86"/>
      <c r="AN1056" s="86"/>
    </row>
    <row r="1057" customFormat="false" ht="13.2" hidden="false" customHeight="false" outlineLevel="0" collapsed="false">
      <c r="N1057" s="144"/>
      <c r="O1057" s="144"/>
      <c r="P1057" s="144"/>
      <c r="Q1057" s="144"/>
      <c r="R1057" s="144"/>
      <c r="S1057" s="144"/>
      <c r="T1057" s="144"/>
      <c r="U1057" s="144"/>
      <c r="V1057" s="145"/>
      <c r="W1057" s="145"/>
      <c r="X1057" s="144"/>
      <c r="Y1057" s="145"/>
      <c r="Z1057" s="145"/>
      <c r="AA1057" s="145"/>
      <c r="AB1057" s="145"/>
      <c r="AC1057" s="145"/>
      <c r="AD1057" s="145"/>
      <c r="AE1057" s="145"/>
      <c r="AF1057" s="145"/>
      <c r="AG1057" s="145"/>
      <c r="AH1057" s="145"/>
      <c r="AI1057" s="145"/>
      <c r="AJ1057" s="145"/>
      <c r="AK1057" s="145"/>
      <c r="AL1057" s="145"/>
      <c r="AM1057" s="86"/>
      <c r="AN1057" s="86"/>
    </row>
    <row r="1058" customFormat="false" ht="13.2" hidden="false" customHeight="false" outlineLevel="0" collapsed="false">
      <c r="N1058" s="144"/>
      <c r="O1058" s="144"/>
      <c r="P1058" s="144"/>
      <c r="Q1058" s="144"/>
      <c r="R1058" s="144"/>
      <c r="S1058" s="144"/>
      <c r="T1058" s="144"/>
      <c r="U1058" s="144"/>
      <c r="V1058" s="145"/>
      <c r="W1058" s="145"/>
      <c r="X1058" s="144"/>
      <c r="Y1058" s="145"/>
      <c r="Z1058" s="145"/>
      <c r="AA1058" s="145"/>
      <c r="AB1058" s="145"/>
      <c r="AC1058" s="145"/>
      <c r="AD1058" s="145"/>
      <c r="AE1058" s="145"/>
      <c r="AF1058" s="145"/>
      <c r="AG1058" s="145"/>
      <c r="AH1058" s="145"/>
      <c r="AI1058" s="145"/>
      <c r="AJ1058" s="145"/>
      <c r="AK1058" s="145"/>
      <c r="AL1058" s="145"/>
      <c r="AM1058" s="86"/>
      <c r="AN1058" s="86"/>
    </row>
    <row r="1059" customFormat="false" ht="13.2" hidden="false" customHeight="false" outlineLevel="0" collapsed="false">
      <c r="N1059" s="144"/>
      <c r="O1059" s="144"/>
      <c r="P1059" s="144"/>
      <c r="Q1059" s="144"/>
      <c r="R1059" s="144"/>
      <c r="S1059" s="144"/>
      <c r="T1059" s="144"/>
      <c r="U1059" s="144"/>
      <c r="V1059" s="145"/>
      <c r="W1059" s="145"/>
      <c r="X1059" s="144"/>
      <c r="Y1059" s="145"/>
      <c r="Z1059" s="145"/>
      <c r="AA1059" s="145"/>
      <c r="AB1059" s="145"/>
      <c r="AC1059" s="145"/>
      <c r="AD1059" s="145"/>
      <c r="AE1059" s="145"/>
      <c r="AF1059" s="145"/>
      <c r="AG1059" s="145"/>
      <c r="AH1059" s="145"/>
      <c r="AI1059" s="145"/>
      <c r="AJ1059" s="145"/>
      <c r="AK1059" s="145"/>
      <c r="AL1059" s="145"/>
      <c r="AM1059" s="86"/>
      <c r="AN1059" s="86"/>
    </row>
    <row r="1060" customFormat="false" ht="13.2" hidden="false" customHeight="false" outlineLevel="0" collapsed="false">
      <c r="N1060" s="144"/>
      <c r="O1060" s="144"/>
      <c r="P1060" s="144"/>
      <c r="Q1060" s="144"/>
      <c r="R1060" s="144"/>
      <c r="S1060" s="144"/>
      <c r="T1060" s="144"/>
      <c r="U1060" s="144"/>
      <c r="V1060" s="145"/>
      <c r="W1060" s="145"/>
      <c r="X1060" s="144"/>
      <c r="Y1060" s="145"/>
      <c r="Z1060" s="145"/>
      <c r="AA1060" s="145"/>
      <c r="AB1060" s="145"/>
      <c r="AC1060" s="145"/>
      <c r="AD1060" s="145"/>
      <c r="AE1060" s="145"/>
      <c r="AF1060" s="145"/>
      <c r="AG1060" s="145"/>
      <c r="AH1060" s="145"/>
      <c r="AI1060" s="145"/>
      <c r="AJ1060" s="145"/>
      <c r="AK1060" s="145"/>
      <c r="AL1060" s="145"/>
      <c r="AM1060" s="86"/>
      <c r="AN1060" s="86"/>
    </row>
    <row r="1061" customFormat="false" ht="13.2" hidden="false" customHeight="false" outlineLevel="0" collapsed="false">
      <c r="N1061" s="144"/>
      <c r="O1061" s="144"/>
      <c r="P1061" s="144"/>
      <c r="Q1061" s="144"/>
      <c r="R1061" s="144"/>
      <c r="S1061" s="144"/>
      <c r="T1061" s="144"/>
      <c r="U1061" s="144"/>
      <c r="V1061" s="145"/>
      <c r="W1061" s="145"/>
      <c r="X1061" s="144"/>
      <c r="Y1061" s="145"/>
      <c r="Z1061" s="145"/>
      <c r="AA1061" s="145"/>
      <c r="AB1061" s="145"/>
      <c r="AC1061" s="145"/>
      <c r="AD1061" s="145"/>
      <c r="AE1061" s="145"/>
      <c r="AF1061" s="145"/>
      <c r="AG1061" s="145"/>
      <c r="AH1061" s="145"/>
      <c r="AI1061" s="145"/>
      <c r="AJ1061" s="145"/>
      <c r="AK1061" s="145"/>
      <c r="AL1061" s="145"/>
      <c r="AM1061" s="86"/>
      <c r="AN1061" s="86"/>
    </row>
    <row r="1062" customFormat="false" ht="13.2" hidden="false" customHeight="false" outlineLevel="0" collapsed="false">
      <c r="N1062" s="144"/>
      <c r="O1062" s="144"/>
      <c r="P1062" s="144"/>
      <c r="Q1062" s="144"/>
      <c r="R1062" s="144"/>
      <c r="S1062" s="144"/>
      <c r="T1062" s="144"/>
      <c r="U1062" s="144"/>
      <c r="V1062" s="145"/>
      <c r="W1062" s="145"/>
      <c r="X1062" s="144"/>
      <c r="Y1062" s="145"/>
      <c r="Z1062" s="145"/>
      <c r="AA1062" s="145"/>
      <c r="AB1062" s="145"/>
      <c r="AC1062" s="145"/>
      <c r="AD1062" s="145"/>
      <c r="AE1062" s="145"/>
      <c r="AF1062" s="145"/>
      <c r="AG1062" s="145"/>
      <c r="AH1062" s="145"/>
      <c r="AI1062" s="145"/>
      <c r="AJ1062" s="145"/>
      <c r="AK1062" s="145"/>
      <c r="AL1062" s="145"/>
      <c r="AM1062" s="86"/>
      <c r="AN1062" s="86"/>
    </row>
    <row r="1063" customFormat="false" ht="13.2" hidden="false" customHeight="false" outlineLevel="0" collapsed="false">
      <c r="N1063" s="144"/>
      <c r="O1063" s="144"/>
      <c r="P1063" s="144"/>
      <c r="Q1063" s="144"/>
      <c r="R1063" s="144"/>
      <c r="S1063" s="144"/>
      <c r="T1063" s="144"/>
      <c r="U1063" s="144"/>
      <c r="V1063" s="145"/>
      <c r="W1063" s="145"/>
      <c r="X1063" s="144"/>
      <c r="Y1063" s="145"/>
      <c r="Z1063" s="145"/>
      <c r="AA1063" s="145"/>
      <c r="AB1063" s="145"/>
      <c r="AC1063" s="145"/>
      <c r="AD1063" s="145"/>
      <c r="AE1063" s="145"/>
      <c r="AF1063" s="145"/>
      <c r="AG1063" s="145"/>
      <c r="AH1063" s="145"/>
      <c r="AI1063" s="145"/>
      <c r="AJ1063" s="145"/>
      <c r="AK1063" s="145"/>
      <c r="AL1063" s="145"/>
      <c r="AM1063" s="86"/>
      <c r="AN1063" s="86"/>
    </row>
    <row r="1064" customFormat="false" ht="13.2" hidden="false" customHeight="false" outlineLevel="0" collapsed="false">
      <c r="N1064" s="144"/>
      <c r="O1064" s="144"/>
      <c r="P1064" s="144"/>
      <c r="Q1064" s="144"/>
      <c r="R1064" s="144"/>
      <c r="S1064" s="144"/>
      <c r="T1064" s="144"/>
      <c r="U1064" s="144"/>
      <c r="V1064" s="145"/>
      <c r="W1064" s="145"/>
      <c r="X1064" s="144"/>
      <c r="Y1064" s="145"/>
      <c r="Z1064" s="145"/>
      <c r="AA1064" s="145"/>
      <c r="AB1064" s="145"/>
      <c r="AC1064" s="145"/>
      <c r="AD1064" s="145"/>
      <c r="AE1064" s="145"/>
      <c r="AF1064" s="145"/>
      <c r="AG1064" s="145"/>
      <c r="AH1064" s="145"/>
      <c r="AI1064" s="145"/>
      <c r="AJ1064" s="145"/>
      <c r="AK1064" s="145"/>
      <c r="AL1064" s="145"/>
      <c r="AM1064" s="86"/>
      <c r="AN1064" s="86"/>
    </row>
    <row r="1065" customFormat="false" ht="13.2" hidden="false" customHeight="false" outlineLevel="0" collapsed="false">
      <c r="N1065" s="144"/>
      <c r="O1065" s="144"/>
      <c r="P1065" s="144"/>
      <c r="Q1065" s="144"/>
      <c r="R1065" s="144"/>
      <c r="S1065" s="144"/>
      <c r="T1065" s="144"/>
      <c r="U1065" s="144"/>
      <c r="V1065" s="145"/>
      <c r="W1065" s="145"/>
      <c r="X1065" s="144"/>
      <c r="Y1065" s="145"/>
      <c r="Z1065" s="145"/>
      <c r="AA1065" s="145"/>
      <c r="AB1065" s="145"/>
      <c r="AC1065" s="145"/>
      <c r="AD1065" s="145"/>
      <c r="AE1065" s="145"/>
      <c r="AF1065" s="145"/>
      <c r="AG1065" s="145"/>
      <c r="AH1065" s="145"/>
      <c r="AI1065" s="145"/>
      <c r="AJ1065" s="145"/>
      <c r="AK1065" s="145"/>
      <c r="AL1065" s="145"/>
      <c r="AM1065" s="86"/>
      <c r="AN1065" s="86"/>
    </row>
    <row r="1066" customFormat="false" ht="13.2" hidden="false" customHeight="false" outlineLevel="0" collapsed="false">
      <c r="N1066" s="144"/>
      <c r="O1066" s="144"/>
      <c r="P1066" s="144"/>
      <c r="Q1066" s="144"/>
      <c r="R1066" s="144"/>
      <c r="S1066" s="144"/>
      <c r="T1066" s="144"/>
      <c r="U1066" s="144"/>
      <c r="V1066" s="145"/>
      <c r="W1066" s="145"/>
      <c r="X1066" s="144"/>
      <c r="Y1066" s="145"/>
      <c r="Z1066" s="145"/>
      <c r="AA1066" s="145"/>
      <c r="AB1066" s="145"/>
      <c r="AC1066" s="145"/>
      <c r="AD1066" s="145"/>
      <c r="AE1066" s="145"/>
      <c r="AF1066" s="145"/>
      <c r="AG1066" s="145"/>
      <c r="AH1066" s="145"/>
      <c r="AI1066" s="145"/>
      <c r="AJ1066" s="145"/>
      <c r="AK1066" s="145"/>
      <c r="AL1066" s="145"/>
      <c r="AM1066" s="86"/>
      <c r="AN1066" s="86"/>
    </row>
    <row r="1067" customFormat="false" ht="13.2" hidden="false" customHeight="false" outlineLevel="0" collapsed="false">
      <c r="N1067" s="144"/>
      <c r="O1067" s="144"/>
      <c r="P1067" s="144"/>
      <c r="Q1067" s="144"/>
      <c r="R1067" s="144"/>
      <c r="S1067" s="144"/>
      <c r="T1067" s="144"/>
      <c r="U1067" s="144"/>
      <c r="V1067" s="145"/>
      <c r="W1067" s="145"/>
      <c r="X1067" s="144"/>
      <c r="Y1067" s="145"/>
      <c r="Z1067" s="145"/>
      <c r="AA1067" s="145"/>
      <c r="AB1067" s="145"/>
      <c r="AC1067" s="145"/>
      <c r="AD1067" s="145"/>
      <c r="AE1067" s="145"/>
      <c r="AF1067" s="145"/>
      <c r="AG1067" s="145"/>
      <c r="AH1067" s="145"/>
      <c r="AI1067" s="145"/>
      <c r="AJ1067" s="145"/>
      <c r="AK1067" s="145"/>
      <c r="AL1067" s="145"/>
      <c r="AM1067" s="86"/>
      <c r="AN1067" s="86"/>
    </row>
    <row r="1068" customFormat="false" ht="13.2" hidden="false" customHeight="false" outlineLevel="0" collapsed="false">
      <c r="N1068" s="144"/>
      <c r="O1068" s="144"/>
      <c r="P1068" s="144"/>
      <c r="Q1068" s="144"/>
      <c r="R1068" s="144"/>
      <c r="S1068" s="144"/>
      <c r="T1068" s="144"/>
      <c r="U1068" s="144"/>
      <c r="V1068" s="145"/>
      <c r="W1068" s="145"/>
      <c r="X1068" s="144"/>
      <c r="Y1068" s="145"/>
      <c r="Z1068" s="145"/>
      <c r="AA1068" s="145"/>
      <c r="AB1068" s="145"/>
      <c r="AC1068" s="145"/>
      <c r="AD1068" s="145"/>
      <c r="AE1068" s="145"/>
      <c r="AF1068" s="145"/>
      <c r="AG1068" s="145"/>
      <c r="AH1068" s="145"/>
      <c r="AI1068" s="145"/>
      <c r="AJ1068" s="145"/>
      <c r="AK1068" s="145"/>
      <c r="AL1068" s="145"/>
      <c r="AM1068" s="86"/>
      <c r="AN1068" s="86"/>
    </row>
    <row r="1069" customFormat="false" ht="13.2" hidden="false" customHeight="false" outlineLevel="0" collapsed="false">
      <c r="N1069" s="144"/>
      <c r="O1069" s="144"/>
      <c r="P1069" s="144"/>
      <c r="Q1069" s="144"/>
      <c r="R1069" s="144"/>
      <c r="S1069" s="144"/>
      <c r="T1069" s="144"/>
      <c r="U1069" s="144"/>
      <c r="V1069" s="145"/>
      <c r="W1069" s="145"/>
      <c r="X1069" s="144"/>
      <c r="Y1069" s="145"/>
      <c r="Z1069" s="145"/>
      <c r="AA1069" s="145"/>
      <c r="AB1069" s="145"/>
      <c r="AC1069" s="145"/>
      <c r="AD1069" s="145"/>
      <c r="AE1069" s="145"/>
      <c r="AF1069" s="145"/>
      <c r="AG1069" s="145"/>
      <c r="AH1069" s="145"/>
      <c r="AI1069" s="145"/>
      <c r="AJ1069" s="145"/>
      <c r="AK1069" s="145"/>
      <c r="AL1069" s="145"/>
      <c r="AM1069" s="86"/>
      <c r="AN1069" s="86"/>
    </row>
    <row r="1070" customFormat="false" ht="13.2" hidden="false" customHeight="false" outlineLevel="0" collapsed="false">
      <c r="N1070" s="144"/>
      <c r="O1070" s="144"/>
      <c r="P1070" s="144"/>
      <c r="Q1070" s="144"/>
      <c r="R1070" s="144"/>
      <c r="S1070" s="144"/>
      <c r="T1070" s="144"/>
      <c r="U1070" s="144"/>
      <c r="V1070" s="145"/>
      <c r="W1070" s="145"/>
      <c r="X1070" s="144"/>
      <c r="Y1070" s="145"/>
      <c r="Z1070" s="145"/>
      <c r="AA1070" s="145"/>
      <c r="AB1070" s="145"/>
      <c r="AC1070" s="145"/>
      <c r="AD1070" s="145"/>
      <c r="AE1070" s="145"/>
      <c r="AF1070" s="145"/>
      <c r="AG1070" s="145"/>
      <c r="AH1070" s="145"/>
      <c r="AI1070" s="145"/>
      <c r="AJ1070" s="145"/>
      <c r="AK1070" s="145"/>
      <c r="AL1070" s="145"/>
      <c r="AM1070" s="86"/>
      <c r="AN1070" s="86"/>
    </row>
    <row r="1071" customFormat="false" ht="13.2" hidden="false" customHeight="false" outlineLevel="0" collapsed="false">
      <c r="N1071" s="144"/>
      <c r="O1071" s="144"/>
      <c r="P1071" s="144"/>
      <c r="Q1071" s="144"/>
      <c r="R1071" s="144"/>
      <c r="S1071" s="144"/>
      <c r="T1071" s="144"/>
      <c r="U1071" s="144"/>
      <c r="V1071" s="145"/>
      <c r="W1071" s="145"/>
      <c r="X1071" s="144"/>
      <c r="Y1071" s="145"/>
      <c r="Z1071" s="145"/>
      <c r="AA1071" s="145"/>
      <c r="AB1071" s="145"/>
      <c r="AC1071" s="145"/>
      <c r="AD1071" s="145"/>
      <c r="AE1071" s="145"/>
      <c r="AF1071" s="145"/>
      <c r="AG1071" s="145"/>
      <c r="AH1071" s="145"/>
      <c r="AI1071" s="145"/>
      <c r="AJ1071" s="145"/>
      <c r="AK1071" s="145"/>
      <c r="AL1071" s="145"/>
      <c r="AM1071" s="86"/>
      <c r="AN1071" s="86"/>
    </row>
    <row r="1072" customFormat="false" ht="13.2" hidden="false" customHeight="false" outlineLevel="0" collapsed="false">
      <c r="N1072" s="144"/>
      <c r="O1072" s="144"/>
      <c r="P1072" s="144"/>
      <c r="Q1072" s="144"/>
      <c r="R1072" s="144"/>
      <c r="S1072" s="144"/>
      <c r="T1072" s="144"/>
      <c r="U1072" s="144"/>
      <c r="V1072" s="145"/>
      <c r="W1072" s="145"/>
      <c r="X1072" s="144"/>
      <c r="Y1072" s="145"/>
      <c r="Z1072" s="145"/>
      <c r="AA1072" s="145"/>
      <c r="AB1072" s="145"/>
      <c r="AC1072" s="145"/>
      <c r="AD1072" s="145"/>
      <c r="AE1072" s="145"/>
      <c r="AF1072" s="145"/>
      <c r="AG1072" s="145"/>
      <c r="AH1072" s="145"/>
      <c r="AI1072" s="145"/>
      <c r="AJ1072" s="145"/>
      <c r="AK1072" s="145"/>
      <c r="AL1072" s="145"/>
      <c r="AM1072" s="86"/>
      <c r="AN1072" s="86"/>
    </row>
    <row r="1073" customFormat="false" ht="13.2" hidden="false" customHeight="false" outlineLevel="0" collapsed="false">
      <c r="N1073" s="144"/>
      <c r="O1073" s="144"/>
      <c r="P1073" s="144"/>
      <c r="Q1073" s="144"/>
      <c r="R1073" s="144"/>
      <c r="S1073" s="144"/>
      <c r="T1073" s="144"/>
      <c r="U1073" s="144"/>
      <c r="V1073" s="145"/>
      <c r="W1073" s="145"/>
      <c r="X1073" s="144"/>
      <c r="Y1073" s="145"/>
      <c r="Z1073" s="145"/>
      <c r="AA1073" s="145"/>
      <c r="AB1073" s="145"/>
      <c r="AC1073" s="145"/>
      <c r="AD1073" s="145"/>
      <c r="AE1073" s="145"/>
      <c r="AF1073" s="145"/>
      <c r="AG1073" s="145"/>
      <c r="AH1073" s="145"/>
      <c r="AI1073" s="145"/>
      <c r="AJ1073" s="145"/>
      <c r="AK1073" s="145"/>
      <c r="AL1073" s="145"/>
      <c r="AM1073" s="86"/>
      <c r="AN1073" s="86"/>
    </row>
    <row r="1074" customFormat="false" ht="13.2" hidden="false" customHeight="false" outlineLevel="0" collapsed="false">
      <c r="N1074" s="144"/>
      <c r="O1074" s="144"/>
      <c r="P1074" s="144"/>
      <c r="Q1074" s="144"/>
      <c r="R1074" s="144"/>
      <c r="S1074" s="144"/>
      <c r="T1074" s="144"/>
      <c r="U1074" s="144"/>
      <c r="V1074" s="145"/>
      <c r="W1074" s="145"/>
      <c r="X1074" s="144"/>
      <c r="Y1074" s="145"/>
      <c r="Z1074" s="145"/>
      <c r="AA1074" s="145"/>
      <c r="AB1074" s="145"/>
      <c r="AC1074" s="145"/>
      <c r="AD1074" s="145"/>
      <c r="AE1074" s="145"/>
      <c r="AF1074" s="145"/>
      <c r="AG1074" s="145"/>
      <c r="AH1074" s="145"/>
      <c r="AI1074" s="145"/>
      <c r="AJ1074" s="145"/>
      <c r="AK1074" s="145"/>
      <c r="AL1074" s="145"/>
      <c r="AM1074" s="86"/>
      <c r="AN1074" s="86"/>
    </row>
    <row r="1075" customFormat="false" ht="13.2" hidden="false" customHeight="false" outlineLevel="0" collapsed="false">
      <c r="N1075" s="144"/>
      <c r="O1075" s="144"/>
      <c r="P1075" s="144"/>
      <c r="Q1075" s="144"/>
      <c r="R1075" s="144"/>
      <c r="S1075" s="144"/>
      <c r="T1075" s="144"/>
      <c r="U1075" s="144"/>
      <c r="V1075" s="145"/>
      <c r="W1075" s="145"/>
      <c r="X1075" s="144"/>
      <c r="Y1075" s="145"/>
      <c r="Z1075" s="145"/>
      <c r="AA1075" s="145"/>
      <c r="AB1075" s="145"/>
      <c r="AC1075" s="145"/>
      <c r="AD1075" s="145"/>
      <c r="AE1075" s="145"/>
      <c r="AF1075" s="145"/>
      <c r="AG1075" s="145"/>
      <c r="AH1075" s="145"/>
      <c r="AI1075" s="145"/>
      <c r="AJ1075" s="145"/>
      <c r="AK1075" s="145"/>
      <c r="AL1075" s="145"/>
      <c r="AM1075" s="86"/>
      <c r="AN1075" s="86"/>
    </row>
    <row r="1076" customFormat="false" ht="13.2" hidden="false" customHeight="false" outlineLevel="0" collapsed="false">
      <c r="N1076" s="144"/>
      <c r="O1076" s="144"/>
      <c r="P1076" s="144"/>
      <c r="Q1076" s="144"/>
      <c r="R1076" s="144"/>
      <c r="S1076" s="144"/>
      <c r="T1076" s="144"/>
      <c r="U1076" s="144"/>
      <c r="V1076" s="145"/>
      <c r="W1076" s="145"/>
      <c r="X1076" s="144"/>
      <c r="Y1076" s="145"/>
      <c r="Z1076" s="145"/>
      <c r="AA1076" s="145"/>
      <c r="AB1076" s="145"/>
      <c r="AC1076" s="145"/>
      <c r="AD1076" s="145"/>
      <c r="AE1076" s="145"/>
      <c r="AF1076" s="145"/>
      <c r="AG1076" s="145"/>
      <c r="AH1076" s="145"/>
      <c r="AI1076" s="145"/>
      <c r="AJ1076" s="145"/>
      <c r="AK1076" s="145"/>
      <c r="AL1076" s="145"/>
      <c r="AM1076" s="86"/>
      <c r="AN1076" s="86"/>
    </row>
    <row r="1077" customFormat="false" ht="13.2" hidden="false" customHeight="false" outlineLevel="0" collapsed="false">
      <c r="N1077" s="144"/>
      <c r="O1077" s="144"/>
      <c r="P1077" s="144"/>
      <c r="Q1077" s="144"/>
      <c r="R1077" s="144"/>
      <c r="S1077" s="144"/>
      <c r="T1077" s="144"/>
      <c r="U1077" s="144"/>
      <c r="V1077" s="145"/>
      <c r="W1077" s="145"/>
      <c r="X1077" s="144"/>
      <c r="Y1077" s="145"/>
      <c r="Z1077" s="145"/>
      <c r="AA1077" s="145"/>
      <c r="AB1077" s="145"/>
      <c r="AC1077" s="145"/>
      <c r="AD1077" s="145"/>
      <c r="AE1077" s="145"/>
      <c r="AF1077" s="145"/>
      <c r="AG1077" s="145"/>
      <c r="AH1077" s="145"/>
      <c r="AI1077" s="145"/>
      <c r="AJ1077" s="145"/>
      <c r="AK1077" s="145"/>
      <c r="AL1077" s="145"/>
      <c r="AM1077" s="86"/>
      <c r="AN1077" s="86"/>
    </row>
    <row r="1078" customFormat="false" ht="13.2" hidden="false" customHeight="false" outlineLevel="0" collapsed="false">
      <c r="N1078" s="144"/>
      <c r="O1078" s="144"/>
      <c r="P1078" s="144"/>
      <c r="Q1078" s="144"/>
      <c r="R1078" s="144"/>
      <c r="S1078" s="144"/>
      <c r="T1078" s="144"/>
      <c r="U1078" s="144"/>
      <c r="V1078" s="145"/>
      <c r="W1078" s="145"/>
      <c r="X1078" s="144"/>
      <c r="Y1078" s="145"/>
      <c r="Z1078" s="145"/>
      <c r="AA1078" s="145"/>
      <c r="AB1078" s="145"/>
      <c r="AC1078" s="145"/>
      <c r="AD1078" s="145"/>
      <c r="AE1078" s="145"/>
      <c r="AF1078" s="145"/>
      <c r="AG1078" s="145"/>
      <c r="AH1078" s="145"/>
      <c r="AI1078" s="145"/>
      <c r="AJ1078" s="145"/>
      <c r="AK1078" s="145"/>
      <c r="AL1078" s="145"/>
      <c r="AM1078" s="86"/>
      <c r="AN1078" s="86"/>
    </row>
    <row r="1079" customFormat="false" ht="13.2" hidden="false" customHeight="false" outlineLevel="0" collapsed="false">
      <c r="N1079" s="144"/>
      <c r="O1079" s="144"/>
      <c r="P1079" s="144"/>
      <c r="Q1079" s="144"/>
      <c r="R1079" s="144"/>
      <c r="S1079" s="144"/>
      <c r="T1079" s="144"/>
      <c r="U1079" s="144"/>
      <c r="V1079" s="145"/>
      <c r="W1079" s="145"/>
      <c r="X1079" s="144"/>
      <c r="Y1079" s="145"/>
      <c r="Z1079" s="145"/>
      <c r="AA1079" s="145"/>
      <c r="AB1079" s="145"/>
      <c r="AC1079" s="145"/>
      <c r="AD1079" s="145"/>
      <c r="AE1079" s="145"/>
      <c r="AF1079" s="145"/>
      <c r="AG1079" s="145"/>
      <c r="AH1079" s="145"/>
      <c r="AI1079" s="145"/>
      <c r="AJ1079" s="145"/>
      <c r="AK1079" s="145"/>
      <c r="AL1079" s="145"/>
      <c r="AM1079" s="86"/>
      <c r="AN1079" s="86"/>
    </row>
    <row r="1080" customFormat="false" ht="13.2" hidden="false" customHeight="false" outlineLevel="0" collapsed="false">
      <c r="N1080" s="144"/>
      <c r="O1080" s="144"/>
      <c r="P1080" s="144"/>
      <c r="Q1080" s="144"/>
      <c r="R1080" s="144"/>
      <c r="S1080" s="144"/>
      <c r="T1080" s="144"/>
      <c r="U1080" s="144"/>
      <c r="V1080" s="145"/>
      <c r="W1080" s="145"/>
      <c r="X1080" s="144"/>
      <c r="Y1080" s="145"/>
      <c r="Z1080" s="145"/>
      <c r="AA1080" s="145"/>
      <c r="AB1080" s="145"/>
      <c r="AC1080" s="145"/>
      <c r="AD1080" s="145"/>
      <c r="AE1080" s="145"/>
      <c r="AF1080" s="145"/>
      <c r="AG1080" s="145"/>
      <c r="AH1080" s="145"/>
      <c r="AI1080" s="145"/>
      <c r="AJ1080" s="145"/>
      <c r="AK1080" s="145"/>
      <c r="AL1080" s="145"/>
      <c r="AM1080" s="86"/>
      <c r="AN1080" s="86"/>
    </row>
    <row r="1081" customFormat="false" ht="13.2" hidden="false" customHeight="false" outlineLevel="0" collapsed="false">
      <c r="N1081" s="144"/>
      <c r="O1081" s="144"/>
      <c r="P1081" s="144"/>
      <c r="Q1081" s="144"/>
      <c r="R1081" s="144"/>
      <c r="S1081" s="144"/>
      <c r="T1081" s="144"/>
      <c r="U1081" s="144"/>
      <c r="V1081" s="145"/>
      <c r="W1081" s="145"/>
      <c r="X1081" s="144"/>
      <c r="Y1081" s="145"/>
      <c r="Z1081" s="145"/>
      <c r="AA1081" s="145"/>
      <c r="AB1081" s="145"/>
      <c r="AC1081" s="145"/>
      <c r="AD1081" s="145"/>
      <c r="AE1081" s="145"/>
      <c r="AF1081" s="145"/>
      <c r="AG1081" s="145"/>
      <c r="AH1081" s="145"/>
      <c r="AI1081" s="145"/>
      <c r="AJ1081" s="145"/>
      <c r="AK1081" s="145"/>
      <c r="AL1081" s="145"/>
      <c r="AM1081" s="86"/>
      <c r="AN1081" s="86"/>
    </row>
    <row r="1082" customFormat="false" ht="13.2" hidden="false" customHeight="false" outlineLevel="0" collapsed="false">
      <c r="N1082" s="144"/>
      <c r="O1082" s="144"/>
      <c r="P1082" s="144"/>
      <c r="Q1082" s="144"/>
      <c r="R1082" s="144"/>
      <c r="S1082" s="144"/>
      <c r="T1082" s="144"/>
      <c r="U1082" s="144"/>
      <c r="V1082" s="145"/>
      <c r="W1082" s="145"/>
      <c r="X1082" s="144"/>
      <c r="Y1082" s="145"/>
      <c r="Z1082" s="145"/>
      <c r="AA1082" s="145"/>
      <c r="AB1082" s="145"/>
      <c r="AC1082" s="145"/>
      <c r="AD1082" s="145"/>
      <c r="AE1082" s="145"/>
      <c r="AF1082" s="145"/>
      <c r="AG1082" s="145"/>
      <c r="AH1082" s="145"/>
      <c r="AI1082" s="145"/>
      <c r="AJ1082" s="145"/>
      <c r="AK1082" s="145"/>
      <c r="AL1082" s="145"/>
      <c r="AM1082" s="86"/>
      <c r="AN1082" s="86"/>
    </row>
    <row r="1083" customFormat="false" ht="13.2" hidden="false" customHeight="false" outlineLevel="0" collapsed="false">
      <c r="N1083" s="144"/>
      <c r="O1083" s="144"/>
      <c r="P1083" s="144"/>
      <c r="Q1083" s="144"/>
      <c r="R1083" s="144"/>
      <c r="S1083" s="144"/>
      <c r="T1083" s="144"/>
      <c r="U1083" s="144"/>
      <c r="V1083" s="145"/>
      <c r="W1083" s="145"/>
      <c r="X1083" s="144"/>
      <c r="Y1083" s="145"/>
      <c r="Z1083" s="145"/>
      <c r="AA1083" s="145"/>
      <c r="AB1083" s="145"/>
      <c r="AC1083" s="145"/>
      <c r="AD1083" s="145"/>
      <c r="AE1083" s="145"/>
      <c r="AF1083" s="145"/>
      <c r="AG1083" s="145"/>
      <c r="AH1083" s="145"/>
      <c r="AI1083" s="145"/>
      <c r="AJ1083" s="145"/>
      <c r="AK1083" s="145"/>
      <c r="AL1083" s="145"/>
      <c r="AM1083" s="86"/>
      <c r="AN1083" s="86"/>
    </row>
    <row r="1084" customFormat="false" ht="13.2" hidden="false" customHeight="false" outlineLevel="0" collapsed="false">
      <c r="N1084" s="144"/>
      <c r="O1084" s="144"/>
      <c r="P1084" s="144"/>
      <c r="Q1084" s="144"/>
      <c r="R1084" s="144"/>
      <c r="S1084" s="144"/>
      <c r="T1084" s="144"/>
      <c r="U1084" s="144"/>
      <c r="V1084" s="145"/>
      <c r="W1084" s="145"/>
      <c r="X1084" s="144"/>
      <c r="Y1084" s="145"/>
      <c r="Z1084" s="145"/>
      <c r="AA1084" s="145"/>
      <c r="AB1084" s="145"/>
      <c r="AC1084" s="145"/>
      <c r="AD1084" s="145"/>
      <c r="AE1084" s="145"/>
      <c r="AF1084" s="145"/>
      <c r="AG1084" s="145"/>
      <c r="AH1084" s="145"/>
      <c r="AI1084" s="145"/>
      <c r="AJ1084" s="145"/>
      <c r="AK1084" s="145"/>
      <c r="AL1084" s="145"/>
      <c r="AM1084" s="86"/>
      <c r="AN1084" s="86"/>
    </row>
    <row r="1085" customFormat="false" ht="13.2" hidden="false" customHeight="false" outlineLevel="0" collapsed="false">
      <c r="N1085" s="144"/>
      <c r="O1085" s="144"/>
      <c r="P1085" s="144"/>
      <c r="Q1085" s="144"/>
      <c r="R1085" s="144"/>
      <c r="S1085" s="144"/>
      <c r="T1085" s="144"/>
      <c r="U1085" s="144"/>
      <c r="V1085" s="145"/>
      <c r="W1085" s="145"/>
      <c r="X1085" s="144"/>
      <c r="Y1085" s="145"/>
      <c r="Z1085" s="145"/>
      <c r="AA1085" s="145"/>
      <c r="AB1085" s="145"/>
      <c r="AC1085" s="145"/>
      <c r="AD1085" s="145"/>
      <c r="AE1085" s="145"/>
      <c r="AF1085" s="145"/>
      <c r="AG1085" s="145"/>
      <c r="AH1085" s="145"/>
      <c r="AI1085" s="145"/>
      <c r="AJ1085" s="145"/>
      <c r="AK1085" s="145"/>
      <c r="AL1085" s="145"/>
      <c r="AM1085" s="86"/>
      <c r="AN1085" s="86"/>
    </row>
    <row r="1086" customFormat="false" ht="13.2" hidden="false" customHeight="false" outlineLevel="0" collapsed="false">
      <c r="N1086" s="144"/>
      <c r="O1086" s="144"/>
      <c r="P1086" s="144"/>
      <c r="Q1086" s="144"/>
      <c r="R1086" s="144"/>
      <c r="S1086" s="144"/>
      <c r="T1086" s="144"/>
      <c r="U1086" s="144"/>
      <c r="V1086" s="145"/>
      <c r="W1086" s="145"/>
      <c r="X1086" s="144"/>
      <c r="Y1086" s="145"/>
      <c r="Z1086" s="145"/>
      <c r="AA1086" s="145"/>
      <c r="AB1086" s="145"/>
      <c r="AC1086" s="145"/>
      <c r="AD1086" s="145"/>
      <c r="AE1086" s="145"/>
      <c r="AF1086" s="145"/>
      <c r="AG1086" s="145"/>
      <c r="AH1086" s="145"/>
      <c r="AI1086" s="145"/>
      <c r="AJ1086" s="145"/>
      <c r="AK1086" s="145"/>
      <c r="AL1086" s="145"/>
      <c r="AM1086" s="86"/>
      <c r="AN1086" s="86"/>
    </row>
    <row r="1087" customFormat="false" ht="13.2" hidden="false" customHeight="false" outlineLevel="0" collapsed="false">
      <c r="N1087" s="144"/>
      <c r="O1087" s="144"/>
      <c r="P1087" s="144"/>
      <c r="Q1087" s="144"/>
      <c r="R1087" s="144"/>
      <c r="S1087" s="144"/>
      <c r="T1087" s="144"/>
      <c r="U1087" s="144"/>
      <c r="V1087" s="145"/>
      <c r="W1087" s="145"/>
      <c r="X1087" s="144"/>
      <c r="Y1087" s="145"/>
      <c r="Z1087" s="145"/>
      <c r="AA1087" s="145"/>
      <c r="AB1087" s="145"/>
      <c r="AC1087" s="145"/>
      <c r="AD1087" s="145"/>
      <c r="AE1087" s="145"/>
      <c r="AF1087" s="145"/>
      <c r="AG1087" s="145"/>
      <c r="AH1087" s="145"/>
      <c r="AI1087" s="145"/>
      <c r="AJ1087" s="145"/>
      <c r="AK1087" s="145"/>
      <c r="AL1087" s="145"/>
      <c r="AM1087" s="86"/>
      <c r="AN1087" s="86"/>
    </row>
    <row r="1088" customFormat="false" ht="13.2" hidden="false" customHeight="false" outlineLevel="0" collapsed="false">
      <c r="N1088" s="144"/>
      <c r="O1088" s="144"/>
      <c r="P1088" s="144"/>
      <c r="Q1088" s="144"/>
      <c r="R1088" s="144"/>
      <c r="S1088" s="144"/>
      <c r="T1088" s="144"/>
      <c r="U1088" s="144"/>
      <c r="V1088" s="145"/>
      <c r="W1088" s="145"/>
      <c r="X1088" s="144"/>
      <c r="Y1088" s="145"/>
      <c r="Z1088" s="145"/>
      <c r="AA1088" s="145"/>
      <c r="AB1088" s="145"/>
      <c r="AC1088" s="145"/>
      <c r="AD1088" s="145"/>
      <c r="AE1088" s="145"/>
      <c r="AF1088" s="145"/>
      <c r="AG1088" s="145"/>
      <c r="AH1088" s="145"/>
      <c r="AI1088" s="145"/>
      <c r="AJ1088" s="145"/>
      <c r="AK1088" s="145"/>
      <c r="AL1088" s="145"/>
      <c r="AM1088" s="86"/>
      <c r="AN1088" s="86"/>
    </row>
    <row r="1089" customFormat="false" ht="13.2" hidden="false" customHeight="false" outlineLevel="0" collapsed="false">
      <c r="N1089" s="144"/>
      <c r="O1089" s="144"/>
      <c r="P1089" s="144"/>
      <c r="Q1089" s="144"/>
      <c r="R1089" s="144"/>
      <c r="S1089" s="144"/>
      <c r="T1089" s="144"/>
      <c r="U1089" s="144"/>
      <c r="V1089" s="145"/>
      <c r="W1089" s="145"/>
      <c r="X1089" s="144"/>
      <c r="Y1089" s="145"/>
      <c r="Z1089" s="145"/>
      <c r="AA1089" s="145"/>
      <c r="AB1089" s="145"/>
      <c r="AC1089" s="145"/>
      <c r="AD1089" s="145"/>
      <c r="AE1089" s="145"/>
      <c r="AF1089" s="145"/>
      <c r="AG1089" s="145"/>
      <c r="AH1089" s="145"/>
      <c r="AI1089" s="145"/>
      <c r="AJ1089" s="145"/>
      <c r="AK1089" s="145"/>
      <c r="AL1089" s="145"/>
      <c r="AM1089" s="86"/>
      <c r="AN1089" s="86"/>
    </row>
    <row r="1090" customFormat="false" ht="13.2" hidden="false" customHeight="false" outlineLevel="0" collapsed="false">
      <c r="N1090" s="144"/>
      <c r="O1090" s="144"/>
      <c r="P1090" s="144"/>
      <c r="Q1090" s="144"/>
      <c r="R1090" s="144"/>
      <c r="S1090" s="144"/>
      <c r="T1090" s="144"/>
      <c r="U1090" s="144"/>
      <c r="V1090" s="145"/>
      <c r="W1090" s="145"/>
      <c r="X1090" s="144"/>
      <c r="Y1090" s="145"/>
      <c r="Z1090" s="145"/>
      <c r="AA1090" s="145"/>
      <c r="AB1090" s="145"/>
      <c r="AC1090" s="145"/>
      <c r="AD1090" s="145"/>
      <c r="AE1090" s="145"/>
      <c r="AF1090" s="145"/>
      <c r="AG1090" s="145"/>
      <c r="AH1090" s="145"/>
      <c r="AI1090" s="145"/>
      <c r="AJ1090" s="145"/>
      <c r="AK1090" s="145"/>
      <c r="AL1090" s="145"/>
      <c r="AM1090" s="86"/>
      <c r="AN1090" s="86"/>
    </row>
    <row r="1091" customFormat="false" ht="13.2" hidden="false" customHeight="false" outlineLevel="0" collapsed="false">
      <c r="N1091" s="144"/>
      <c r="O1091" s="144"/>
      <c r="P1091" s="144"/>
      <c r="Q1091" s="144"/>
      <c r="R1091" s="144"/>
      <c r="S1091" s="144"/>
      <c r="T1091" s="144"/>
      <c r="U1091" s="144"/>
      <c r="V1091" s="145"/>
      <c r="W1091" s="145"/>
      <c r="X1091" s="144"/>
      <c r="Y1091" s="145"/>
      <c r="Z1091" s="145"/>
      <c r="AA1091" s="145"/>
      <c r="AB1091" s="145"/>
      <c r="AC1091" s="145"/>
      <c r="AD1091" s="145"/>
      <c r="AE1091" s="145"/>
      <c r="AF1091" s="145"/>
      <c r="AG1091" s="145"/>
      <c r="AH1091" s="145"/>
      <c r="AI1091" s="145"/>
      <c r="AJ1091" s="145"/>
      <c r="AK1091" s="145"/>
      <c r="AL1091" s="145"/>
      <c r="AM1091" s="86"/>
      <c r="AN1091" s="86"/>
    </row>
    <row r="1092" customFormat="false" ht="13.2" hidden="false" customHeight="false" outlineLevel="0" collapsed="false">
      <c r="N1092" s="144"/>
      <c r="O1092" s="144"/>
      <c r="P1092" s="144"/>
      <c r="Q1092" s="144"/>
      <c r="R1092" s="144"/>
      <c r="S1092" s="144"/>
      <c r="T1092" s="144"/>
      <c r="U1092" s="144"/>
      <c r="V1092" s="145"/>
      <c r="W1092" s="145"/>
      <c r="X1092" s="144"/>
      <c r="Y1092" s="145"/>
      <c r="Z1092" s="145"/>
      <c r="AA1092" s="145"/>
      <c r="AB1092" s="145"/>
      <c r="AC1092" s="145"/>
      <c r="AD1092" s="145"/>
      <c r="AE1092" s="145"/>
      <c r="AF1092" s="145"/>
      <c r="AG1092" s="145"/>
      <c r="AH1092" s="145"/>
      <c r="AI1092" s="145"/>
      <c r="AJ1092" s="145"/>
      <c r="AK1092" s="145"/>
      <c r="AL1092" s="145"/>
      <c r="AM1092" s="86"/>
      <c r="AN1092" s="86"/>
    </row>
    <row r="1093" customFormat="false" ht="13.2" hidden="false" customHeight="false" outlineLevel="0" collapsed="false">
      <c r="N1093" s="144"/>
      <c r="O1093" s="144"/>
      <c r="P1093" s="144"/>
      <c r="Q1093" s="144"/>
      <c r="R1093" s="144"/>
      <c r="S1093" s="144"/>
      <c r="T1093" s="144"/>
      <c r="U1093" s="144"/>
      <c r="V1093" s="145"/>
      <c r="W1093" s="145"/>
      <c r="X1093" s="144"/>
      <c r="Y1093" s="145"/>
      <c r="Z1093" s="145"/>
      <c r="AA1093" s="145"/>
      <c r="AB1093" s="145"/>
      <c r="AC1093" s="145"/>
      <c r="AD1093" s="145"/>
      <c r="AE1093" s="145"/>
      <c r="AF1093" s="145"/>
      <c r="AG1093" s="145"/>
      <c r="AH1093" s="145"/>
      <c r="AI1093" s="145"/>
      <c r="AJ1093" s="145"/>
      <c r="AK1093" s="145"/>
      <c r="AL1093" s="145"/>
      <c r="AM1093" s="86"/>
      <c r="AN1093" s="86"/>
    </row>
    <row r="1094" customFormat="false" ht="13.2" hidden="false" customHeight="false" outlineLevel="0" collapsed="false">
      <c r="N1094" s="144"/>
      <c r="O1094" s="144"/>
      <c r="P1094" s="144"/>
      <c r="Q1094" s="144"/>
      <c r="R1094" s="144"/>
      <c r="S1094" s="144"/>
      <c r="T1094" s="144"/>
      <c r="U1094" s="144"/>
      <c r="V1094" s="145"/>
      <c r="W1094" s="145"/>
      <c r="X1094" s="144"/>
      <c r="Y1094" s="145"/>
      <c r="Z1094" s="145"/>
      <c r="AA1094" s="145"/>
      <c r="AB1094" s="145"/>
      <c r="AC1094" s="145"/>
      <c r="AD1094" s="145"/>
      <c r="AE1094" s="145"/>
      <c r="AF1094" s="145"/>
      <c r="AG1094" s="145"/>
      <c r="AH1094" s="145"/>
      <c r="AI1094" s="145"/>
      <c r="AJ1094" s="145"/>
      <c r="AK1094" s="145"/>
      <c r="AL1094" s="145"/>
      <c r="AM1094" s="86"/>
      <c r="AN1094" s="86"/>
    </row>
    <row r="1095" customFormat="false" ht="13.2" hidden="false" customHeight="false" outlineLevel="0" collapsed="false">
      <c r="N1095" s="144"/>
      <c r="O1095" s="144"/>
      <c r="P1095" s="144"/>
      <c r="Q1095" s="144"/>
      <c r="R1095" s="144"/>
      <c r="S1095" s="144"/>
      <c r="T1095" s="144"/>
      <c r="U1095" s="144"/>
      <c r="V1095" s="145"/>
      <c r="W1095" s="145"/>
      <c r="X1095" s="144"/>
      <c r="Y1095" s="145"/>
      <c r="Z1095" s="145"/>
      <c r="AA1095" s="145"/>
      <c r="AB1095" s="145"/>
      <c r="AC1095" s="145"/>
      <c r="AD1095" s="145"/>
      <c r="AE1095" s="145"/>
      <c r="AF1095" s="145"/>
      <c r="AG1095" s="145"/>
      <c r="AH1095" s="145"/>
      <c r="AI1095" s="145"/>
      <c r="AJ1095" s="145"/>
      <c r="AK1095" s="145"/>
      <c r="AL1095" s="145"/>
      <c r="AM1095" s="86"/>
      <c r="AN1095" s="86"/>
    </row>
    <row r="1096" customFormat="false" ht="13.2" hidden="false" customHeight="false" outlineLevel="0" collapsed="false">
      <c r="N1096" s="144"/>
      <c r="O1096" s="144"/>
      <c r="P1096" s="144"/>
      <c r="Q1096" s="144"/>
      <c r="R1096" s="144"/>
      <c r="S1096" s="144"/>
      <c r="T1096" s="144"/>
      <c r="U1096" s="144"/>
      <c r="V1096" s="145"/>
      <c r="W1096" s="145"/>
      <c r="X1096" s="144"/>
      <c r="Y1096" s="145"/>
      <c r="Z1096" s="145"/>
      <c r="AA1096" s="145"/>
      <c r="AB1096" s="145"/>
      <c r="AC1096" s="145"/>
      <c r="AD1096" s="145"/>
      <c r="AE1096" s="145"/>
      <c r="AF1096" s="145"/>
      <c r="AG1096" s="145"/>
      <c r="AH1096" s="145"/>
      <c r="AI1096" s="145"/>
      <c r="AJ1096" s="145"/>
      <c r="AK1096" s="145"/>
      <c r="AL1096" s="145"/>
      <c r="AM1096" s="86"/>
      <c r="AN1096" s="86"/>
    </row>
    <row r="1097" customFormat="false" ht="13.2" hidden="false" customHeight="false" outlineLevel="0" collapsed="false">
      <c r="N1097" s="144"/>
      <c r="O1097" s="144"/>
      <c r="P1097" s="144"/>
      <c r="Q1097" s="144"/>
      <c r="R1097" s="144"/>
      <c r="S1097" s="144"/>
      <c r="T1097" s="144"/>
      <c r="U1097" s="144"/>
      <c r="V1097" s="145"/>
      <c r="W1097" s="145"/>
      <c r="X1097" s="144"/>
      <c r="Y1097" s="145"/>
      <c r="Z1097" s="145"/>
      <c r="AA1097" s="145"/>
      <c r="AB1097" s="145"/>
      <c r="AC1097" s="145"/>
      <c r="AD1097" s="145"/>
      <c r="AE1097" s="145"/>
      <c r="AF1097" s="145"/>
      <c r="AG1097" s="145"/>
      <c r="AH1097" s="145"/>
      <c r="AI1097" s="145"/>
      <c r="AJ1097" s="145"/>
      <c r="AK1097" s="145"/>
      <c r="AL1097" s="145"/>
      <c r="AM1097" s="86"/>
      <c r="AN1097" s="86"/>
    </row>
    <row r="1098" customFormat="false" ht="13.2" hidden="false" customHeight="false" outlineLevel="0" collapsed="false">
      <c r="N1098" s="144"/>
      <c r="O1098" s="144"/>
      <c r="P1098" s="144"/>
      <c r="Q1098" s="144"/>
      <c r="R1098" s="144"/>
      <c r="S1098" s="144"/>
      <c r="T1098" s="144"/>
      <c r="U1098" s="144"/>
      <c r="V1098" s="145"/>
      <c r="W1098" s="145"/>
      <c r="X1098" s="144"/>
      <c r="Y1098" s="145"/>
      <c r="Z1098" s="145"/>
      <c r="AA1098" s="145"/>
      <c r="AB1098" s="145"/>
      <c r="AC1098" s="145"/>
      <c r="AD1098" s="145"/>
      <c r="AE1098" s="145"/>
      <c r="AF1098" s="145"/>
      <c r="AG1098" s="145"/>
      <c r="AH1098" s="145"/>
      <c r="AI1098" s="145"/>
      <c r="AJ1098" s="145"/>
      <c r="AK1098" s="145"/>
      <c r="AL1098" s="145"/>
      <c r="AM1098" s="86"/>
      <c r="AN1098" s="86"/>
    </row>
    <row r="1099" customFormat="false" ht="13.2" hidden="false" customHeight="false" outlineLevel="0" collapsed="false">
      <c r="N1099" s="144"/>
      <c r="O1099" s="144"/>
      <c r="P1099" s="144"/>
      <c r="Q1099" s="144"/>
      <c r="R1099" s="144"/>
      <c r="S1099" s="144"/>
      <c r="T1099" s="144"/>
      <c r="U1099" s="144"/>
      <c r="V1099" s="145"/>
      <c r="W1099" s="145"/>
      <c r="X1099" s="144"/>
      <c r="Y1099" s="145"/>
      <c r="Z1099" s="145"/>
      <c r="AA1099" s="145"/>
      <c r="AB1099" s="145"/>
      <c r="AC1099" s="145"/>
      <c r="AD1099" s="145"/>
      <c r="AE1099" s="145"/>
      <c r="AF1099" s="145"/>
      <c r="AG1099" s="145"/>
      <c r="AH1099" s="145"/>
      <c r="AI1099" s="145"/>
      <c r="AJ1099" s="145"/>
      <c r="AK1099" s="145"/>
      <c r="AL1099" s="145"/>
      <c r="AM1099" s="86"/>
      <c r="AN1099" s="86"/>
    </row>
    <row r="1100" customFormat="false" ht="13.2" hidden="false" customHeight="false" outlineLevel="0" collapsed="false">
      <c r="N1100" s="144"/>
      <c r="O1100" s="144"/>
      <c r="P1100" s="144"/>
      <c r="Q1100" s="144"/>
      <c r="R1100" s="144"/>
      <c r="S1100" s="144"/>
      <c r="T1100" s="144"/>
      <c r="U1100" s="144"/>
      <c r="V1100" s="145"/>
      <c r="W1100" s="145"/>
      <c r="X1100" s="144"/>
      <c r="Y1100" s="145"/>
      <c r="Z1100" s="145"/>
      <c r="AA1100" s="145"/>
      <c r="AB1100" s="145"/>
      <c r="AC1100" s="145"/>
      <c r="AD1100" s="145"/>
      <c r="AE1100" s="145"/>
      <c r="AF1100" s="145"/>
      <c r="AG1100" s="145"/>
      <c r="AH1100" s="145"/>
      <c r="AI1100" s="145"/>
      <c r="AJ1100" s="145"/>
      <c r="AK1100" s="145"/>
      <c r="AL1100" s="145"/>
      <c r="AM1100" s="86"/>
      <c r="AN1100" s="86"/>
    </row>
    <row r="1101" customFormat="false" ht="13.2" hidden="false" customHeight="false" outlineLevel="0" collapsed="false">
      <c r="N1101" s="144"/>
      <c r="O1101" s="144"/>
      <c r="P1101" s="144"/>
      <c r="Q1101" s="144"/>
      <c r="R1101" s="144"/>
      <c r="S1101" s="144"/>
      <c r="T1101" s="144"/>
      <c r="U1101" s="144"/>
      <c r="V1101" s="145"/>
      <c r="W1101" s="145"/>
      <c r="X1101" s="144"/>
      <c r="Y1101" s="145"/>
      <c r="Z1101" s="145"/>
      <c r="AA1101" s="145"/>
      <c r="AB1101" s="145"/>
      <c r="AC1101" s="145"/>
      <c r="AD1101" s="145"/>
      <c r="AE1101" s="145"/>
      <c r="AF1101" s="145"/>
      <c r="AG1101" s="145"/>
      <c r="AH1101" s="145"/>
      <c r="AI1101" s="145"/>
      <c r="AJ1101" s="145"/>
      <c r="AK1101" s="145"/>
      <c r="AL1101" s="145"/>
      <c r="AM1101" s="86"/>
      <c r="AN1101" s="86"/>
    </row>
    <row r="1102" customFormat="false" ht="13.2" hidden="false" customHeight="false" outlineLevel="0" collapsed="false">
      <c r="N1102" s="144"/>
      <c r="O1102" s="144"/>
      <c r="P1102" s="144"/>
      <c r="Q1102" s="144"/>
      <c r="R1102" s="144"/>
      <c r="S1102" s="144"/>
      <c r="T1102" s="144"/>
      <c r="U1102" s="144"/>
      <c r="V1102" s="145"/>
      <c r="W1102" s="145"/>
      <c r="X1102" s="144"/>
      <c r="Y1102" s="145"/>
      <c r="Z1102" s="145"/>
      <c r="AA1102" s="145"/>
      <c r="AB1102" s="145"/>
      <c r="AC1102" s="145"/>
      <c r="AD1102" s="145"/>
      <c r="AE1102" s="145"/>
      <c r="AF1102" s="145"/>
      <c r="AG1102" s="145"/>
      <c r="AH1102" s="145"/>
      <c r="AI1102" s="145"/>
      <c r="AJ1102" s="145"/>
      <c r="AK1102" s="145"/>
      <c r="AL1102" s="145"/>
      <c r="AM1102" s="86"/>
      <c r="AN1102" s="86"/>
    </row>
    <row r="1103" customFormat="false" ht="13.2" hidden="false" customHeight="false" outlineLevel="0" collapsed="false">
      <c r="N1103" s="144"/>
      <c r="O1103" s="144"/>
      <c r="P1103" s="144"/>
      <c r="Q1103" s="144"/>
      <c r="R1103" s="144"/>
      <c r="S1103" s="144"/>
      <c r="T1103" s="144"/>
      <c r="U1103" s="144"/>
      <c r="V1103" s="145"/>
      <c r="W1103" s="145"/>
      <c r="X1103" s="144"/>
      <c r="Y1103" s="145"/>
      <c r="Z1103" s="145"/>
      <c r="AA1103" s="145"/>
      <c r="AB1103" s="145"/>
      <c r="AC1103" s="145"/>
      <c r="AD1103" s="145"/>
      <c r="AE1103" s="145"/>
      <c r="AF1103" s="145"/>
      <c r="AG1103" s="145"/>
      <c r="AH1103" s="145"/>
      <c r="AI1103" s="145"/>
      <c r="AJ1103" s="145"/>
      <c r="AK1103" s="145"/>
      <c r="AL1103" s="145"/>
      <c r="AM1103" s="86"/>
      <c r="AN1103" s="86"/>
    </row>
    <row r="1104" customFormat="false" ht="13.2" hidden="false" customHeight="false" outlineLevel="0" collapsed="false">
      <c r="N1104" s="144"/>
      <c r="O1104" s="144"/>
      <c r="P1104" s="144"/>
      <c r="Q1104" s="144"/>
      <c r="R1104" s="144"/>
      <c r="S1104" s="144"/>
      <c r="T1104" s="144"/>
      <c r="U1104" s="144"/>
      <c r="V1104" s="145"/>
      <c r="W1104" s="145"/>
      <c r="X1104" s="144"/>
      <c r="Y1104" s="145"/>
      <c r="Z1104" s="145"/>
      <c r="AA1104" s="145"/>
      <c r="AB1104" s="145"/>
      <c r="AC1104" s="145"/>
      <c r="AD1104" s="145"/>
      <c r="AE1104" s="145"/>
      <c r="AF1104" s="145"/>
      <c r="AG1104" s="145"/>
      <c r="AH1104" s="145"/>
      <c r="AI1104" s="145"/>
      <c r="AJ1104" s="145"/>
      <c r="AK1104" s="145"/>
      <c r="AL1104" s="145"/>
      <c r="AM1104" s="86"/>
      <c r="AN1104" s="86"/>
    </row>
    <row r="1105" customFormat="false" ht="13.2" hidden="false" customHeight="false" outlineLevel="0" collapsed="false">
      <c r="N1105" s="144"/>
      <c r="O1105" s="144"/>
      <c r="P1105" s="144"/>
      <c r="Q1105" s="144"/>
      <c r="R1105" s="144"/>
      <c r="S1105" s="144"/>
      <c r="T1105" s="144"/>
      <c r="U1105" s="144"/>
      <c r="V1105" s="145"/>
      <c r="W1105" s="145"/>
      <c r="X1105" s="144"/>
      <c r="Y1105" s="145"/>
      <c r="Z1105" s="145"/>
      <c r="AA1105" s="145"/>
      <c r="AB1105" s="145"/>
      <c r="AC1105" s="145"/>
      <c r="AD1105" s="145"/>
      <c r="AE1105" s="145"/>
      <c r="AF1105" s="145"/>
      <c r="AG1105" s="145"/>
      <c r="AH1105" s="145"/>
      <c r="AI1105" s="145"/>
      <c r="AJ1105" s="145"/>
      <c r="AK1105" s="145"/>
      <c r="AL1105" s="145"/>
      <c r="AM1105" s="86"/>
      <c r="AN1105" s="86"/>
    </row>
    <row r="1106" customFormat="false" ht="13.2" hidden="false" customHeight="false" outlineLevel="0" collapsed="false">
      <c r="N1106" s="144"/>
      <c r="O1106" s="144"/>
      <c r="P1106" s="144"/>
      <c r="Q1106" s="144"/>
      <c r="R1106" s="144"/>
      <c r="S1106" s="144"/>
      <c r="T1106" s="144"/>
      <c r="U1106" s="144"/>
      <c r="V1106" s="145"/>
      <c r="W1106" s="145"/>
      <c r="X1106" s="144"/>
      <c r="Y1106" s="145"/>
      <c r="Z1106" s="145"/>
      <c r="AA1106" s="145"/>
      <c r="AB1106" s="145"/>
      <c r="AC1106" s="145"/>
      <c r="AD1106" s="145"/>
      <c r="AE1106" s="145"/>
      <c r="AF1106" s="145"/>
      <c r="AG1106" s="145"/>
      <c r="AH1106" s="145"/>
      <c r="AI1106" s="145"/>
      <c r="AJ1106" s="145"/>
      <c r="AK1106" s="145"/>
      <c r="AL1106" s="145"/>
      <c r="AM1106" s="86"/>
      <c r="AN1106" s="86"/>
    </row>
    <row r="1107" customFormat="false" ht="13.2" hidden="false" customHeight="false" outlineLevel="0" collapsed="false">
      <c r="N1107" s="144"/>
      <c r="O1107" s="144"/>
      <c r="P1107" s="144"/>
      <c r="Q1107" s="144"/>
      <c r="R1107" s="144"/>
      <c r="S1107" s="144"/>
      <c r="T1107" s="144"/>
      <c r="U1107" s="144"/>
      <c r="V1107" s="145"/>
      <c r="W1107" s="145"/>
      <c r="X1107" s="144"/>
      <c r="Y1107" s="145"/>
      <c r="Z1107" s="145"/>
      <c r="AA1107" s="145"/>
      <c r="AB1107" s="145"/>
      <c r="AC1107" s="145"/>
      <c r="AD1107" s="145"/>
      <c r="AE1107" s="145"/>
      <c r="AF1107" s="145"/>
      <c r="AG1107" s="145"/>
      <c r="AH1107" s="145"/>
      <c r="AI1107" s="145"/>
      <c r="AJ1107" s="145"/>
      <c r="AK1107" s="145"/>
      <c r="AL1107" s="145"/>
      <c r="AM1107" s="86"/>
      <c r="AN1107" s="86"/>
    </row>
    <row r="1108" customFormat="false" ht="13.2" hidden="false" customHeight="false" outlineLevel="0" collapsed="false">
      <c r="N1108" s="144"/>
      <c r="O1108" s="144"/>
      <c r="P1108" s="144"/>
      <c r="Q1108" s="144"/>
      <c r="R1108" s="144"/>
      <c r="S1108" s="144"/>
      <c r="T1108" s="144"/>
      <c r="U1108" s="144"/>
      <c r="V1108" s="145"/>
      <c r="W1108" s="145"/>
      <c r="X1108" s="144"/>
      <c r="Y1108" s="145"/>
      <c r="Z1108" s="145"/>
      <c r="AA1108" s="145"/>
      <c r="AB1108" s="145"/>
      <c r="AC1108" s="145"/>
      <c r="AD1108" s="145"/>
      <c r="AE1108" s="145"/>
      <c r="AF1108" s="145"/>
      <c r="AG1108" s="145"/>
      <c r="AH1108" s="145"/>
      <c r="AI1108" s="145"/>
      <c r="AJ1108" s="145"/>
      <c r="AK1108" s="145"/>
      <c r="AL1108" s="145"/>
      <c r="AM1108" s="86"/>
      <c r="AN1108" s="86"/>
    </row>
    <row r="1109" customFormat="false" ht="13.2" hidden="false" customHeight="false" outlineLevel="0" collapsed="false">
      <c r="N1109" s="144"/>
      <c r="O1109" s="144"/>
      <c r="P1109" s="144"/>
      <c r="Q1109" s="144"/>
      <c r="R1109" s="144"/>
      <c r="S1109" s="144"/>
      <c r="T1109" s="144"/>
      <c r="U1109" s="144"/>
      <c r="V1109" s="145"/>
      <c r="W1109" s="145"/>
      <c r="X1109" s="144"/>
      <c r="Y1109" s="145"/>
      <c r="Z1109" s="145"/>
      <c r="AA1109" s="145"/>
      <c r="AB1109" s="145"/>
      <c r="AC1109" s="145"/>
      <c r="AD1109" s="145"/>
      <c r="AE1109" s="145"/>
      <c r="AF1109" s="145"/>
      <c r="AG1109" s="145"/>
      <c r="AH1109" s="145"/>
      <c r="AI1109" s="145"/>
      <c r="AJ1109" s="145"/>
      <c r="AK1109" s="145"/>
      <c r="AL1109" s="145"/>
      <c r="AM1109" s="86"/>
      <c r="AN1109" s="86"/>
    </row>
    <row r="1110" customFormat="false" ht="13.2" hidden="false" customHeight="false" outlineLevel="0" collapsed="false">
      <c r="N1110" s="144"/>
      <c r="O1110" s="144"/>
      <c r="P1110" s="144"/>
      <c r="Q1110" s="144"/>
      <c r="R1110" s="144"/>
      <c r="S1110" s="144"/>
      <c r="T1110" s="144"/>
      <c r="U1110" s="144"/>
      <c r="V1110" s="145"/>
      <c r="W1110" s="145"/>
      <c r="X1110" s="144"/>
      <c r="Y1110" s="145"/>
      <c r="Z1110" s="145"/>
      <c r="AA1110" s="145"/>
      <c r="AB1110" s="145"/>
      <c r="AC1110" s="145"/>
      <c r="AD1110" s="145"/>
      <c r="AE1110" s="145"/>
      <c r="AF1110" s="145"/>
      <c r="AG1110" s="145"/>
      <c r="AH1110" s="145"/>
      <c r="AI1110" s="145"/>
      <c r="AJ1110" s="145"/>
      <c r="AK1110" s="145"/>
      <c r="AL1110" s="145"/>
      <c r="AM1110" s="86"/>
      <c r="AN1110" s="86"/>
    </row>
    <row r="1111" customFormat="false" ht="13.2" hidden="false" customHeight="false" outlineLevel="0" collapsed="false">
      <c r="N1111" s="144"/>
      <c r="O1111" s="144"/>
      <c r="P1111" s="144"/>
      <c r="Q1111" s="144"/>
      <c r="R1111" s="144"/>
      <c r="S1111" s="144"/>
      <c r="T1111" s="144"/>
      <c r="U1111" s="144"/>
      <c r="V1111" s="145"/>
      <c r="W1111" s="145"/>
      <c r="X1111" s="144"/>
      <c r="Y1111" s="145"/>
      <c r="Z1111" s="145"/>
      <c r="AA1111" s="145"/>
      <c r="AB1111" s="145"/>
      <c r="AC1111" s="145"/>
      <c r="AD1111" s="145"/>
      <c r="AE1111" s="145"/>
      <c r="AF1111" s="145"/>
      <c r="AG1111" s="145"/>
      <c r="AH1111" s="145"/>
      <c r="AI1111" s="145"/>
      <c r="AJ1111" s="145"/>
      <c r="AK1111" s="145"/>
      <c r="AL1111" s="145"/>
      <c r="AM1111" s="86"/>
      <c r="AN1111" s="86"/>
    </row>
    <row r="1112" customFormat="false" ht="13.2" hidden="false" customHeight="false" outlineLevel="0" collapsed="false">
      <c r="N1112" s="144"/>
      <c r="O1112" s="144"/>
      <c r="P1112" s="144"/>
      <c r="Q1112" s="144"/>
      <c r="R1112" s="144"/>
      <c r="S1112" s="144"/>
      <c r="T1112" s="144"/>
      <c r="U1112" s="144"/>
      <c r="V1112" s="145"/>
      <c r="W1112" s="145"/>
      <c r="X1112" s="144"/>
      <c r="Y1112" s="145"/>
      <c r="Z1112" s="145"/>
      <c r="AA1112" s="145"/>
      <c r="AB1112" s="145"/>
      <c r="AC1112" s="145"/>
      <c r="AD1112" s="145"/>
      <c r="AE1112" s="145"/>
      <c r="AF1112" s="145"/>
      <c r="AG1112" s="145"/>
      <c r="AH1112" s="145"/>
      <c r="AI1112" s="145"/>
      <c r="AJ1112" s="145"/>
      <c r="AK1112" s="145"/>
      <c r="AL1112" s="145"/>
      <c r="AM1112" s="86"/>
      <c r="AN1112" s="86"/>
    </row>
    <row r="1113" customFormat="false" ht="13.2" hidden="false" customHeight="false" outlineLevel="0" collapsed="false">
      <c r="N1113" s="144"/>
      <c r="O1113" s="144"/>
      <c r="P1113" s="144"/>
      <c r="Q1113" s="144"/>
      <c r="R1113" s="144"/>
      <c r="S1113" s="144"/>
      <c r="T1113" s="144"/>
      <c r="U1113" s="144"/>
      <c r="V1113" s="145"/>
      <c r="W1113" s="145"/>
      <c r="X1113" s="144"/>
      <c r="Y1113" s="145"/>
      <c r="Z1113" s="145"/>
      <c r="AA1113" s="145"/>
      <c r="AB1113" s="145"/>
      <c r="AC1113" s="145"/>
      <c r="AD1113" s="145"/>
      <c r="AE1113" s="145"/>
      <c r="AF1113" s="145"/>
      <c r="AG1113" s="145"/>
      <c r="AH1113" s="145"/>
      <c r="AI1113" s="145"/>
      <c r="AJ1113" s="145"/>
      <c r="AK1113" s="145"/>
      <c r="AL1113" s="145"/>
      <c r="AM1113" s="86"/>
      <c r="AN1113" s="86"/>
    </row>
    <row r="1114" customFormat="false" ht="13.2" hidden="false" customHeight="false" outlineLevel="0" collapsed="false">
      <c r="N1114" s="144"/>
      <c r="O1114" s="144"/>
      <c r="P1114" s="144"/>
      <c r="Q1114" s="144"/>
      <c r="R1114" s="144"/>
      <c r="S1114" s="144"/>
      <c r="T1114" s="144"/>
      <c r="U1114" s="144"/>
      <c r="V1114" s="145"/>
      <c r="W1114" s="145"/>
      <c r="X1114" s="144"/>
      <c r="Y1114" s="145"/>
      <c r="Z1114" s="145"/>
      <c r="AA1114" s="145"/>
      <c r="AB1114" s="145"/>
      <c r="AC1114" s="145"/>
      <c r="AD1114" s="145"/>
      <c r="AE1114" s="145"/>
      <c r="AF1114" s="145"/>
      <c r="AG1114" s="145"/>
      <c r="AH1114" s="145"/>
      <c r="AI1114" s="145"/>
      <c r="AJ1114" s="145"/>
      <c r="AK1114" s="145"/>
      <c r="AL1114" s="145"/>
      <c r="AM1114" s="86"/>
      <c r="AN1114" s="86"/>
    </row>
    <row r="1115" customFormat="false" ht="13.2" hidden="false" customHeight="false" outlineLevel="0" collapsed="false">
      <c r="N1115" s="144"/>
      <c r="O1115" s="144"/>
      <c r="P1115" s="144"/>
      <c r="Q1115" s="144"/>
      <c r="R1115" s="144"/>
      <c r="S1115" s="144"/>
      <c r="T1115" s="144"/>
      <c r="U1115" s="144"/>
      <c r="V1115" s="145"/>
      <c r="W1115" s="145"/>
      <c r="X1115" s="144"/>
      <c r="Y1115" s="145"/>
      <c r="Z1115" s="145"/>
      <c r="AA1115" s="145"/>
      <c r="AB1115" s="145"/>
      <c r="AC1115" s="145"/>
      <c r="AD1115" s="145"/>
      <c r="AE1115" s="145"/>
      <c r="AF1115" s="145"/>
      <c r="AG1115" s="145"/>
      <c r="AH1115" s="145"/>
      <c r="AI1115" s="145"/>
      <c r="AJ1115" s="145"/>
      <c r="AK1115" s="145"/>
      <c r="AL1115" s="145"/>
      <c r="AM1115" s="86"/>
      <c r="AN1115" s="86"/>
    </row>
    <row r="1116" customFormat="false" ht="13.2" hidden="false" customHeight="false" outlineLevel="0" collapsed="false">
      <c r="N1116" s="144"/>
      <c r="O1116" s="144"/>
      <c r="P1116" s="144"/>
      <c r="Q1116" s="144"/>
      <c r="R1116" s="144"/>
      <c r="S1116" s="144"/>
      <c r="T1116" s="144"/>
      <c r="U1116" s="144"/>
      <c r="V1116" s="145"/>
      <c r="W1116" s="145"/>
      <c r="X1116" s="144"/>
      <c r="Y1116" s="145"/>
      <c r="Z1116" s="145"/>
      <c r="AA1116" s="145"/>
      <c r="AB1116" s="145"/>
      <c r="AC1116" s="145"/>
      <c r="AD1116" s="145"/>
      <c r="AE1116" s="145"/>
      <c r="AF1116" s="145"/>
      <c r="AG1116" s="145"/>
      <c r="AH1116" s="145"/>
      <c r="AI1116" s="145"/>
      <c r="AJ1116" s="145"/>
      <c r="AK1116" s="145"/>
      <c r="AL1116" s="145"/>
      <c r="AM1116" s="86"/>
      <c r="AN1116" s="86"/>
    </row>
    <row r="1117" customFormat="false" ht="13.2" hidden="false" customHeight="false" outlineLevel="0" collapsed="false">
      <c r="N1117" s="144"/>
      <c r="O1117" s="144"/>
      <c r="P1117" s="144"/>
      <c r="Q1117" s="144"/>
      <c r="R1117" s="144"/>
      <c r="S1117" s="144"/>
      <c r="T1117" s="144"/>
      <c r="U1117" s="144"/>
      <c r="V1117" s="145"/>
      <c r="W1117" s="145"/>
      <c r="X1117" s="144"/>
      <c r="Y1117" s="145"/>
      <c r="Z1117" s="145"/>
      <c r="AA1117" s="145"/>
      <c r="AB1117" s="145"/>
      <c r="AC1117" s="145"/>
      <c r="AD1117" s="145"/>
      <c r="AE1117" s="145"/>
      <c r="AF1117" s="145"/>
      <c r="AG1117" s="145"/>
      <c r="AH1117" s="145"/>
      <c r="AI1117" s="145"/>
      <c r="AJ1117" s="145"/>
      <c r="AK1117" s="145"/>
      <c r="AL1117" s="145"/>
      <c r="AM1117" s="86"/>
      <c r="AN1117" s="86"/>
    </row>
    <row r="1118" customFormat="false" ht="13.2" hidden="false" customHeight="false" outlineLevel="0" collapsed="false">
      <c r="N1118" s="144"/>
      <c r="O1118" s="144"/>
      <c r="P1118" s="144"/>
      <c r="Q1118" s="144"/>
      <c r="R1118" s="144"/>
      <c r="S1118" s="144"/>
      <c r="T1118" s="144"/>
      <c r="U1118" s="144"/>
      <c r="V1118" s="145"/>
      <c r="W1118" s="145"/>
      <c r="X1118" s="144"/>
      <c r="Y1118" s="145"/>
      <c r="Z1118" s="145"/>
      <c r="AA1118" s="145"/>
      <c r="AB1118" s="145"/>
      <c r="AC1118" s="145"/>
      <c r="AD1118" s="145"/>
      <c r="AE1118" s="145"/>
      <c r="AF1118" s="145"/>
      <c r="AG1118" s="145"/>
      <c r="AH1118" s="145"/>
      <c r="AI1118" s="145"/>
      <c r="AJ1118" s="145"/>
      <c r="AK1118" s="145"/>
      <c r="AL1118" s="145"/>
      <c r="AM1118" s="86"/>
      <c r="AN1118" s="86"/>
    </row>
    <row r="1119" customFormat="false" ht="13.2" hidden="false" customHeight="false" outlineLevel="0" collapsed="false">
      <c r="N1119" s="144"/>
      <c r="O1119" s="144"/>
      <c r="P1119" s="144"/>
      <c r="Q1119" s="144"/>
      <c r="R1119" s="144"/>
      <c r="S1119" s="144"/>
      <c r="T1119" s="144"/>
      <c r="U1119" s="144"/>
      <c r="V1119" s="145"/>
      <c r="W1119" s="145"/>
      <c r="X1119" s="144"/>
      <c r="Y1119" s="145"/>
      <c r="Z1119" s="145"/>
      <c r="AA1119" s="145"/>
      <c r="AB1119" s="145"/>
      <c r="AC1119" s="145"/>
      <c r="AD1119" s="145"/>
      <c r="AE1119" s="145"/>
      <c r="AF1119" s="145"/>
      <c r="AG1119" s="145"/>
      <c r="AH1119" s="145"/>
      <c r="AI1119" s="145"/>
      <c r="AJ1119" s="145"/>
      <c r="AK1119" s="145"/>
      <c r="AL1119" s="145"/>
      <c r="AM1119" s="86"/>
      <c r="AN1119" s="86"/>
    </row>
    <row r="1120" customFormat="false" ht="13.2" hidden="false" customHeight="false" outlineLevel="0" collapsed="false">
      <c r="N1120" s="144"/>
      <c r="O1120" s="144"/>
      <c r="P1120" s="144"/>
      <c r="Q1120" s="144"/>
      <c r="R1120" s="144"/>
      <c r="S1120" s="144"/>
      <c r="T1120" s="144"/>
      <c r="U1120" s="144"/>
      <c r="V1120" s="145"/>
      <c r="W1120" s="145"/>
      <c r="X1120" s="144"/>
      <c r="Y1120" s="145"/>
      <c r="Z1120" s="145"/>
      <c r="AA1120" s="145"/>
      <c r="AB1120" s="145"/>
      <c r="AC1120" s="145"/>
      <c r="AD1120" s="145"/>
      <c r="AE1120" s="145"/>
      <c r="AF1120" s="145"/>
      <c r="AG1120" s="145"/>
      <c r="AH1120" s="145"/>
      <c r="AI1120" s="145"/>
      <c r="AJ1120" s="145"/>
      <c r="AK1120" s="145"/>
      <c r="AL1120" s="145"/>
      <c r="AM1120" s="86"/>
      <c r="AN1120" s="86"/>
    </row>
    <row r="1121" customFormat="false" ht="13.2" hidden="false" customHeight="false" outlineLevel="0" collapsed="false">
      <c r="N1121" s="144"/>
      <c r="O1121" s="144"/>
      <c r="P1121" s="144"/>
      <c r="Q1121" s="144"/>
      <c r="R1121" s="144"/>
      <c r="S1121" s="144"/>
      <c r="T1121" s="144"/>
      <c r="U1121" s="144"/>
      <c r="V1121" s="145"/>
      <c r="W1121" s="145"/>
      <c r="X1121" s="144"/>
      <c r="Y1121" s="145"/>
      <c r="Z1121" s="145"/>
      <c r="AA1121" s="145"/>
      <c r="AB1121" s="145"/>
      <c r="AC1121" s="145"/>
      <c r="AD1121" s="145"/>
      <c r="AE1121" s="145"/>
      <c r="AF1121" s="145"/>
      <c r="AG1121" s="145"/>
      <c r="AH1121" s="145"/>
      <c r="AI1121" s="145"/>
      <c r="AJ1121" s="145"/>
      <c r="AK1121" s="145"/>
      <c r="AL1121" s="145"/>
      <c r="AM1121" s="86"/>
      <c r="AN1121" s="86"/>
    </row>
    <row r="1122" customFormat="false" ht="13.2" hidden="false" customHeight="false" outlineLevel="0" collapsed="false">
      <c r="N1122" s="144"/>
      <c r="O1122" s="144"/>
      <c r="P1122" s="144"/>
      <c r="Q1122" s="144"/>
      <c r="R1122" s="144"/>
      <c r="S1122" s="144"/>
      <c r="T1122" s="144"/>
      <c r="U1122" s="144"/>
      <c r="V1122" s="145"/>
      <c r="W1122" s="145"/>
      <c r="X1122" s="144"/>
      <c r="Y1122" s="145"/>
      <c r="Z1122" s="145"/>
      <c r="AA1122" s="145"/>
      <c r="AB1122" s="145"/>
      <c r="AC1122" s="145"/>
      <c r="AD1122" s="145"/>
      <c r="AE1122" s="145"/>
      <c r="AF1122" s="145"/>
      <c r="AG1122" s="145"/>
      <c r="AH1122" s="145"/>
      <c r="AI1122" s="145"/>
      <c r="AJ1122" s="145"/>
      <c r="AK1122" s="145"/>
      <c r="AL1122" s="145"/>
      <c r="AM1122" s="86"/>
      <c r="AN1122" s="86"/>
    </row>
    <row r="1123" customFormat="false" ht="13.2" hidden="false" customHeight="false" outlineLevel="0" collapsed="false">
      <c r="N1123" s="144"/>
      <c r="O1123" s="144"/>
      <c r="P1123" s="144"/>
      <c r="Q1123" s="144"/>
      <c r="R1123" s="144"/>
      <c r="S1123" s="144"/>
      <c r="T1123" s="144"/>
      <c r="U1123" s="144"/>
      <c r="V1123" s="145"/>
      <c r="W1123" s="145"/>
      <c r="X1123" s="144"/>
      <c r="Y1123" s="145"/>
      <c r="Z1123" s="145"/>
      <c r="AA1123" s="145"/>
      <c r="AB1123" s="145"/>
      <c r="AC1123" s="145"/>
      <c r="AD1123" s="145"/>
      <c r="AE1123" s="145"/>
      <c r="AF1123" s="145"/>
      <c r="AG1123" s="145"/>
      <c r="AH1123" s="145"/>
      <c r="AI1123" s="145"/>
      <c r="AJ1123" s="145"/>
      <c r="AK1123" s="145"/>
      <c r="AL1123" s="145"/>
      <c r="AM1123" s="86"/>
      <c r="AN1123" s="86"/>
    </row>
    <row r="1124" customFormat="false" ht="13.2" hidden="false" customHeight="false" outlineLevel="0" collapsed="false">
      <c r="N1124" s="144"/>
      <c r="O1124" s="144"/>
      <c r="P1124" s="144"/>
      <c r="Q1124" s="144"/>
      <c r="R1124" s="144"/>
      <c r="S1124" s="144"/>
      <c r="T1124" s="144"/>
      <c r="U1124" s="144"/>
      <c r="V1124" s="145"/>
      <c r="W1124" s="145"/>
      <c r="X1124" s="144"/>
      <c r="Y1124" s="145"/>
      <c r="Z1124" s="145"/>
      <c r="AA1124" s="145"/>
      <c r="AB1124" s="145"/>
      <c r="AC1124" s="145"/>
      <c r="AD1124" s="145"/>
      <c r="AE1124" s="145"/>
      <c r="AF1124" s="145"/>
      <c r="AG1124" s="145"/>
      <c r="AH1124" s="145"/>
      <c r="AI1124" s="145"/>
      <c r="AJ1124" s="145"/>
      <c r="AK1124" s="145"/>
      <c r="AL1124" s="145"/>
      <c r="AM1124" s="86"/>
      <c r="AN1124" s="86"/>
    </row>
    <row r="1125" customFormat="false" ht="13.2" hidden="false" customHeight="false" outlineLevel="0" collapsed="false">
      <c r="N1125" s="144"/>
      <c r="O1125" s="144"/>
      <c r="P1125" s="144"/>
      <c r="Q1125" s="144"/>
      <c r="R1125" s="144"/>
      <c r="S1125" s="144"/>
      <c r="T1125" s="144"/>
      <c r="U1125" s="144"/>
      <c r="V1125" s="145"/>
      <c r="W1125" s="145"/>
      <c r="X1125" s="144"/>
      <c r="Y1125" s="145"/>
      <c r="Z1125" s="145"/>
      <c r="AA1125" s="145"/>
      <c r="AB1125" s="145"/>
      <c r="AC1125" s="145"/>
      <c r="AD1125" s="145"/>
      <c r="AE1125" s="145"/>
      <c r="AF1125" s="145"/>
      <c r="AG1125" s="145"/>
      <c r="AH1125" s="145"/>
      <c r="AI1125" s="145"/>
      <c r="AJ1125" s="145"/>
      <c r="AK1125" s="145"/>
      <c r="AL1125" s="145"/>
      <c r="AM1125" s="86"/>
      <c r="AN1125" s="86"/>
    </row>
    <row r="1126" customFormat="false" ht="13.2" hidden="false" customHeight="false" outlineLevel="0" collapsed="false">
      <c r="N1126" s="144"/>
      <c r="O1126" s="144"/>
      <c r="P1126" s="144"/>
      <c r="Q1126" s="144"/>
      <c r="R1126" s="144"/>
      <c r="S1126" s="144"/>
      <c r="T1126" s="144"/>
      <c r="U1126" s="144"/>
      <c r="V1126" s="145"/>
      <c r="W1126" s="145"/>
      <c r="X1126" s="144"/>
      <c r="Y1126" s="145"/>
      <c r="Z1126" s="145"/>
      <c r="AA1126" s="145"/>
      <c r="AB1126" s="145"/>
      <c r="AC1126" s="145"/>
      <c r="AD1126" s="145"/>
      <c r="AE1126" s="145"/>
      <c r="AF1126" s="145"/>
      <c r="AG1126" s="145"/>
      <c r="AH1126" s="145"/>
      <c r="AI1126" s="145"/>
      <c r="AJ1126" s="145"/>
      <c r="AK1126" s="145"/>
      <c r="AL1126" s="145"/>
      <c r="AM1126" s="86"/>
      <c r="AN1126" s="86"/>
    </row>
    <row r="1127" customFormat="false" ht="13.2" hidden="false" customHeight="false" outlineLevel="0" collapsed="false">
      <c r="N1127" s="144"/>
      <c r="O1127" s="144"/>
      <c r="P1127" s="144"/>
      <c r="Q1127" s="144"/>
      <c r="R1127" s="144"/>
      <c r="S1127" s="144"/>
      <c r="T1127" s="144"/>
      <c r="U1127" s="144"/>
      <c r="V1127" s="145"/>
      <c r="W1127" s="145"/>
      <c r="X1127" s="144"/>
      <c r="Y1127" s="145"/>
      <c r="Z1127" s="145"/>
      <c r="AA1127" s="145"/>
      <c r="AB1127" s="145"/>
      <c r="AC1127" s="145"/>
      <c r="AD1127" s="145"/>
      <c r="AE1127" s="145"/>
      <c r="AF1127" s="145"/>
      <c r="AG1127" s="145"/>
      <c r="AH1127" s="145"/>
      <c r="AI1127" s="145"/>
      <c r="AJ1127" s="145"/>
      <c r="AK1127" s="145"/>
      <c r="AL1127" s="145"/>
      <c r="AM1127" s="86"/>
      <c r="AN1127" s="86"/>
    </row>
    <row r="1128" customFormat="false" ht="13.2" hidden="false" customHeight="false" outlineLevel="0" collapsed="false">
      <c r="N1128" s="144"/>
      <c r="O1128" s="144"/>
      <c r="P1128" s="144"/>
      <c r="Q1128" s="144"/>
      <c r="R1128" s="144"/>
      <c r="S1128" s="144"/>
      <c r="T1128" s="144"/>
      <c r="U1128" s="144"/>
      <c r="V1128" s="145"/>
      <c r="W1128" s="145"/>
      <c r="X1128" s="144"/>
      <c r="Y1128" s="145"/>
      <c r="Z1128" s="145"/>
      <c r="AA1128" s="145"/>
      <c r="AB1128" s="145"/>
      <c r="AC1128" s="145"/>
      <c r="AD1128" s="145"/>
      <c r="AE1128" s="145"/>
      <c r="AF1128" s="145"/>
      <c r="AG1128" s="145"/>
      <c r="AH1128" s="145"/>
      <c r="AI1128" s="145"/>
      <c r="AJ1128" s="145"/>
      <c r="AK1128" s="145"/>
      <c r="AL1128" s="145"/>
      <c r="AM1128" s="86"/>
      <c r="AN1128" s="86"/>
    </row>
    <row r="1129" customFormat="false" ht="13.2" hidden="false" customHeight="false" outlineLevel="0" collapsed="false">
      <c r="N1129" s="144"/>
      <c r="O1129" s="144"/>
      <c r="P1129" s="144"/>
      <c r="Q1129" s="144"/>
      <c r="R1129" s="144"/>
      <c r="S1129" s="144"/>
      <c r="T1129" s="144"/>
      <c r="U1129" s="144"/>
      <c r="V1129" s="145"/>
      <c r="W1129" s="145"/>
      <c r="X1129" s="144"/>
      <c r="Y1129" s="145"/>
      <c r="Z1129" s="145"/>
      <c r="AA1129" s="145"/>
      <c r="AB1129" s="145"/>
      <c r="AC1129" s="145"/>
      <c r="AD1129" s="145"/>
      <c r="AE1129" s="145"/>
      <c r="AF1129" s="145"/>
      <c r="AG1129" s="145"/>
      <c r="AH1129" s="145"/>
      <c r="AI1129" s="145"/>
      <c r="AJ1129" s="145"/>
      <c r="AK1129" s="145"/>
      <c r="AL1129" s="145"/>
      <c r="AM1129" s="86"/>
      <c r="AN1129" s="86"/>
    </row>
    <row r="1130" customFormat="false" ht="13.2" hidden="false" customHeight="false" outlineLevel="0" collapsed="false">
      <c r="N1130" s="144"/>
      <c r="O1130" s="144"/>
      <c r="P1130" s="144"/>
      <c r="Q1130" s="144"/>
      <c r="R1130" s="144"/>
      <c r="S1130" s="144"/>
      <c r="T1130" s="144"/>
      <c r="U1130" s="144"/>
      <c r="V1130" s="145"/>
      <c r="W1130" s="145"/>
      <c r="X1130" s="144"/>
      <c r="Y1130" s="145"/>
      <c r="Z1130" s="145"/>
      <c r="AA1130" s="145"/>
      <c r="AB1130" s="145"/>
      <c r="AC1130" s="145"/>
      <c r="AD1130" s="145"/>
      <c r="AE1130" s="145"/>
      <c r="AF1130" s="145"/>
      <c r="AG1130" s="145"/>
      <c r="AH1130" s="145"/>
      <c r="AI1130" s="145"/>
      <c r="AJ1130" s="145"/>
      <c r="AK1130" s="145"/>
      <c r="AL1130" s="145"/>
      <c r="AM1130" s="86"/>
      <c r="AN1130" s="86"/>
    </row>
    <row r="1131" customFormat="false" ht="13.2" hidden="false" customHeight="false" outlineLevel="0" collapsed="false">
      <c r="N1131" s="144"/>
      <c r="O1131" s="144"/>
      <c r="P1131" s="144"/>
      <c r="Q1131" s="144"/>
      <c r="R1131" s="144"/>
      <c r="S1131" s="144"/>
      <c r="T1131" s="144"/>
      <c r="U1131" s="144"/>
      <c r="V1131" s="145"/>
      <c r="W1131" s="145"/>
      <c r="X1131" s="144"/>
      <c r="Y1131" s="145"/>
      <c r="Z1131" s="145"/>
      <c r="AA1131" s="145"/>
      <c r="AB1131" s="145"/>
      <c r="AC1131" s="145"/>
      <c r="AD1131" s="145"/>
      <c r="AE1131" s="145"/>
      <c r="AF1131" s="145"/>
      <c r="AG1131" s="145"/>
      <c r="AH1131" s="145"/>
      <c r="AI1131" s="145"/>
      <c r="AJ1131" s="145"/>
      <c r="AK1131" s="145"/>
      <c r="AL1131" s="145"/>
      <c r="AM1131" s="86"/>
      <c r="AN1131" s="86"/>
    </row>
    <row r="1132" customFormat="false" ht="13.2" hidden="false" customHeight="false" outlineLevel="0" collapsed="false">
      <c r="N1132" s="144"/>
      <c r="O1132" s="144"/>
      <c r="P1132" s="144"/>
      <c r="Q1132" s="144"/>
      <c r="R1132" s="144"/>
      <c r="S1132" s="144"/>
      <c r="T1132" s="144"/>
      <c r="U1132" s="144"/>
      <c r="V1132" s="145"/>
      <c r="W1132" s="145"/>
      <c r="X1132" s="144"/>
      <c r="Y1132" s="145"/>
      <c r="Z1132" s="145"/>
      <c r="AA1132" s="145"/>
      <c r="AB1132" s="145"/>
      <c r="AC1132" s="145"/>
      <c r="AD1132" s="145"/>
      <c r="AE1132" s="145"/>
      <c r="AF1132" s="145"/>
      <c r="AG1132" s="145"/>
      <c r="AH1132" s="145"/>
      <c r="AI1132" s="145"/>
      <c r="AJ1132" s="145"/>
      <c r="AK1132" s="145"/>
      <c r="AL1132" s="145"/>
      <c r="AM1132" s="86"/>
      <c r="AN1132" s="86"/>
    </row>
    <row r="1133" customFormat="false" ht="13.2" hidden="false" customHeight="false" outlineLevel="0" collapsed="false">
      <c r="N1133" s="144"/>
      <c r="O1133" s="144"/>
      <c r="P1133" s="144"/>
      <c r="Q1133" s="144"/>
      <c r="R1133" s="144"/>
      <c r="S1133" s="144"/>
      <c r="T1133" s="144"/>
      <c r="U1133" s="144"/>
      <c r="V1133" s="145"/>
      <c r="W1133" s="145"/>
      <c r="X1133" s="144"/>
      <c r="Y1133" s="145"/>
      <c r="Z1133" s="145"/>
      <c r="AA1133" s="145"/>
      <c r="AB1133" s="145"/>
      <c r="AC1133" s="145"/>
      <c r="AD1133" s="145"/>
      <c r="AE1133" s="145"/>
      <c r="AF1133" s="145"/>
      <c r="AG1133" s="145"/>
      <c r="AH1133" s="145"/>
      <c r="AI1133" s="145"/>
      <c r="AJ1133" s="145"/>
      <c r="AK1133" s="145"/>
      <c r="AL1133" s="145"/>
      <c r="AM1133" s="86"/>
      <c r="AN1133" s="86"/>
    </row>
    <row r="1134" customFormat="false" ht="13.2" hidden="false" customHeight="false" outlineLevel="0" collapsed="false">
      <c r="N1134" s="144"/>
      <c r="O1134" s="144"/>
      <c r="P1134" s="144"/>
      <c r="Q1134" s="144"/>
      <c r="R1134" s="144"/>
      <c r="S1134" s="144"/>
      <c r="T1134" s="144"/>
      <c r="U1134" s="144"/>
      <c r="V1134" s="145"/>
      <c r="W1134" s="145"/>
      <c r="X1134" s="144"/>
      <c r="Y1134" s="145"/>
      <c r="Z1134" s="145"/>
      <c r="AA1134" s="145"/>
      <c r="AB1134" s="145"/>
      <c r="AC1134" s="145"/>
      <c r="AD1134" s="145"/>
      <c r="AE1134" s="145"/>
      <c r="AF1134" s="145"/>
      <c r="AG1134" s="145"/>
      <c r="AH1134" s="145"/>
      <c r="AI1134" s="145"/>
      <c r="AJ1134" s="145"/>
      <c r="AK1134" s="145"/>
      <c r="AL1134" s="145"/>
      <c r="AM1134" s="86"/>
      <c r="AN1134" s="86"/>
    </row>
    <row r="1135" customFormat="false" ht="13.2" hidden="false" customHeight="false" outlineLevel="0" collapsed="false">
      <c r="N1135" s="144"/>
      <c r="O1135" s="144"/>
      <c r="P1135" s="144"/>
      <c r="Q1135" s="144"/>
      <c r="R1135" s="144"/>
      <c r="S1135" s="144"/>
      <c r="T1135" s="144"/>
      <c r="U1135" s="144"/>
      <c r="V1135" s="145"/>
      <c r="W1135" s="145"/>
      <c r="X1135" s="144"/>
      <c r="Y1135" s="145"/>
      <c r="Z1135" s="145"/>
      <c r="AA1135" s="145"/>
      <c r="AB1135" s="145"/>
      <c r="AC1135" s="145"/>
      <c r="AD1135" s="145"/>
      <c r="AE1135" s="145"/>
      <c r="AF1135" s="145"/>
      <c r="AG1135" s="145"/>
      <c r="AH1135" s="145"/>
      <c r="AI1135" s="145"/>
      <c r="AJ1135" s="145"/>
      <c r="AK1135" s="145"/>
      <c r="AL1135" s="145"/>
      <c r="AM1135" s="86"/>
      <c r="AN1135" s="86"/>
    </row>
    <row r="1136" customFormat="false" ht="13.2" hidden="false" customHeight="false" outlineLevel="0" collapsed="false">
      <c r="N1136" s="144"/>
      <c r="O1136" s="144"/>
      <c r="P1136" s="144"/>
      <c r="Q1136" s="144"/>
      <c r="R1136" s="144"/>
      <c r="S1136" s="144"/>
      <c r="T1136" s="144"/>
      <c r="U1136" s="144"/>
      <c r="V1136" s="145"/>
      <c r="W1136" s="145"/>
      <c r="X1136" s="144"/>
      <c r="Y1136" s="145"/>
      <c r="Z1136" s="145"/>
      <c r="AA1136" s="145"/>
      <c r="AB1136" s="145"/>
      <c r="AC1136" s="145"/>
      <c r="AD1136" s="145"/>
      <c r="AE1136" s="145"/>
      <c r="AF1136" s="145"/>
      <c r="AG1136" s="145"/>
      <c r="AH1136" s="145"/>
      <c r="AI1136" s="145"/>
      <c r="AJ1136" s="145"/>
      <c r="AK1136" s="145"/>
      <c r="AL1136" s="145"/>
      <c r="AM1136" s="86"/>
      <c r="AN1136" s="86"/>
    </row>
    <row r="1137" customFormat="false" ht="13.2" hidden="false" customHeight="false" outlineLevel="0" collapsed="false">
      <c r="N1137" s="144"/>
      <c r="O1137" s="144"/>
      <c r="P1137" s="144"/>
      <c r="Q1137" s="144"/>
      <c r="R1137" s="144"/>
      <c r="S1137" s="144"/>
      <c r="T1137" s="144"/>
      <c r="U1137" s="144"/>
      <c r="V1137" s="145"/>
      <c r="W1137" s="145"/>
      <c r="X1137" s="144"/>
      <c r="Y1137" s="145"/>
      <c r="Z1137" s="145"/>
      <c r="AA1137" s="145"/>
      <c r="AB1137" s="145"/>
      <c r="AC1137" s="145"/>
      <c r="AD1137" s="145"/>
      <c r="AE1137" s="145"/>
      <c r="AF1137" s="145"/>
      <c r="AG1137" s="145"/>
      <c r="AH1137" s="145"/>
      <c r="AI1137" s="145"/>
      <c r="AJ1137" s="145"/>
      <c r="AK1137" s="145"/>
      <c r="AL1137" s="145"/>
      <c r="AM1137" s="86"/>
      <c r="AN1137" s="86"/>
    </row>
    <row r="1138" customFormat="false" ht="13.2" hidden="false" customHeight="false" outlineLevel="0" collapsed="false">
      <c r="N1138" s="144"/>
      <c r="O1138" s="144"/>
      <c r="P1138" s="144"/>
      <c r="Q1138" s="144"/>
      <c r="R1138" s="144"/>
      <c r="S1138" s="144"/>
      <c r="T1138" s="144"/>
      <c r="U1138" s="144"/>
      <c r="V1138" s="145"/>
      <c r="W1138" s="145"/>
      <c r="X1138" s="144"/>
      <c r="Y1138" s="145"/>
      <c r="Z1138" s="145"/>
      <c r="AA1138" s="145"/>
      <c r="AB1138" s="145"/>
      <c r="AC1138" s="145"/>
      <c r="AD1138" s="145"/>
      <c r="AE1138" s="145"/>
      <c r="AF1138" s="145"/>
      <c r="AG1138" s="145"/>
      <c r="AH1138" s="145"/>
      <c r="AI1138" s="145"/>
      <c r="AJ1138" s="145"/>
      <c r="AK1138" s="145"/>
      <c r="AL1138" s="145"/>
      <c r="AM1138" s="86"/>
      <c r="AN1138" s="86"/>
    </row>
    <row r="1139" customFormat="false" ht="13.2" hidden="false" customHeight="false" outlineLevel="0" collapsed="false">
      <c r="N1139" s="144"/>
      <c r="O1139" s="144"/>
      <c r="P1139" s="144"/>
      <c r="Q1139" s="144"/>
      <c r="R1139" s="144"/>
      <c r="S1139" s="144"/>
      <c r="T1139" s="144"/>
      <c r="U1139" s="144"/>
      <c r="V1139" s="145"/>
      <c r="W1139" s="145"/>
      <c r="X1139" s="144"/>
      <c r="Y1139" s="145"/>
      <c r="Z1139" s="145"/>
      <c r="AA1139" s="145"/>
      <c r="AB1139" s="145"/>
      <c r="AC1139" s="145"/>
      <c r="AD1139" s="145"/>
      <c r="AE1139" s="145"/>
      <c r="AF1139" s="145"/>
      <c r="AG1139" s="145"/>
      <c r="AH1139" s="145"/>
      <c r="AI1139" s="145"/>
      <c r="AJ1139" s="145"/>
      <c r="AK1139" s="145"/>
      <c r="AL1139" s="145"/>
      <c r="AM1139" s="86"/>
      <c r="AN1139" s="86"/>
    </row>
    <row r="1140" customFormat="false" ht="13.2" hidden="false" customHeight="false" outlineLevel="0" collapsed="false">
      <c r="N1140" s="144"/>
      <c r="O1140" s="144"/>
      <c r="P1140" s="144"/>
      <c r="Q1140" s="144"/>
      <c r="R1140" s="144"/>
      <c r="S1140" s="144"/>
      <c r="T1140" s="144"/>
      <c r="U1140" s="144"/>
      <c r="V1140" s="145"/>
      <c r="W1140" s="145"/>
      <c r="X1140" s="144"/>
      <c r="Y1140" s="145"/>
      <c r="Z1140" s="145"/>
      <c r="AA1140" s="145"/>
      <c r="AB1140" s="145"/>
      <c r="AC1140" s="145"/>
      <c r="AD1140" s="145"/>
      <c r="AE1140" s="145"/>
      <c r="AF1140" s="145"/>
      <c r="AG1140" s="145"/>
      <c r="AH1140" s="145"/>
      <c r="AI1140" s="145"/>
      <c r="AJ1140" s="145"/>
      <c r="AK1140" s="145"/>
      <c r="AL1140" s="145"/>
      <c r="AM1140" s="86"/>
      <c r="AN1140" s="86"/>
    </row>
    <row r="1141" customFormat="false" ht="13.2" hidden="false" customHeight="false" outlineLevel="0" collapsed="false">
      <c r="N1141" s="144"/>
      <c r="O1141" s="144"/>
      <c r="P1141" s="144"/>
      <c r="Q1141" s="144"/>
      <c r="R1141" s="144"/>
      <c r="S1141" s="144"/>
      <c r="T1141" s="144"/>
      <c r="U1141" s="144"/>
      <c r="V1141" s="145"/>
      <c r="W1141" s="145"/>
      <c r="X1141" s="144"/>
      <c r="Y1141" s="145"/>
      <c r="Z1141" s="145"/>
      <c r="AA1141" s="145"/>
      <c r="AB1141" s="145"/>
      <c r="AC1141" s="145"/>
      <c r="AD1141" s="145"/>
      <c r="AE1141" s="145"/>
      <c r="AF1141" s="145"/>
      <c r="AG1141" s="145"/>
      <c r="AH1141" s="145"/>
      <c r="AI1141" s="145"/>
      <c r="AJ1141" s="145"/>
      <c r="AK1141" s="145"/>
      <c r="AL1141" s="145"/>
      <c r="AM1141" s="86"/>
      <c r="AN1141" s="86"/>
    </row>
    <row r="1142" customFormat="false" ht="13.2" hidden="false" customHeight="false" outlineLevel="0" collapsed="false">
      <c r="N1142" s="144"/>
      <c r="O1142" s="144"/>
      <c r="P1142" s="144"/>
      <c r="Q1142" s="144"/>
      <c r="R1142" s="144"/>
      <c r="S1142" s="144"/>
      <c r="T1142" s="144"/>
      <c r="U1142" s="144"/>
      <c r="V1142" s="145"/>
      <c r="W1142" s="145"/>
      <c r="X1142" s="144"/>
      <c r="Y1142" s="145"/>
      <c r="Z1142" s="145"/>
      <c r="AA1142" s="145"/>
      <c r="AB1142" s="145"/>
      <c r="AC1142" s="145"/>
      <c r="AD1142" s="145"/>
      <c r="AE1142" s="145"/>
      <c r="AF1142" s="145"/>
      <c r="AG1142" s="145"/>
      <c r="AH1142" s="145"/>
      <c r="AI1142" s="145"/>
      <c r="AJ1142" s="145"/>
      <c r="AK1142" s="145"/>
      <c r="AL1142" s="145"/>
      <c r="AM1142" s="86"/>
      <c r="AN1142" s="86"/>
    </row>
    <row r="1143" customFormat="false" ht="13.2" hidden="false" customHeight="false" outlineLevel="0" collapsed="false">
      <c r="N1143" s="144"/>
      <c r="O1143" s="144"/>
      <c r="P1143" s="144"/>
      <c r="Q1143" s="144"/>
      <c r="R1143" s="144"/>
      <c r="S1143" s="144"/>
      <c r="T1143" s="144"/>
      <c r="U1143" s="144"/>
      <c r="V1143" s="145"/>
      <c r="W1143" s="145"/>
      <c r="X1143" s="144"/>
      <c r="Y1143" s="145"/>
      <c r="Z1143" s="145"/>
      <c r="AA1143" s="145"/>
      <c r="AB1143" s="145"/>
      <c r="AC1143" s="145"/>
      <c r="AD1143" s="145"/>
      <c r="AE1143" s="145"/>
      <c r="AF1143" s="145"/>
      <c r="AG1143" s="145"/>
      <c r="AH1143" s="145"/>
      <c r="AI1143" s="145"/>
      <c r="AJ1143" s="145"/>
      <c r="AK1143" s="145"/>
      <c r="AL1143" s="145"/>
      <c r="AM1143" s="86"/>
      <c r="AN1143" s="86"/>
    </row>
    <row r="1144" customFormat="false" ht="13.2" hidden="false" customHeight="false" outlineLevel="0" collapsed="false">
      <c r="N1144" s="144"/>
      <c r="O1144" s="144"/>
      <c r="P1144" s="144"/>
      <c r="Q1144" s="144"/>
      <c r="R1144" s="144"/>
      <c r="S1144" s="144"/>
      <c r="T1144" s="144"/>
      <c r="U1144" s="144"/>
      <c r="V1144" s="145"/>
      <c r="W1144" s="145"/>
      <c r="X1144" s="144"/>
      <c r="Y1144" s="145"/>
      <c r="Z1144" s="145"/>
      <c r="AA1144" s="145"/>
      <c r="AB1144" s="145"/>
      <c r="AC1144" s="145"/>
      <c r="AD1144" s="145"/>
      <c r="AE1144" s="145"/>
      <c r="AF1144" s="145"/>
      <c r="AG1144" s="145"/>
      <c r="AH1144" s="145"/>
      <c r="AI1144" s="145"/>
      <c r="AJ1144" s="145"/>
      <c r="AK1144" s="145"/>
      <c r="AL1144" s="145"/>
      <c r="AM1144" s="86"/>
      <c r="AN1144" s="86"/>
    </row>
    <row r="1145" customFormat="false" ht="13.2" hidden="false" customHeight="false" outlineLevel="0" collapsed="false">
      <c r="N1145" s="144"/>
      <c r="O1145" s="144"/>
      <c r="P1145" s="144"/>
      <c r="Q1145" s="144"/>
      <c r="R1145" s="144"/>
      <c r="S1145" s="144"/>
      <c r="T1145" s="144"/>
      <c r="U1145" s="144"/>
      <c r="V1145" s="145"/>
      <c r="W1145" s="145"/>
      <c r="X1145" s="144"/>
      <c r="Y1145" s="145"/>
      <c r="Z1145" s="145"/>
      <c r="AA1145" s="145"/>
      <c r="AB1145" s="145"/>
      <c r="AC1145" s="145"/>
      <c r="AD1145" s="145"/>
      <c r="AE1145" s="145"/>
      <c r="AF1145" s="145"/>
      <c r="AG1145" s="145"/>
      <c r="AH1145" s="145"/>
      <c r="AI1145" s="145"/>
      <c r="AJ1145" s="145"/>
      <c r="AK1145" s="145"/>
      <c r="AL1145" s="145"/>
      <c r="AM1145" s="86"/>
      <c r="AN1145" s="86"/>
    </row>
    <row r="1146" customFormat="false" ht="13.2" hidden="false" customHeight="false" outlineLevel="0" collapsed="false">
      <c r="N1146" s="144"/>
      <c r="O1146" s="144"/>
      <c r="P1146" s="144"/>
      <c r="Q1146" s="144"/>
      <c r="R1146" s="144"/>
      <c r="S1146" s="144"/>
      <c r="T1146" s="144"/>
      <c r="U1146" s="144"/>
      <c r="V1146" s="145"/>
      <c r="W1146" s="145"/>
      <c r="X1146" s="144"/>
      <c r="Y1146" s="145"/>
      <c r="Z1146" s="145"/>
      <c r="AA1146" s="145"/>
      <c r="AB1146" s="145"/>
      <c r="AC1146" s="145"/>
      <c r="AD1146" s="145"/>
      <c r="AE1146" s="145"/>
      <c r="AF1146" s="145"/>
      <c r="AG1146" s="145"/>
      <c r="AH1146" s="145"/>
      <c r="AI1146" s="145"/>
      <c r="AJ1146" s="145"/>
      <c r="AK1146" s="145"/>
      <c r="AL1146" s="145"/>
      <c r="AM1146" s="86"/>
      <c r="AN1146" s="86"/>
    </row>
    <row r="1147" customFormat="false" ht="13.2" hidden="false" customHeight="false" outlineLevel="0" collapsed="false">
      <c r="N1147" s="144"/>
      <c r="O1147" s="144"/>
      <c r="P1147" s="144"/>
      <c r="Q1147" s="144"/>
      <c r="R1147" s="144"/>
      <c r="S1147" s="144"/>
      <c r="T1147" s="144"/>
      <c r="U1147" s="144"/>
      <c r="V1147" s="145"/>
      <c r="W1147" s="145"/>
      <c r="X1147" s="144"/>
      <c r="Y1147" s="145"/>
      <c r="Z1147" s="145"/>
      <c r="AA1147" s="145"/>
      <c r="AB1147" s="145"/>
      <c r="AC1147" s="145"/>
      <c r="AD1147" s="145"/>
      <c r="AE1147" s="145"/>
      <c r="AF1147" s="145"/>
      <c r="AG1147" s="145"/>
      <c r="AH1147" s="145"/>
      <c r="AI1147" s="145"/>
      <c r="AJ1147" s="145"/>
      <c r="AK1147" s="145"/>
      <c r="AL1147" s="145"/>
      <c r="AM1147" s="86"/>
      <c r="AN1147" s="86"/>
    </row>
    <row r="1148" customFormat="false" ht="13.2" hidden="false" customHeight="false" outlineLevel="0" collapsed="false">
      <c r="N1148" s="144"/>
      <c r="O1148" s="144"/>
      <c r="P1148" s="144"/>
      <c r="Q1148" s="144"/>
      <c r="R1148" s="144"/>
      <c r="S1148" s="144"/>
      <c r="T1148" s="144"/>
      <c r="U1148" s="144"/>
      <c r="V1148" s="145"/>
      <c r="W1148" s="145"/>
      <c r="X1148" s="144"/>
      <c r="Y1148" s="145"/>
      <c r="Z1148" s="145"/>
      <c r="AA1148" s="145"/>
      <c r="AB1148" s="145"/>
      <c r="AC1148" s="145"/>
      <c r="AD1148" s="145"/>
      <c r="AE1148" s="145"/>
      <c r="AF1148" s="145"/>
      <c r="AG1148" s="145"/>
      <c r="AH1148" s="145"/>
      <c r="AI1148" s="145"/>
      <c r="AJ1148" s="145"/>
      <c r="AK1148" s="145"/>
      <c r="AL1148" s="145"/>
      <c r="AM1148" s="86"/>
      <c r="AN1148" s="86"/>
    </row>
    <row r="1149" customFormat="false" ht="13.2" hidden="false" customHeight="false" outlineLevel="0" collapsed="false">
      <c r="N1149" s="144"/>
      <c r="O1149" s="144"/>
      <c r="P1149" s="144"/>
      <c r="Q1149" s="144"/>
      <c r="R1149" s="144"/>
      <c r="S1149" s="144"/>
      <c r="T1149" s="144"/>
      <c r="U1149" s="144"/>
      <c r="V1149" s="145"/>
      <c r="W1149" s="145"/>
      <c r="X1149" s="144"/>
      <c r="Y1149" s="145"/>
      <c r="Z1149" s="145"/>
      <c r="AA1149" s="145"/>
      <c r="AB1149" s="145"/>
      <c r="AC1149" s="145"/>
      <c r="AD1149" s="145"/>
      <c r="AE1149" s="145"/>
      <c r="AF1149" s="145"/>
      <c r="AG1149" s="145"/>
      <c r="AH1149" s="145"/>
      <c r="AI1149" s="145"/>
      <c r="AJ1149" s="145"/>
      <c r="AK1149" s="145"/>
      <c r="AL1149" s="145"/>
      <c r="AM1149" s="86"/>
      <c r="AN1149" s="86"/>
    </row>
    <row r="1150" customFormat="false" ht="13.2" hidden="false" customHeight="false" outlineLevel="0" collapsed="false">
      <c r="N1150" s="144"/>
      <c r="O1150" s="144"/>
      <c r="P1150" s="144"/>
      <c r="Q1150" s="144"/>
      <c r="R1150" s="144"/>
      <c r="S1150" s="144"/>
      <c r="T1150" s="144"/>
      <c r="U1150" s="144"/>
      <c r="V1150" s="145"/>
      <c r="W1150" s="145"/>
      <c r="X1150" s="144"/>
      <c r="Y1150" s="145"/>
      <c r="Z1150" s="145"/>
      <c r="AA1150" s="145"/>
      <c r="AB1150" s="145"/>
      <c r="AC1150" s="145"/>
      <c r="AD1150" s="145"/>
      <c r="AE1150" s="145"/>
      <c r="AF1150" s="145"/>
      <c r="AG1150" s="145"/>
      <c r="AH1150" s="145"/>
      <c r="AI1150" s="145"/>
      <c r="AJ1150" s="145"/>
      <c r="AK1150" s="145"/>
      <c r="AL1150" s="145"/>
      <c r="AM1150" s="86"/>
      <c r="AN1150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48">
      <formula>ISERROR(D2)</formula>
    </cfRule>
  </conditionalFormatting>
  <conditionalFormatting sqref="AA7:AA451 AM7:AO451">
    <cfRule type="cellIs" priority="3" operator="equal" aboveAverage="0" equalAverage="0" bottom="0" percent="0" rank="0" text="" dxfId="49">
      <formula>0</formula>
    </cfRule>
    <cfRule type="expression" priority="4" aboveAverage="0" equalAverage="0" bottom="0" percent="0" rank="0" text="" dxfId="50">
      <formula>LEN(TRIM(AA7))&gt;0</formula>
    </cfRule>
  </conditionalFormatting>
  <conditionalFormatting sqref="C2">
    <cfRule type="cellIs" priority="5" operator="equal" aboveAverage="0" equalAverage="0" bottom="0" percent="0" rank="0" text="" dxfId="51">
      <formula>0</formula>
    </cfRule>
  </conditionalFormatting>
  <conditionalFormatting sqref="G7:G451">
    <cfRule type="expression" priority="6" aboveAverage="0" equalAverage="0" bottom="0" percent="0" rank="0" text="" dxfId="52">
      <formula>ISERROR(G7)</formula>
    </cfRule>
    <cfRule type="expression" priority="7" aboveAverage="0" equalAverage="0" bottom="0" percent="0" rank="0" text="" dxfId="53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451 AM7:AO451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451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451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451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451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451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451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451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451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451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451" type="whole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451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451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451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451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451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451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451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451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451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451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451" type="decimal">
      <formula1>0</formula1>
      <formula2>0</formula2>
    </dataValidation>
    <dataValidation allowBlank="true" error="Inserire un formato numerico uguale o superiore a 0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:Y451" type="decimal">
      <formula1>0</formula1>
      <formula2>0</formula2>
    </dataValidation>
    <dataValidation allowBlank="true" error="Inserire un formato numerico intero uguale o superiore a 1" errorStyle="stop" errorTitle="Formato non valido" operator="greaterThanOrEqual" prompt="Inserire il numero di posti in esercizio" promptTitle="CAMPO OBBLIGATORIO" showDropDown="false" showErrorMessage="true" showInputMessage="true" sqref="O7:O451" type="whole">
      <formula1>1</formula1>
      <formula2>0</formula2>
    </dataValidation>
    <dataValidation allowBlank="true" error="Inserire un formato numerico uguale o superiore a 0" errorStyle="stop" errorTitle="Formato non valido" operator="greaterThanOrEqual" prompt="Se non ci sono costi valorizzare con 0.&#10;Inserire i costi sostenuti per le spese generali come ad esempio utenze, canoni, manut. ordinaria, ecc. nel periodo di rendicontazione ATTENZIONE: NON inserire nel computo i costi per la manutenzione straordinaria" promptTitle="CAMPO OBBLIGATORIO" showDropDown="false" showErrorMessage="true" showInputMessage="true" sqref="AB7:AB451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451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451" type="list">
      <formula1>Gestione</formula1>
      <formula2>0</formula2>
    </dataValidation>
    <dataValidation allowBlank="true" error="Inserire un formato numerico intero" errorStyle="stop" errorTitle="Formato non valido" operator="greaterThanOrEqual" prompt="Nel caso NON ci sia personale socioeducativo valorizzare con 0.&#10;Indicare il numero ore annue erogate dal personale socioeducativo nel periodo di rendicontazione" promptTitle="CAMPO OBBLIGATORIO" showDropDown="false" showErrorMessage="true" showInputMessage="true" sqref="W7:W451" type="decimal">
      <formula1>0</formula1>
      <formula2>0</formula2>
    </dataValidation>
    <dataValidation allowBlank="true" error="Inserire un formato numerico intero" errorStyle="stop" errorTitle="Formato non valido" operator="greaterThanOrEqual" prompt="Nel caso NON ci sia personale socioeducativo valorizzare con 0.&#10;Indicare il n. del personale socioeducativo operante nel periodo di rendicontazione previsto dalla DGRn.20588 del febbraio 2005 e dalle ulteriori specifiche della circ.n.45 dell'ottobre 2005 " promptTitle="CAMPO OBBLIGATORIO" showDropDown="false" showErrorMessage="true" showInputMessage="true" sqref="V7:V451" type="whole">
      <formula1>0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K7:L451" type="list">
      <formula1>ValoriAssoluti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451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451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D23" activeCellId="0" sqref="D23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true" outlineLevel="0" max="13" min="9" style="97" width="17.55"/>
    <col collapsed="false" customWidth="true" hidden="true" outlineLevel="0" max="14" min="14" style="97" width="16.21"/>
    <col collapsed="false" customWidth="true" hidden="false" outlineLevel="0" max="16" min="15" style="97" width="16.88"/>
    <col collapsed="false" customWidth="true" hidden="false" outlineLevel="0" max="18" min="17" style="97" width="12.55"/>
    <col collapsed="false" customWidth="true" hidden="fals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4979</v>
      </c>
      <c r="D4" s="57" t="s">
        <v>4980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 t="n">
        <f aca="false">SUM(P7:P300)</f>
        <v>0</v>
      </c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4914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80" t="s">
        <v>4950</v>
      </c>
      <c r="Q6" s="80" t="s">
        <v>4951</v>
      </c>
      <c r="R6" s="80" t="s">
        <v>4952</v>
      </c>
      <c r="S6" s="77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IF(OR(ISBLANK(B7),ISBLANK(H7),ISBLANK(O7),ISBLANK(R7),ISBLANK(V7),ISBLANK(W7),ISBLANK(Y7),ISBLANK(AB7),ISBLANK(AE7),ISBLANK(AL7)),FALSE(),TRUE())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IF(OR(ISBLANK(B8),ISBLANK(H8),ISBLANK(O8),ISBLANK(R8),ISBLANK(V8),ISBLANK(W8),ISBLANK(Y8),ISBLANK(AB8),ISBLANK(AE8),ISBLANK(AL8)),FALSE(),TRUE())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IF(OR(ISBLANK(B9),ISBLANK(H9),ISBLANK(O9),ISBLANK(R9),ISBLANK(V9),ISBLANK(W9),ISBLANK(Y9),ISBLANK(AB9),ISBLANK(AE9),ISBLANK(AL9)),FALSE(),TRUE())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IF(OR(ISBLANK(B10),ISBLANK(H10),ISBLANK(O10),ISBLANK(R10),ISBLANK(V10),ISBLANK(W10),ISBLANK(Y10),ISBLANK(AB10),ISBLANK(AE10),ISBLANK(AL10)),FALSE(),TRUE())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IF(OR(ISBLANK(B11),ISBLANK(H11),ISBLANK(O11),ISBLANK(R11),ISBLANK(V11),ISBLANK(W11),ISBLANK(Y11),ISBLANK(AB11),ISBLANK(AE11),ISBLANK(AL11)),FALSE(),TRUE())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IF(OR(ISBLANK(B12),ISBLANK(H12),ISBLANK(O12),ISBLANK(R12),ISBLANK(V12),ISBLANK(W12),ISBLANK(Y12),ISBLANK(AB12),ISBLANK(AE12),ISBLANK(AL12)),FALSE(),TRUE())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IF(OR(ISBLANK(B13),ISBLANK(H13),ISBLANK(O13),ISBLANK(R13),ISBLANK(V13),ISBLANK(W13),ISBLANK(Y13),ISBLANK(AB13),ISBLANK(AE13),ISBLANK(AL13)),FALSE(),TRUE())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IF(OR(ISBLANK(B14),ISBLANK(H14),ISBLANK(O14),ISBLANK(R14),ISBLANK(V14),ISBLANK(W14),ISBLANK(Y14),ISBLANK(AB14),ISBLANK(AE14),ISBLANK(AL14)),FALSE(),TRUE())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IF(OR(ISBLANK(B15),ISBLANK(H15),ISBLANK(O15),ISBLANK(R15),ISBLANK(V15),ISBLANK(W15),ISBLANK(Y15),ISBLANK(AB15),ISBLANK(AE15),ISBLANK(AL15)),FALSE(),TRUE())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IF(OR(ISBLANK(B16),ISBLANK(H16),ISBLANK(O16),ISBLANK(R16),ISBLANK(V16),ISBLANK(W16),ISBLANK(Y16),ISBLANK(AB16),ISBLANK(AE16),ISBLANK(AL16)),FALSE(),TRUE())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IF(OR(ISBLANK(B17),ISBLANK(H17),ISBLANK(O17),ISBLANK(R17),ISBLANK(V17),ISBLANK(W17),ISBLANK(Y17),ISBLANK(AB17),ISBLANK(AE17),ISBLANK(AL17)),FALSE(),TRUE())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IF(OR(ISBLANK(B18),ISBLANK(H18),ISBLANK(O18),ISBLANK(R18),ISBLANK(V18),ISBLANK(W18),ISBLANK(Y18),ISBLANK(AB18),ISBLANK(AE18),ISBLANK(AL18)),FALSE(),TRUE())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IF(OR(ISBLANK(B19),ISBLANK(H19),ISBLANK(O19),ISBLANK(R19),ISBLANK(V19),ISBLANK(W19),ISBLANK(Y19),ISBLANK(AB19),ISBLANK(AE19),ISBLANK(AL19)),FALSE(),TRUE())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IF(OR(ISBLANK(B20),ISBLANK(H20),ISBLANK(O20),ISBLANK(R20),ISBLANK(V20),ISBLANK(W20),ISBLANK(Y20),ISBLANK(AB20),ISBLANK(AE20),ISBLANK(AL20)),FALSE(),TRUE())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IF(OR(ISBLANK(B21),ISBLANK(H21),ISBLANK(O21),ISBLANK(R21),ISBLANK(V21),ISBLANK(W21),ISBLANK(Y21),ISBLANK(AB21),ISBLANK(AE21),ISBLANK(AL21)),FALSE(),TRUE())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IF(OR(ISBLANK(B22),ISBLANK(H22),ISBLANK(O22),ISBLANK(R22),ISBLANK(V22),ISBLANK(W22),ISBLANK(Y22),ISBLANK(AB22),ISBLANK(AE22),ISBLANK(AL22)),FALSE(),TRUE())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IF(OR(ISBLANK(B23),ISBLANK(H23),ISBLANK(O23),ISBLANK(R23),ISBLANK(V23),ISBLANK(W23),ISBLANK(Y23),ISBLANK(AB23),ISBLANK(AE23),ISBLANK(AL23)),FALSE(),TRUE())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IF(OR(ISBLANK(B24),ISBLANK(H24),ISBLANK(O24),ISBLANK(R24),ISBLANK(V24),ISBLANK(W24),ISBLANK(Y24),ISBLANK(AB24),ISBLANK(AE24),ISBLANK(AL24)),FALSE(),TRUE())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IF(OR(ISBLANK(B25),ISBLANK(H25),ISBLANK(O25),ISBLANK(R25),ISBLANK(V25),ISBLANK(W25),ISBLANK(Y25),ISBLANK(AB25),ISBLANK(AE25),ISBLANK(AL25)),FALSE(),TRUE())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IF(OR(ISBLANK(B26),ISBLANK(H26),ISBLANK(O26),ISBLANK(R26),ISBLANK(V26),ISBLANK(W26),ISBLANK(Y26),ISBLANK(AB26),ISBLANK(AE26),ISBLANK(AL26)),FALSE(),TRUE())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IF(OR(ISBLANK(B27),ISBLANK(H27),ISBLANK(O27),ISBLANK(R27),ISBLANK(V27),ISBLANK(W27),ISBLANK(Y27),ISBLANK(AB27),ISBLANK(AE27),ISBLANK(AL27)),FALSE(),TRUE())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IF(OR(ISBLANK(B28),ISBLANK(H28),ISBLANK(O28),ISBLANK(R28),ISBLANK(V28),ISBLANK(W28),ISBLANK(Y28),ISBLANK(AB28),ISBLANK(AE28),ISBLANK(AL28)),FALSE(),TRUE())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IF(OR(ISBLANK(B29),ISBLANK(H29),ISBLANK(O29),ISBLANK(R29),ISBLANK(V29),ISBLANK(W29),ISBLANK(Y29),ISBLANK(AB29),ISBLANK(AE29),ISBLANK(AL29)),FALSE(),TRUE())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IF(OR(ISBLANK(B30),ISBLANK(H30),ISBLANK(O30),ISBLANK(R30),ISBLANK(V30),ISBLANK(W30),ISBLANK(Y30),ISBLANK(AB30),ISBLANK(AE30),ISBLANK(AL30)),FALSE(),TRUE())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IF(OR(ISBLANK(B31),ISBLANK(H31),ISBLANK(O31),ISBLANK(R31),ISBLANK(V31),ISBLANK(W31),ISBLANK(Y31),ISBLANK(AB31),ISBLANK(AE31),ISBLANK(AL31)),FALSE(),TRUE())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IF(OR(ISBLANK(B32),ISBLANK(H32),ISBLANK(O32),ISBLANK(R32),ISBLANK(V32),ISBLANK(W32),ISBLANK(Y32),ISBLANK(AB32),ISBLANK(AE32),ISBLANK(AL32)),FALSE(),TRUE())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IF(OR(ISBLANK(B33),ISBLANK(H33),ISBLANK(O33),ISBLANK(R33),ISBLANK(V33),ISBLANK(W33),ISBLANK(Y33),ISBLANK(AB33),ISBLANK(AE33),ISBLANK(AL33)),FALSE(),TRUE())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IF(OR(ISBLANK(B34),ISBLANK(H34),ISBLANK(O34),ISBLANK(R34),ISBLANK(V34),ISBLANK(W34),ISBLANK(Y34),ISBLANK(AB34),ISBLANK(AE34),ISBLANK(AL34)),FALSE(),TRUE())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IF(OR(ISBLANK(B35),ISBLANK(H35),ISBLANK(O35),ISBLANK(R35),ISBLANK(V35),ISBLANK(W35),ISBLANK(Y35),ISBLANK(AB35),ISBLANK(AE35),ISBLANK(AL35)),FALSE(),TRUE())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IF(OR(ISBLANK(B36),ISBLANK(H36),ISBLANK(O36),ISBLANK(R36),ISBLANK(V36),ISBLANK(W36),ISBLANK(Y36),ISBLANK(AB36),ISBLANK(AE36),ISBLANK(AL36)),FALSE(),TRUE())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IF(OR(ISBLANK(B37),ISBLANK(H37),ISBLANK(O37),ISBLANK(R37),ISBLANK(V37),ISBLANK(W37),ISBLANK(Y37),ISBLANK(AB37),ISBLANK(AE37),ISBLANK(AL37)),FALSE(),TRUE())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IF(OR(ISBLANK(B38),ISBLANK(H38),ISBLANK(O38),ISBLANK(R38),ISBLANK(V38),ISBLANK(W38),ISBLANK(Y38),ISBLANK(AB38),ISBLANK(AE38),ISBLANK(AL38)),FALSE(),TRUE())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IF(OR(ISBLANK(B39),ISBLANK(H39),ISBLANK(O39),ISBLANK(R39),ISBLANK(V39),ISBLANK(W39),ISBLANK(Y39),ISBLANK(AB39),ISBLANK(AE39),ISBLANK(AL39)),FALSE(),TRUE())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IF(OR(ISBLANK(B40),ISBLANK(H40),ISBLANK(O40),ISBLANK(R40),ISBLANK(V40),ISBLANK(W40),ISBLANK(Y40),ISBLANK(AB40),ISBLANK(AE40),ISBLANK(AL40)),FALSE(),TRUE())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IF(OR(ISBLANK(B41),ISBLANK(H41),ISBLANK(O41),ISBLANK(R41),ISBLANK(V41),ISBLANK(W41),ISBLANK(Y41),ISBLANK(AB41),ISBLANK(AE41),ISBLANK(AL41)),FALSE(),TRUE())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IF(OR(ISBLANK(B42),ISBLANK(H42),ISBLANK(O42),ISBLANK(R42),ISBLANK(V42),ISBLANK(W42),ISBLANK(Y42),ISBLANK(AB42),ISBLANK(AE42),ISBLANK(AL42)),FALSE(),TRUE())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IF(OR(ISBLANK(B43),ISBLANK(H43),ISBLANK(O43),ISBLANK(R43),ISBLANK(V43),ISBLANK(W43),ISBLANK(Y43),ISBLANK(AB43),ISBLANK(AE43),ISBLANK(AL43)),FALSE(),TRUE())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IF(OR(ISBLANK(B44),ISBLANK(H44),ISBLANK(O44),ISBLANK(R44),ISBLANK(V44),ISBLANK(W44),ISBLANK(Y44),ISBLANK(AB44),ISBLANK(AE44),ISBLANK(AL44)),FALSE(),TRUE())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IF(OR(ISBLANK(B45),ISBLANK(H45),ISBLANK(O45),ISBLANK(R45),ISBLANK(V45),ISBLANK(W45),ISBLANK(Y45),ISBLANK(AB45),ISBLANK(AE45),ISBLANK(AL45)),FALSE(),TRUE())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IF(OR(ISBLANK(B46),ISBLANK(H46),ISBLANK(O46),ISBLANK(R46),ISBLANK(V46),ISBLANK(W46),ISBLANK(Y46),ISBLANK(AB46),ISBLANK(AE46),ISBLANK(AL46)),FALSE(),TRUE())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IF(OR(ISBLANK(B47),ISBLANK(H47),ISBLANK(O47),ISBLANK(R47),ISBLANK(V47),ISBLANK(W47),ISBLANK(Y47),ISBLANK(AB47),ISBLANK(AE47),ISBLANK(AL47)),FALSE(),TRUE())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IF(OR(ISBLANK(B48),ISBLANK(H48),ISBLANK(O48),ISBLANK(R48),ISBLANK(V48),ISBLANK(W48),ISBLANK(Y48),ISBLANK(AB48),ISBLANK(AE48),ISBLANK(AL48)),FALSE(),TRUE())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IF(OR(ISBLANK(B49),ISBLANK(H49),ISBLANK(O49),ISBLANK(R49),ISBLANK(V49),ISBLANK(W49),ISBLANK(Y49),ISBLANK(AB49),ISBLANK(AE49),ISBLANK(AL49)),FALSE(),TRUE())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IF(OR(ISBLANK(B50),ISBLANK(H50),ISBLANK(O50),ISBLANK(R50),ISBLANK(V50),ISBLANK(W50),ISBLANK(Y50),ISBLANK(AB50),ISBLANK(AE50),ISBLANK(AL50)),FALSE(),TRUE())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IF(OR(ISBLANK(B51),ISBLANK(H51),ISBLANK(O51),ISBLANK(R51),ISBLANK(V51),ISBLANK(W51),ISBLANK(Y51),ISBLANK(AB51),ISBLANK(AE51),ISBLANK(AL51)),FALSE(),TRUE())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IF(OR(ISBLANK(B52),ISBLANK(H52),ISBLANK(O52),ISBLANK(R52),ISBLANK(V52),ISBLANK(W52),ISBLANK(Y52),ISBLANK(AB52),ISBLANK(AE52),ISBLANK(AL52)),FALSE(),TRUE())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IF(OR(ISBLANK(B53),ISBLANK(H53),ISBLANK(O53),ISBLANK(R53),ISBLANK(V53),ISBLANK(W53),ISBLANK(Y53),ISBLANK(AB53),ISBLANK(AE53),ISBLANK(AL53)),FALSE(),TRUE())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IF(OR(ISBLANK(B54),ISBLANK(H54),ISBLANK(O54),ISBLANK(R54),ISBLANK(V54),ISBLANK(W54),ISBLANK(Y54),ISBLANK(AB54),ISBLANK(AE54),ISBLANK(AL54)),FALSE(),TRUE())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IF(OR(ISBLANK(B55),ISBLANK(H55),ISBLANK(O55),ISBLANK(R55),ISBLANK(V55),ISBLANK(W55),ISBLANK(Y55),ISBLANK(AB55),ISBLANK(AE55),ISBLANK(AL55)),FALSE(),TRUE())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IF(OR(ISBLANK(B56),ISBLANK(H56),ISBLANK(O56),ISBLANK(R56),ISBLANK(V56),ISBLANK(W56),ISBLANK(Y56),ISBLANK(AB56),ISBLANK(AE56),ISBLANK(AL56)),FALSE(),TRUE())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IF(OR(ISBLANK(B57),ISBLANK(H57),ISBLANK(O57),ISBLANK(R57),ISBLANK(V57),ISBLANK(W57),ISBLANK(Y57),ISBLANK(AB57),ISBLANK(AE57),ISBLANK(AL57)),FALSE(),TRUE())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IF(OR(ISBLANK(B58),ISBLANK(H58),ISBLANK(O58),ISBLANK(R58),ISBLANK(V58),ISBLANK(W58),ISBLANK(Y58),ISBLANK(AB58),ISBLANK(AE58),ISBLANK(AL58)),FALSE(),TRUE())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IF(OR(ISBLANK(B59),ISBLANK(H59),ISBLANK(O59),ISBLANK(R59),ISBLANK(V59),ISBLANK(W59),ISBLANK(Y59),ISBLANK(AB59),ISBLANK(AE59),ISBLANK(AL59)),FALSE(),TRUE())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IF(OR(ISBLANK(B60),ISBLANK(H60),ISBLANK(O60),ISBLANK(R60),ISBLANK(V60),ISBLANK(W60),ISBLANK(Y60),ISBLANK(AB60),ISBLANK(AE60),ISBLANK(AL60)),FALSE(),TRUE())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IF(OR(ISBLANK(B61),ISBLANK(H61),ISBLANK(O61),ISBLANK(R61),ISBLANK(V61),ISBLANK(W61),ISBLANK(Y61),ISBLANK(AB61),ISBLANK(AE61),ISBLANK(AL61)),FALSE(),TRUE())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IF(OR(ISBLANK(B62),ISBLANK(H62),ISBLANK(O62),ISBLANK(R62),ISBLANK(V62),ISBLANK(W62),ISBLANK(Y62),ISBLANK(AB62),ISBLANK(AE62),ISBLANK(AL62)),FALSE(),TRUE())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IF(OR(ISBLANK(B63),ISBLANK(H63),ISBLANK(O63),ISBLANK(R63),ISBLANK(V63),ISBLANK(W63),ISBLANK(Y63),ISBLANK(AB63),ISBLANK(AE63),ISBLANK(AL63)),FALSE(),TRUE())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IF(OR(ISBLANK(B64),ISBLANK(H64),ISBLANK(O64),ISBLANK(R64),ISBLANK(V64),ISBLANK(W64),ISBLANK(Y64),ISBLANK(AB64),ISBLANK(AE64),ISBLANK(AL64)),FALSE(),TRUE())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IF(OR(ISBLANK(B65),ISBLANK(H65),ISBLANK(O65),ISBLANK(R65),ISBLANK(V65),ISBLANK(W65),ISBLANK(Y65),ISBLANK(AB65),ISBLANK(AE65),ISBLANK(AL65)),FALSE(),TRUE())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IF(OR(ISBLANK(B66),ISBLANK(H66),ISBLANK(O66),ISBLANK(R66),ISBLANK(V66),ISBLANK(W66),ISBLANK(Y66),ISBLANK(AB66),ISBLANK(AE66),ISBLANK(AL66)),FALSE(),TRUE())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IF(OR(ISBLANK(B67),ISBLANK(H67),ISBLANK(O67),ISBLANK(R67),ISBLANK(V67),ISBLANK(W67),ISBLANK(Y67),ISBLANK(AB67),ISBLANK(AE67),ISBLANK(AL67)),FALSE(),TRUE())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IF(OR(ISBLANK(B68),ISBLANK(H68),ISBLANK(O68),ISBLANK(R68),ISBLANK(V68),ISBLANK(W68),ISBLANK(Y68),ISBLANK(AB68),ISBLANK(AE68),ISBLANK(AL68)),FALSE(),TRUE())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IF(OR(ISBLANK(B69),ISBLANK(H69),ISBLANK(O69),ISBLANK(R69),ISBLANK(V69),ISBLANK(W69),ISBLANK(Y69),ISBLANK(AB69),ISBLANK(AE69),ISBLANK(AL69)),FALSE(),TRUE())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IF(OR(ISBLANK(B70),ISBLANK(H70),ISBLANK(O70),ISBLANK(R70),ISBLANK(V70),ISBLANK(W70),ISBLANK(Y70),ISBLANK(AB70),ISBLANK(AE70),ISBLANK(AL70)),FALSE(),TRUE())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IF(OR(ISBLANK(B71),ISBLANK(H71),ISBLANK(O71),ISBLANK(R71),ISBLANK(V71),ISBLANK(W71),ISBLANK(Y71),ISBLANK(AB71),ISBLANK(AE71),ISBLANK(AL71)),FALSE(),TRUE())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IF(OR(ISBLANK(B72),ISBLANK(H72),ISBLANK(O72),ISBLANK(R72),ISBLANK(V72),ISBLANK(W72),ISBLANK(Y72),ISBLANK(AB72),ISBLANK(AE72),ISBLANK(AL72)),FALSE(),TRUE())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IF(OR(ISBLANK(B73),ISBLANK(H73),ISBLANK(O73),ISBLANK(R73),ISBLANK(V73),ISBLANK(W73),ISBLANK(Y73),ISBLANK(AB73),ISBLANK(AE73),ISBLANK(AL73)),FALSE(),TRUE())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IF(OR(ISBLANK(B74),ISBLANK(H74),ISBLANK(O74),ISBLANK(R74),ISBLANK(V74),ISBLANK(W74),ISBLANK(Y74),ISBLANK(AB74),ISBLANK(AE74),ISBLANK(AL74)),FALSE(),TRUE())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IF(OR(ISBLANK(B75),ISBLANK(H75),ISBLANK(O75),ISBLANK(R75),ISBLANK(V75),ISBLANK(W75),ISBLANK(Y75),ISBLANK(AB75),ISBLANK(AE75),ISBLANK(AL75)),FALSE(),TRUE())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IF(OR(ISBLANK(B76),ISBLANK(H76),ISBLANK(O76),ISBLANK(R76),ISBLANK(V76),ISBLANK(W76),ISBLANK(Y76),ISBLANK(AB76),ISBLANK(AE76),ISBLANK(AL76)),FALSE(),TRUE())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IF(OR(ISBLANK(B77),ISBLANK(H77),ISBLANK(O77),ISBLANK(R77),ISBLANK(V77),ISBLANK(W77),ISBLANK(Y77),ISBLANK(AB77),ISBLANK(AE77),ISBLANK(AL77)),FALSE(),TRUE())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IF(OR(ISBLANK(B78),ISBLANK(H78),ISBLANK(O78),ISBLANK(R78),ISBLANK(V78),ISBLANK(W78),ISBLANK(Y78),ISBLANK(AB78),ISBLANK(AE78),ISBLANK(AL78)),FALSE(),TRUE())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IF(OR(ISBLANK(B79),ISBLANK(H79),ISBLANK(O79),ISBLANK(R79),ISBLANK(V79),ISBLANK(W79),ISBLANK(Y79),ISBLANK(AB79),ISBLANK(AE79),ISBLANK(AL79)),FALSE(),TRUE())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IF(OR(ISBLANK(B80),ISBLANK(H80),ISBLANK(O80),ISBLANK(R80),ISBLANK(V80),ISBLANK(W80),ISBLANK(Y80),ISBLANK(AB80),ISBLANK(AE80),ISBLANK(AL80)),FALSE(),TRUE())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IF(OR(ISBLANK(B81),ISBLANK(H81),ISBLANK(O81),ISBLANK(R81),ISBLANK(V81),ISBLANK(W81),ISBLANK(Y81),ISBLANK(AB81),ISBLANK(AE81),ISBLANK(AL81)),FALSE(),TRUE())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IF(OR(ISBLANK(B82),ISBLANK(H82),ISBLANK(O82),ISBLANK(R82),ISBLANK(V82),ISBLANK(W82),ISBLANK(Y82),ISBLANK(AB82),ISBLANK(AE82),ISBLANK(AL82)),FALSE(),TRUE())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IF(OR(ISBLANK(B83),ISBLANK(H83),ISBLANK(O83),ISBLANK(R83),ISBLANK(V83),ISBLANK(W83),ISBLANK(Y83),ISBLANK(AB83),ISBLANK(AE83),ISBLANK(AL83)),FALSE(),TRUE())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IF(OR(ISBLANK(B84),ISBLANK(H84),ISBLANK(O84),ISBLANK(R84),ISBLANK(V84),ISBLANK(W84),ISBLANK(Y84),ISBLANK(AB84),ISBLANK(AE84),ISBLANK(AL84)),FALSE(),TRUE())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IF(OR(ISBLANK(B85),ISBLANK(H85),ISBLANK(O85),ISBLANK(R85),ISBLANK(V85),ISBLANK(W85),ISBLANK(Y85),ISBLANK(AB85),ISBLANK(AE85),ISBLANK(AL85)),FALSE(),TRUE())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IF(OR(ISBLANK(B86),ISBLANK(H86),ISBLANK(O86),ISBLANK(R86),ISBLANK(V86),ISBLANK(W86),ISBLANK(Y86),ISBLANK(AB86),ISBLANK(AE86),ISBLANK(AL86)),FALSE(),TRUE())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IF(OR(ISBLANK(B87),ISBLANK(H87),ISBLANK(O87),ISBLANK(R87),ISBLANK(V87),ISBLANK(W87),ISBLANK(Y87),ISBLANK(AB87),ISBLANK(AE87),ISBLANK(AL87)),FALSE(),TRUE())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IF(OR(ISBLANK(B88),ISBLANK(H88),ISBLANK(O88),ISBLANK(R88),ISBLANK(V88),ISBLANK(W88),ISBLANK(Y88),ISBLANK(AB88),ISBLANK(AE88),ISBLANK(AL88)),FALSE(),TRUE())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IF(OR(ISBLANK(B89),ISBLANK(H89),ISBLANK(O89),ISBLANK(R89),ISBLANK(V89),ISBLANK(W89),ISBLANK(Y89),ISBLANK(AB89),ISBLANK(AE89),ISBLANK(AL89)),FALSE(),TRUE())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IF(OR(ISBLANK(B90),ISBLANK(H90),ISBLANK(O90),ISBLANK(R90),ISBLANK(V90),ISBLANK(W90),ISBLANK(Y90),ISBLANK(AB90),ISBLANK(AE90),ISBLANK(AL90)),FALSE(),TRUE())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IF(OR(ISBLANK(B91),ISBLANK(H91),ISBLANK(O91),ISBLANK(R91),ISBLANK(V91),ISBLANK(W91),ISBLANK(Y91),ISBLANK(AB91),ISBLANK(AE91),ISBLANK(AL91)),FALSE(),TRUE())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IF(OR(ISBLANK(B92),ISBLANK(H92),ISBLANK(O92),ISBLANK(R92),ISBLANK(V92),ISBLANK(W92),ISBLANK(Y92),ISBLANK(AB92),ISBLANK(AE92),ISBLANK(AL92)),FALSE(),TRUE())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IF(OR(ISBLANK(B93),ISBLANK(H93),ISBLANK(O93),ISBLANK(R93),ISBLANK(V93),ISBLANK(W93),ISBLANK(Y93),ISBLANK(AB93),ISBLANK(AE93),ISBLANK(AL93)),FALSE(),TRUE())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IF(OR(ISBLANK(B94),ISBLANK(H94),ISBLANK(O94),ISBLANK(R94),ISBLANK(V94),ISBLANK(W94),ISBLANK(Y94),ISBLANK(AB94),ISBLANK(AE94),ISBLANK(AL94)),FALSE(),TRUE())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IF(OR(ISBLANK(B95),ISBLANK(H95),ISBLANK(O95),ISBLANK(R95),ISBLANK(V95),ISBLANK(W95),ISBLANK(Y95),ISBLANK(AB95),ISBLANK(AE95),ISBLANK(AL95)),FALSE(),TRUE())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IF(OR(ISBLANK(B96),ISBLANK(H96),ISBLANK(O96),ISBLANK(R96),ISBLANK(V96),ISBLANK(W96),ISBLANK(Y96),ISBLANK(AB96),ISBLANK(AE96),ISBLANK(AL96)),FALSE(),TRUE())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IF(OR(ISBLANK(B97),ISBLANK(H97),ISBLANK(O97),ISBLANK(R97),ISBLANK(V97),ISBLANK(W97),ISBLANK(Y97),ISBLANK(AB97),ISBLANK(AE97),ISBLANK(AL97)),FALSE(),TRUE())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IF(OR(ISBLANK(B98),ISBLANK(H98),ISBLANK(O98),ISBLANK(R98),ISBLANK(V98),ISBLANK(W98),ISBLANK(Y98),ISBLANK(AB98),ISBLANK(AE98),ISBLANK(AL98)),FALSE(),TRUE())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IF(OR(ISBLANK(B99),ISBLANK(H99),ISBLANK(O99),ISBLANK(R99),ISBLANK(V99),ISBLANK(W99),ISBLANK(Y99),ISBLANK(AB99),ISBLANK(AE99),ISBLANK(AL99)),FALSE(),TRUE())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IF(OR(ISBLANK(B100),ISBLANK(H100),ISBLANK(O100),ISBLANK(R100),ISBLANK(V100),ISBLANK(W100),ISBLANK(Y100),ISBLANK(AB100),ISBLANK(AE100),ISBLANK(AL100)),FALSE(),TRUE())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IF(OR(ISBLANK(B101),ISBLANK(H101),ISBLANK(O101),ISBLANK(R101),ISBLANK(V101),ISBLANK(W101),ISBLANK(Y101),ISBLANK(AB101),ISBLANK(AE101),ISBLANK(AL101)),FALSE(),TRUE())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IF(OR(ISBLANK(B102),ISBLANK(H102),ISBLANK(O102),ISBLANK(R102),ISBLANK(V102),ISBLANK(W102),ISBLANK(Y102),ISBLANK(AB102),ISBLANK(AE102),ISBLANK(AL102)),FALSE(),TRUE())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IF(OR(ISBLANK(B103),ISBLANK(H103),ISBLANK(O103),ISBLANK(R103),ISBLANK(V103),ISBLANK(W103),ISBLANK(Y103),ISBLANK(AB103),ISBLANK(AE103),ISBLANK(AL103)),FALSE(),TRUE())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IF(OR(ISBLANK(B104),ISBLANK(H104),ISBLANK(O104),ISBLANK(R104),ISBLANK(V104),ISBLANK(W104),ISBLANK(Y104),ISBLANK(AB104),ISBLANK(AE104),ISBLANK(AL104)),FALSE(),TRUE())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IF(OR(ISBLANK(B105),ISBLANK(H105),ISBLANK(O105),ISBLANK(R105),ISBLANK(V105),ISBLANK(W105),ISBLANK(Y105),ISBLANK(AB105),ISBLANK(AE105),ISBLANK(AL105)),FALSE(),TRUE())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IF(OR(ISBLANK(B106),ISBLANK(H106),ISBLANK(O106),ISBLANK(R106),ISBLANK(V106),ISBLANK(W106),ISBLANK(Y106),ISBLANK(AB106),ISBLANK(AE106),ISBLANK(AL106)),FALSE(),TRUE())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IF(OR(ISBLANK(B107),ISBLANK(H107),ISBLANK(O107),ISBLANK(R107),ISBLANK(V107),ISBLANK(W107),ISBLANK(Y107),ISBLANK(AB107),ISBLANK(AE107),ISBLANK(AL107)),FALSE(),TRUE())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IF(OR(ISBLANK(B108),ISBLANK(H108),ISBLANK(O108),ISBLANK(R108),ISBLANK(V108),ISBLANK(W108),ISBLANK(Y108),ISBLANK(AB108),ISBLANK(AE108),ISBLANK(AL108)),FALSE(),TRUE())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IF(OR(ISBLANK(B109),ISBLANK(H109),ISBLANK(O109),ISBLANK(R109),ISBLANK(V109),ISBLANK(W109),ISBLANK(Y109),ISBLANK(AB109),ISBLANK(AE109),ISBLANK(AL109)),FALSE(),TRUE())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IF(OR(ISBLANK(B110),ISBLANK(H110),ISBLANK(O110),ISBLANK(R110),ISBLANK(V110),ISBLANK(W110),ISBLANK(Y110),ISBLANK(AB110),ISBLANK(AE110),ISBLANK(AL110)),FALSE(),TRUE())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IF(OR(ISBLANK(B111),ISBLANK(H111),ISBLANK(O111),ISBLANK(R111),ISBLANK(V111),ISBLANK(W111),ISBLANK(Y111),ISBLANK(AB111),ISBLANK(AE111),ISBLANK(AL111)),FALSE(),TRUE())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IF(OR(ISBLANK(B112),ISBLANK(H112),ISBLANK(O112),ISBLANK(R112),ISBLANK(V112),ISBLANK(W112),ISBLANK(Y112),ISBLANK(AB112),ISBLANK(AE112),ISBLANK(AL112)),FALSE(),TRUE())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IF(OR(ISBLANK(B113),ISBLANK(H113),ISBLANK(O113),ISBLANK(R113),ISBLANK(V113),ISBLANK(W113),ISBLANK(Y113),ISBLANK(AB113),ISBLANK(AE113),ISBLANK(AL113)),FALSE(),TRUE())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IF(OR(ISBLANK(B114),ISBLANK(H114),ISBLANK(O114),ISBLANK(R114),ISBLANK(V114),ISBLANK(W114),ISBLANK(Y114),ISBLANK(AB114),ISBLANK(AE114),ISBLANK(AL114)),FALSE(),TRUE())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IF(OR(ISBLANK(B115),ISBLANK(H115),ISBLANK(O115),ISBLANK(R115),ISBLANK(V115),ISBLANK(W115),ISBLANK(Y115),ISBLANK(AB115),ISBLANK(AE115),ISBLANK(AL115)),FALSE(),TRUE())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IF(OR(ISBLANK(B116),ISBLANK(H116),ISBLANK(O116),ISBLANK(R116),ISBLANK(V116),ISBLANK(W116),ISBLANK(Y116),ISBLANK(AB116),ISBLANK(AE116),ISBLANK(AL116)),FALSE(),TRUE())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IF(OR(ISBLANK(B117),ISBLANK(H117),ISBLANK(O117),ISBLANK(R117),ISBLANK(V117),ISBLANK(W117),ISBLANK(Y117),ISBLANK(AB117),ISBLANK(AE117),ISBLANK(AL117)),FALSE(),TRUE())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IF(OR(ISBLANK(B118),ISBLANK(H118),ISBLANK(O118),ISBLANK(R118),ISBLANK(V118),ISBLANK(W118),ISBLANK(Y118),ISBLANK(AB118),ISBLANK(AE118),ISBLANK(AL118)),FALSE(),TRUE())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IF(OR(ISBLANK(B119),ISBLANK(H119),ISBLANK(O119),ISBLANK(R119),ISBLANK(V119),ISBLANK(W119),ISBLANK(Y119),ISBLANK(AB119),ISBLANK(AE119),ISBLANK(AL119)),FALSE(),TRUE())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IF(OR(ISBLANK(B120),ISBLANK(H120),ISBLANK(O120),ISBLANK(R120),ISBLANK(V120),ISBLANK(W120),ISBLANK(Y120),ISBLANK(AB120),ISBLANK(AE120),ISBLANK(AL120)),FALSE(),TRUE())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IF(OR(ISBLANK(B121),ISBLANK(H121),ISBLANK(O121),ISBLANK(R121),ISBLANK(V121),ISBLANK(W121),ISBLANK(Y121),ISBLANK(AB121),ISBLANK(AE121),ISBLANK(AL121)),FALSE(),TRUE())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IF(OR(ISBLANK(B122),ISBLANK(H122),ISBLANK(O122),ISBLANK(R122),ISBLANK(V122),ISBLANK(W122),ISBLANK(Y122),ISBLANK(AB122),ISBLANK(AE122),ISBLANK(AL122)),FALSE(),TRUE())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IF(OR(ISBLANK(B123),ISBLANK(H123),ISBLANK(O123),ISBLANK(R123),ISBLANK(V123),ISBLANK(W123),ISBLANK(Y123),ISBLANK(AB123),ISBLANK(AE123),ISBLANK(AL123)),FALSE(),TRUE())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IF(OR(ISBLANK(B124),ISBLANK(H124),ISBLANK(O124),ISBLANK(R124),ISBLANK(V124),ISBLANK(W124),ISBLANK(Y124),ISBLANK(AB124),ISBLANK(AE124),ISBLANK(AL124)),FALSE(),TRUE())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IF(OR(ISBLANK(B125),ISBLANK(H125),ISBLANK(O125),ISBLANK(R125),ISBLANK(V125),ISBLANK(W125),ISBLANK(Y125),ISBLANK(AB125),ISBLANK(AE125),ISBLANK(AL125)),FALSE(),TRUE())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IF(OR(ISBLANK(B126),ISBLANK(H126),ISBLANK(O126),ISBLANK(R126),ISBLANK(V126),ISBLANK(W126),ISBLANK(Y126),ISBLANK(AB126),ISBLANK(AE126),ISBLANK(AL126)),FALSE(),TRUE())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IF(OR(ISBLANK(B127),ISBLANK(H127),ISBLANK(O127),ISBLANK(R127),ISBLANK(V127),ISBLANK(W127),ISBLANK(Y127),ISBLANK(AB127),ISBLANK(AE127),ISBLANK(AL127)),FALSE(),TRUE())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IF(OR(ISBLANK(B128),ISBLANK(H128),ISBLANK(O128),ISBLANK(R128),ISBLANK(V128),ISBLANK(W128),ISBLANK(Y128),ISBLANK(AB128),ISBLANK(AE128),ISBLANK(AL128)),FALSE(),TRUE())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IF(OR(ISBLANK(B129),ISBLANK(H129),ISBLANK(O129),ISBLANK(R129),ISBLANK(V129),ISBLANK(W129),ISBLANK(Y129),ISBLANK(AB129),ISBLANK(AE129),ISBLANK(AL129)),FALSE(),TRUE())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IF(OR(ISBLANK(B130),ISBLANK(H130),ISBLANK(O130),ISBLANK(R130),ISBLANK(V130),ISBLANK(W130),ISBLANK(Y130),ISBLANK(AB130),ISBLANK(AE130),ISBLANK(AL130)),FALSE(),TRUE())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IF(OR(ISBLANK(B131),ISBLANK(H131),ISBLANK(O131),ISBLANK(R131),ISBLANK(V131),ISBLANK(W131),ISBLANK(Y131),ISBLANK(AB131),ISBLANK(AE131),ISBLANK(AL131)),FALSE(),TRUE())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IF(OR(ISBLANK(B132),ISBLANK(H132),ISBLANK(O132),ISBLANK(R132),ISBLANK(V132),ISBLANK(W132),ISBLANK(Y132),ISBLANK(AB132),ISBLANK(AE132),ISBLANK(AL132)),FALSE(),TRUE())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IF(OR(ISBLANK(B133),ISBLANK(H133),ISBLANK(O133),ISBLANK(R133),ISBLANK(V133),ISBLANK(W133),ISBLANK(Y133),ISBLANK(AB133),ISBLANK(AE133),ISBLANK(AL133)),FALSE(),TRUE())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IF(OR(ISBLANK(B134),ISBLANK(H134),ISBLANK(O134),ISBLANK(R134),ISBLANK(V134),ISBLANK(W134),ISBLANK(Y134),ISBLANK(AB134),ISBLANK(AE134),ISBLANK(AL134)),FALSE(),TRUE())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IF(OR(ISBLANK(B135),ISBLANK(H135),ISBLANK(O135),ISBLANK(R135),ISBLANK(V135),ISBLANK(W135),ISBLANK(Y135),ISBLANK(AB135),ISBLANK(AE135),ISBLANK(AL135)),FALSE(),TRUE())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IF(OR(ISBLANK(B136),ISBLANK(H136),ISBLANK(O136),ISBLANK(R136),ISBLANK(V136),ISBLANK(W136),ISBLANK(Y136),ISBLANK(AB136),ISBLANK(AE136),ISBLANK(AL136)),FALSE(),TRUE())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IF(OR(ISBLANK(B137),ISBLANK(H137),ISBLANK(O137),ISBLANK(R137),ISBLANK(V137),ISBLANK(W137),ISBLANK(Y137),ISBLANK(AB137),ISBLANK(AE137),ISBLANK(AL137)),FALSE(),TRUE())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IF(OR(ISBLANK(B138),ISBLANK(H138),ISBLANK(O138),ISBLANK(R138),ISBLANK(V138),ISBLANK(W138),ISBLANK(Y138),ISBLANK(AB138),ISBLANK(AE138),ISBLANK(AL138)),FALSE(),TRUE())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IF(OR(ISBLANK(B139),ISBLANK(H139),ISBLANK(O139),ISBLANK(R139),ISBLANK(V139),ISBLANK(W139),ISBLANK(Y139),ISBLANK(AB139),ISBLANK(AE139),ISBLANK(AL139)),FALSE(),TRUE())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IF(OR(ISBLANK(B140),ISBLANK(H140),ISBLANK(O140),ISBLANK(R140),ISBLANK(V140),ISBLANK(W140),ISBLANK(Y140),ISBLANK(AB140),ISBLANK(AE140),ISBLANK(AL140)),FALSE(),TRUE())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IF(OR(ISBLANK(B141),ISBLANK(H141),ISBLANK(O141),ISBLANK(R141),ISBLANK(V141),ISBLANK(W141),ISBLANK(Y141),ISBLANK(AB141),ISBLANK(AE141),ISBLANK(AL141)),FALSE(),TRUE())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IF(OR(ISBLANK(B142),ISBLANK(H142),ISBLANK(O142),ISBLANK(R142),ISBLANK(V142),ISBLANK(W142),ISBLANK(Y142),ISBLANK(AB142),ISBLANK(AE142),ISBLANK(AL142)),FALSE(),TRUE())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IF(OR(ISBLANK(B143),ISBLANK(H143),ISBLANK(O143),ISBLANK(R143),ISBLANK(V143),ISBLANK(W143),ISBLANK(Y143),ISBLANK(AB143),ISBLANK(AE143),ISBLANK(AL143)),FALSE(),TRUE())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IF(OR(ISBLANK(B144),ISBLANK(H144),ISBLANK(O144),ISBLANK(R144),ISBLANK(V144),ISBLANK(W144),ISBLANK(Y144),ISBLANK(AB144),ISBLANK(AE144),ISBLANK(AL144)),FALSE(),TRUE())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IF(OR(ISBLANK(B145),ISBLANK(H145),ISBLANK(O145),ISBLANK(R145),ISBLANK(V145),ISBLANK(W145),ISBLANK(Y145),ISBLANK(AB145),ISBLANK(AE145),ISBLANK(AL145)),FALSE(),TRUE())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IF(OR(ISBLANK(B146),ISBLANK(H146),ISBLANK(O146),ISBLANK(R146),ISBLANK(V146),ISBLANK(W146),ISBLANK(Y146),ISBLANK(AB146),ISBLANK(AE146),ISBLANK(AL146)),FALSE(),TRUE())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IF(OR(ISBLANK(B147),ISBLANK(H147),ISBLANK(O147),ISBLANK(R147),ISBLANK(V147),ISBLANK(W147),ISBLANK(Y147),ISBLANK(AB147),ISBLANK(AE147),ISBLANK(AL147)),FALSE(),TRUE())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IF(OR(ISBLANK(B148),ISBLANK(H148),ISBLANK(O148),ISBLANK(R148),ISBLANK(V148),ISBLANK(W148),ISBLANK(Y148),ISBLANK(AB148),ISBLANK(AE148),ISBLANK(AL148)),FALSE(),TRUE())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IF(OR(ISBLANK(B149),ISBLANK(H149),ISBLANK(O149),ISBLANK(R149),ISBLANK(V149),ISBLANK(W149),ISBLANK(Y149),ISBLANK(AB149),ISBLANK(AE149),ISBLANK(AL149)),FALSE(),TRUE())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IF(OR(ISBLANK(B150),ISBLANK(H150),ISBLANK(O150),ISBLANK(R150),ISBLANK(V150),ISBLANK(W150),ISBLANK(Y150),ISBLANK(AB150),ISBLANK(AE150),ISBLANK(AL150)),FALSE(),TRUE())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IF(OR(ISBLANK(B151),ISBLANK(H151),ISBLANK(O151),ISBLANK(R151),ISBLANK(V151),ISBLANK(W151),ISBLANK(Y151),ISBLANK(AB151),ISBLANK(AE151),ISBLANK(AL151)),FALSE(),TRUE())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IF(OR(ISBLANK(B152),ISBLANK(H152),ISBLANK(O152),ISBLANK(R152),ISBLANK(V152),ISBLANK(W152),ISBLANK(Y152),ISBLANK(AB152),ISBLANK(AE152),ISBLANK(AL152)),FALSE(),TRUE())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IF(OR(ISBLANK(B153),ISBLANK(H153),ISBLANK(O153),ISBLANK(R153),ISBLANK(V153),ISBLANK(W153),ISBLANK(Y153),ISBLANK(AB153),ISBLANK(AE153),ISBLANK(AL153)),FALSE(),TRUE())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IF(OR(ISBLANK(B154),ISBLANK(H154),ISBLANK(O154),ISBLANK(R154),ISBLANK(V154),ISBLANK(W154),ISBLANK(Y154),ISBLANK(AB154),ISBLANK(AE154),ISBLANK(AL154)),FALSE(),TRUE())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IF(OR(ISBLANK(B155),ISBLANK(H155),ISBLANK(O155),ISBLANK(R155),ISBLANK(V155),ISBLANK(W155),ISBLANK(Y155),ISBLANK(AB155),ISBLANK(AE155),ISBLANK(AL155)),FALSE(),TRUE())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IF(OR(ISBLANK(B156),ISBLANK(H156),ISBLANK(O156),ISBLANK(R156),ISBLANK(V156),ISBLANK(W156),ISBLANK(Y156),ISBLANK(AB156),ISBLANK(AE156),ISBLANK(AL156)),FALSE(),TRUE())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IF(OR(ISBLANK(B157),ISBLANK(H157),ISBLANK(O157),ISBLANK(R157),ISBLANK(V157),ISBLANK(W157),ISBLANK(Y157),ISBLANK(AB157),ISBLANK(AE157),ISBLANK(AL157)),FALSE(),TRUE())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IF(OR(ISBLANK(B158),ISBLANK(H158),ISBLANK(O158),ISBLANK(R158),ISBLANK(V158),ISBLANK(W158),ISBLANK(Y158),ISBLANK(AB158),ISBLANK(AE158),ISBLANK(AL158)),FALSE(),TRUE())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IF(OR(ISBLANK(B159),ISBLANK(H159),ISBLANK(O159),ISBLANK(R159),ISBLANK(V159),ISBLANK(W159),ISBLANK(Y159),ISBLANK(AB159),ISBLANK(AE159),ISBLANK(AL159)),FALSE(),TRUE())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IF(OR(ISBLANK(B160),ISBLANK(H160),ISBLANK(O160),ISBLANK(R160),ISBLANK(V160),ISBLANK(W160),ISBLANK(Y160),ISBLANK(AB160),ISBLANK(AE160),ISBLANK(AL160)),FALSE(),TRUE())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IF(OR(ISBLANK(B161),ISBLANK(H161),ISBLANK(O161),ISBLANK(R161),ISBLANK(V161),ISBLANK(W161),ISBLANK(Y161),ISBLANK(AB161),ISBLANK(AE161),ISBLANK(AL161)),FALSE(),TRUE())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IF(OR(ISBLANK(B162),ISBLANK(H162),ISBLANK(O162),ISBLANK(R162),ISBLANK(V162),ISBLANK(W162),ISBLANK(Y162),ISBLANK(AB162),ISBLANK(AE162),ISBLANK(AL162)),FALSE(),TRUE())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IF(OR(ISBLANK(B163),ISBLANK(H163),ISBLANK(O163),ISBLANK(R163),ISBLANK(V163),ISBLANK(W163),ISBLANK(Y163),ISBLANK(AB163),ISBLANK(AE163),ISBLANK(AL163)),FALSE(),TRUE())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IF(OR(ISBLANK(B164),ISBLANK(H164),ISBLANK(O164),ISBLANK(R164),ISBLANK(V164),ISBLANK(W164),ISBLANK(Y164),ISBLANK(AB164),ISBLANK(AE164),ISBLANK(AL164)),FALSE(),TRUE())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IF(OR(ISBLANK(B165),ISBLANK(H165),ISBLANK(O165),ISBLANK(R165),ISBLANK(V165),ISBLANK(W165),ISBLANK(Y165),ISBLANK(AB165),ISBLANK(AE165),ISBLANK(AL165)),FALSE(),TRUE())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IF(OR(ISBLANK(B166),ISBLANK(H166),ISBLANK(O166),ISBLANK(R166),ISBLANK(V166),ISBLANK(W166),ISBLANK(Y166),ISBLANK(AB166),ISBLANK(AE166),ISBLANK(AL166)),FALSE(),TRUE())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IF(OR(ISBLANK(B167),ISBLANK(H167),ISBLANK(O167),ISBLANK(R167),ISBLANK(V167),ISBLANK(W167),ISBLANK(Y167),ISBLANK(AB167),ISBLANK(AE167),ISBLANK(AL167)),FALSE(),TRUE())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IF(OR(ISBLANK(B168),ISBLANK(H168),ISBLANK(O168),ISBLANK(R168),ISBLANK(V168),ISBLANK(W168),ISBLANK(Y168),ISBLANK(AB168),ISBLANK(AE168),ISBLANK(AL168)),FALSE(),TRUE())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IF(OR(ISBLANK(B169),ISBLANK(H169),ISBLANK(O169),ISBLANK(R169),ISBLANK(V169),ISBLANK(W169),ISBLANK(Y169),ISBLANK(AB169),ISBLANK(AE169),ISBLANK(AL169)),FALSE(),TRUE())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IF(OR(ISBLANK(B170),ISBLANK(H170),ISBLANK(O170),ISBLANK(R170),ISBLANK(V170),ISBLANK(W170),ISBLANK(Y170),ISBLANK(AB170),ISBLANK(AE170),ISBLANK(AL170)),FALSE(),TRUE())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IF(OR(ISBLANK(B171),ISBLANK(H171),ISBLANK(O171),ISBLANK(R171),ISBLANK(V171),ISBLANK(W171),ISBLANK(Y171),ISBLANK(AB171),ISBLANK(AE171),ISBLANK(AL171)),FALSE(),TRUE())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IF(OR(ISBLANK(B172),ISBLANK(H172),ISBLANK(O172),ISBLANK(R172),ISBLANK(V172),ISBLANK(W172),ISBLANK(Y172),ISBLANK(AB172),ISBLANK(AE172),ISBLANK(AL172)),FALSE(),TRUE())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IF(OR(ISBLANK(B173),ISBLANK(H173),ISBLANK(O173),ISBLANK(R173),ISBLANK(V173),ISBLANK(W173),ISBLANK(Y173),ISBLANK(AB173),ISBLANK(AE173),ISBLANK(AL173)),FALSE(),TRUE())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IF(OR(ISBLANK(B174),ISBLANK(H174),ISBLANK(O174),ISBLANK(R174),ISBLANK(V174),ISBLANK(W174),ISBLANK(Y174),ISBLANK(AB174),ISBLANK(AE174),ISBLANK(AL174)),FALSE(),TRUE())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IF(OR(ISBLANK(B175),ISBLANK(H175),ISBLANK(O175),ISBLANK(R175),ISBLANK(V175),ISBLANK(W175),ISBLANK(Y175),ISBLANK(AB175),ISBLANK(AE175),ISBLANK(AL175)),FALSE(),TRUE())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IF(OR(ISBLANK(B176),ISBLANK(H176),ISBLANK(O176),ISBLANK(R176),ISBLANK(V176),ISBLANK(W176),ISBLANK(Y176),ISBLANK(AB176),ISBLANK(AE176),ISBLANK(AL176)),FALSE(),TRUE())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IF(OR(ISBLANK(B177),ISBLANK(H177),ISBLANK(O177),ISBLANK(R177),ISBLANK(V177),ISBLANK(W177),ISBLANK(Y177),ISBLANK(AB177),ISBLANK(AE177),ISBLANK(AL177)),FALSE(),TRUE())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IF(OR(ISBLANK(B178),ISBLANK(H178),ISBLANK(O178),ISBLANK(R178),ISBLANK(V178),ISBLANK(W178),ISBLANK(Y178),ISBLANK(AB178),ISBLANK(AE178),ISBLANK(AL178)),FALSE(),TRUE())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IF(OR(ISBLANK(B179),ISBLANK(H179),ISBLANK(O179),ISBLANK(R179),ISBLANK(V179),ISBLANK(W179),ISBLANK(Y179),ISBLANK(AB179),ISBLANK(AE179),ISBLANK(AL179)),FALSE(),TRUE())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IF(OR(ISBLANK(B180),ISBLANK(H180),ISBLANK(O180),ISBLANK(R180),ISBLANK(V180),ISBLANK(W180),ISBLANK(Y180),ISBLANK(AB180),ISBLANK(AE180),ISBLANK(AL180)),FALSE(),TRUE())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IF(OR(ISBLANK(B181),ISBLANK(H181),ISBLANK(O181),ISBLANK(R181),ISBLANK(V181),ISBLANK(W181),ISBLANK(Y181),ISBLANK(AB181),ISBLANK(AE181),ISBLANK(AL181)),FALSE(),TRUE())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IF(OR(ISBLANK(B182),ISBLANK(H182),ISBLANK(O182),ISBLANK(R182),ISBLANK(V182),ISBLANK(W182),ISBLANK(Y182),ISBLANK(AB182),ISBLANK(AE182),ISBLANK(AL182)),FALSE(),TRUE())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IF(OR(ISBLANK(B183),ISBLANK(H183),ISBLANK(O183),ISBLANK(R183),ISBLANK(V183),ISBLANK(W183),ISBLANK(Y183),ISBLANK(AB183),ISBLANK(AE183),ISBLANK(AL183)),FALSE(),TRUE())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IF(OR(ISBLANK(B184),ISBLANK(H184),ISBLANK(O184),ISBLANK(R184),ISBLANK(V184),ISBLANK(W184),ISBLANK(Y184),ISBLANK(AB184),ISBLANK(AE184),ISBLANK(AL184)),FALSE(),TRUE())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IF(OR(ISBLANK(B185),ISBLANK(H185),ISBLANK(O185),ISBLANK(R185),ISBLANK(V185),ISBLANK(W185),ISBLANK(Y185),ISBLANK(AB185),ISBLANK(AE185),ISBLANK(AL185)),FALSE(),TRUE())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IF(OR(ISBLANK(B186),ISBLANK(H186),ISBLANK(O186),ISBLANK(R186),ISBLANK(V186),ISBLANK(W186),ISBLANK(Y186),ISBLANK(AB186),ISBLANK(AE186),ISBLANK(AL186)),FALSE(),TRUE())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IF(OR(ISBLANK(B187),ISBLANK(H187),ISBLANK(O187),ISBLANK(R187),ISBLANK(V187),ISBLANK(W187),ISBLANK(Y187),ISBLANK(AB187),ISBLANK(AE187),ISBLANK(AL187)),FALSE(),TRUE())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IF(OR(ISBLANK(B188),ISBLANK(H188),ISBLANK(O188),ISBLANK(R188),ISBLANK(V188),ISBLANK(W188),ISBLANK(Y188),ISBLANK(AB188),ISBLANK(AE188),ISBLANK(AL188)),FALSE(),TRUE())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IF(OR(ISBLANK(B189),ISBLANK(H189),ISBLANK(O189),ISBLANK(R189),ISBLANK(V189),ISBLANK(W189),ISBLANK(Y189),ISBLANK(AB189),ISBLANK(AE189),ISBLANK(AL189)),FALSE(),TRUE())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IF(OR(ISBLANK(B190),ISBLANK(H190),ISBLANK(O190),ISBLANK(R190),ISBLANK(V190),ISBLANK(W190),ISBLANK(Y190),ISBLANK(AB190),ISBLANK(AE190),ISBLANK(AL190)),FALSE(),TRUE())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IF(OR(ISBLANK(B191),ISBLANK(H191),ISBLANK(O191),ISBLANK(R191),ISBLANK(V191),ISBLANK(W191),ISBLANK(Y191),ISBLANK(AB191),ISBLANK(AE191),ISBLANK(AL191)),FALSE(),TRUE())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IF(OR(ISBLANK(B192),ISBLANK(H192),ISBLANK(O192),ISBLANK(R192),ISBLANK(V192),ISBLANK(W192),ISBLANK(Y192),ISBLANK(AB192),ISBLANK(AE192),ISBLANK(AL192)),FALSE(),TRUE())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IF(OR(ISBLANK(B193),ISBLANK(H193),ISBLANK(O193),ISBLANK(R193),ISBLANK(V193),ISBLANK(W193),ISBLANK(Y193),ISBLANK(AB193),ISBLANK(AE193),ISBLANK(AL193)),FALSE(),TRUE())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IF(OR(ISBLANK(B194),ISBLANK(H194),ISBLANK(O194),ISBLANK(R194),ISBLANK(V194),ISBLANK(W194),ISBLANK(Y194),ISBLANK(AB194),ISBLANK(AE194),ISBLANK(AL194)),FALSE(),TRUE())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IF(OR(ISBLANK(B195),ISBLANK(H195),ISBLANK(O195),ISBLANK(R195),ISBLANK(V195),ISBLANK(W195),ISBLANK(Y195),ISBLANK(AB195),ISBLANK(AE195),ISBLANK(AL195)),FALSE(),TRUE())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IF(OR(ISBLANK(B196),ISBLANK(H196),ISBLANK(O196),ISBLANK(R196),ISBLANK(V196),ISBLANK(W196),ISBLANK(Y196),ISBLANK(AB196),ISBLANK(AE196),ISBLANK(AL196)),FALSE(),TRUE())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IF(OR(ISBLANK(B197),ISBLANK(H197),ISBLANK(O197),ISBLANK(R197),ISBLANK(V197),ISBLANK(W197),ISBLANK(Y197),ISBLANK(AB197),ISBLANK(AE197),ISBLANK(AL197)),FALSE(),TRUE())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IF(OR(ISBLANK(B198),ISBLANK(H198),ISBLANK(O198),ISBLANK(R198),ISBLANK(V198),ISBLANK(W198),ISBLANK(Y198),ISBLANK(AB198),ISBLANK(AE198),ISBLANK(AL198)),FALSE(),TRUE())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IF(OR(ISBLANK(B199),ISBLANK(H199),ISBLANK(O199),ISBLANK(R199),ISBLANK(V199),ISBLANK(W199),ISBLANK(Y199),ISBLANK(AB199),ISBLANK(AE199),ISBLANK(AL199)),FALSE(),TRUE())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IF(OR(ISBLANK(B200),ISBLANK(H200),ISBLANK(O200),ISBLANK(R200),ISBLANK(V200),ISBLANK(W200),ISBLANK(Y200),ISBLANK(AB200),ISBLANK(AE200),ISBLANK(AL200)),FALSE(),TRUE())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IF(OR(ISBLANK(B201),ISBLANK(H201),ISBLANK(O201),ISBLANK(R201),ISBLANK(V201),ISBLANK(W201),ISBLANK(Y201),ISBLANK(AB201),ISBLANK(AE201),ISBLANK(AL201)),FALSE(),TRUE())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IF(OR(ISBLANK(B202),ISBLANK(H202),ISBLANK(O202),ISBLANK(R202),ISBLANK(V202),ISBLANK(W202),ISBLANK(Y202),ISBLANK(AB202),ISBLANK(AE202),ISBLANK(AL202)),FALSE(),TRUE())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IF(OR(ISBLANK(B203),ISBLANK(H203),ISBLANK(O203),ISBLANK(R203),ISBLANK(V203),ISBLANK(W203),ISBLANK(Y203),ISBLANK(AB203),ISBLANK(AE203),ISBLANK(AL203)),FALSE(),TRUE())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IF(OR(ISBLANK(B204),ISBLANK(H204),ISBLANK(O204),ISBLANK(R204),ISBLANK(V204),ISBLANK(W204),ISBLANK(Y204),ISBLANK(AB204),ISBLANK(AE204),ISBLANK(AL204)),FALSE(),TRUE())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IF(OR(ISBLANK(B205),ISBLANK(H205),ISBLANK(O205),ISBLANK(R205),ISBLANK(V205),ISBLANK(W205),ISBLANK(Y205),ISBLANK(AB205),ISBLANK(AE205),ISBLANK(AL205)),FALSE(),TRUE())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IF(OR(ISBLANK(B206),ISBLANK(H206),ISBLANK(O206),ISBLANK(R206),ISBLANK(V206),ISBLANK(W206),ISBLANK(Y206),ISBLANK(AB206),ISBLANK(AE206),ISBLANK(AL206)),FALSE(),TRUE())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IF(OR(ISBLANK(B207),ISBLANK(H207),ISBLANK(O207),ISBLANK(R207),ISBLANK(V207),ISBLANK(W207),ISBLANK(Y207),ISBLANK(AB207),ISBLANK(AE207),ISBLANK(AL207)),FALSE(),TRUE())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IF(OR(ISBLANK(B208),ISBLANK(H208),ISBLANK(O208),ISBLANK(R208),ISBLANK(V208),ISBLANK(W208),ISBLANK(Y208),ISBLANK(AB208),ISBLANK(AE208),ISBLANK(AL208)),FALSE(),TRUE())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IF(OR(ISBLANK(B209),ISBLANK(H209),ISBLANK(O209),ISBLANK(R209),ISBLANK(V209),ISBLANK(W209),ISBLANK(Y209),ISBLANK(AB209),ISBLANK(AE209),ISBLANK(AL209)),FALSE(),TRUE())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IF(OR(ISBLANK(B210),ISBLANK(H210),ISBLANK(O210),ISBLANK(R210),ISBLANK(V210),ISBLANK(W210),ISBLANK(Y210),ISBLANK(AB210),ISBLANK(AE210),ISBLANK(AL210)),FALSE(),TRUE())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IF(OR(ISBLANK(B211),ISBLANK(H211),ISBLANK(O211),ISBLANK(R211),ISBLANK(V211),ISBLANK(W211),ISBLANK(Y211),ISBLANK(AB211),ISBLANK(AE211),ISBLANK(AL211)),FALSE(),TRUE())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IF(OR(ISBLANK(B212),ISBLANK(H212),ISBLANK(O212),ISBLANK(R212),ISBLANK(V212),ISBLANK(W212),ISBLANK(Y212),ISBLANK(AB212),ISBLANK(AE212),ISBLANK(AL212)),FALSE(),TRUE())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IF(OR(ISBLANK(B213),ISBLANK(H213),ISBLANK(O213),ISBLANK(R213),ISBLANK(V213),ISBLANK(W213),ISBLANK(Y213),ISBLANK(AB213),ISBLANK(AE213),ISBLANK(AL213)),FALSE(),TRUE())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IF(OR(ISBLANK(B214),ISBLANK(H214),ISBLANK(O214),ISBLANK(R214),ISBLANK(V214),ISBLANK(W214),ISBLANK(Y214),ISBLANK(AB214),ISBLANK(AE214),ISBLANK(AL214)),FALSE(),TRUE())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IF(OR(ISBLANK(B215),ISBLANK(H215),ISBLANK(O215),ISBLANK(R215),ISBLANK(V215),ISBLANK(W215),ISBLANK(Y215),ISBLANK(AB215),ISBLANK(AE215),ISBLANK(AL215)),FALSE(),TRUE())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IF(OR(ISBLANK(B216),ISBLANK(H216),ISBLANK(O216),ISBLANK(R216),ISBLANK(V216),ISBLANK(W216),ISBLANK(Y216),ISBLANK(AB216),ISBLANK(AE216),ISBLANK(AL216)),FALSE(),TRUE())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IF(OR(ISBLANK(B217),ISBLANK(H217),ISBLANK(O217),ISBLANK(R217),ISBLANK(V217),ISBLANK(W217),ISBLANK(Y217),ISBLANK(AB217),ISBLANK(AE217),ISBLANK(AL217)),FALSE(),TRUE())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IF(OR(ISBLANK(B218),ISBLANK(H218),ISBLANK(O218),ISBLANK(R218),ISBLANK(V218),ISBLANK(W218),ISBLANK(Y218),ISBLANK(AB218),ISBLANK(AE218),ISBLANK(AL218)),FALSE(),TRUE())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IF(OR(ISBLANK(B219),ISBLANK(H219),ISBLANK(O219),ISBLANK(R219),ISBLANK(V219),ISBLANK(W219),ISBLANK(Y219),ISBLANK(AB219),ISBLANK(AE219),ISBLANK(AL219)),FALSE(),TRUE())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IF(OR(ISBLANK(B220),ISBLANK(H220),ISBLANK(O220),ISBLANK(R220),ISBLANK(V220),ISBLANK(W220),ISBLANK(Y220),ISBLANK(AB220),ISBLANK(AE220),ISBLANK(AL220)),FALSE(),TRUE())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IF(OR(ISBLANK(B221),ISBLANK(H221),ISBLANK(O221),ISBLANK(R221),ISBLANK(V221),ISBLANK(W221),ISBLANK(Y221),ISBLANK(AB221),ISBLANK(AE221),ISBLANK(AL221)),FALSE(),TRUE())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IF(OR(ISBLANK(B222),ISBLANK(H222),ISBLANK(O222),ISBLANK(R222),ISBLANK(V222),ISBLANK(W222),ISBLANK(Y222),ISBLANK(AB222),ISBLANK(AE222),ISBLANK(AL222)),FALSE(),TRUE())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IF(OR(ISBLANK(B223),ISBLANK(H223),ISBLANK(O223),ISBLANK(R223),ISBLANK(V223),ISBLANK(W223),ISBLANK(Y223),ISBLANK(AB223),ISBLANK(AE223),ISBLANK(AL223)),FALSE(),TRUE())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IF(OR(ISBLANK(B224),ISBLANK(H224),ISBLANK(O224),ISBLANK(R224),ISBLANK(V224),ISBLANK(W224),ISBLANK(Y224),ISBLANK(AB224),ISBLANK(AE224),ISBLANK(AL224)),FALSE(),TRUE())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IF(OR(ISBLANK(B225),ISBLANK(H225),ISBLANK(O225),ISBLANK(R225),ISBLANK(V225),ISBLANK(W225),ISBLANK(Y225),ISBLANK(AB225),ISBLANK(AE225),ISBLANK(AL225)),FALSE(),TRUE())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IF(OR(ISBLANK(B226),ISBLANK(H226),ISBLANK(O226),ISBLANK(R226),ISBLANK(V226),ISBLANK(W226),ISBLANK(Y226),ISBLANK(AB226),ISBLANK(AE226),ISBLANK(AL226)),FALSE(),TRUE())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IF(OR(ISBLANK(B227),ISBLANK(H227),ISBLANK(O227),ISBLANK(R227),ISBLANK(V227),ISBLANK(W227),ISBLANK(Y227),ISBLANK(AB227),ISBLANK(AE227),ISBLANK(AL227)),FALSE(),TRUE())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IF(OR(ISBLANK(B228),ISBLANK(H228),ISBLANK(O228),ISBLANK(R228),ISBLANK(V228),ISBLANK(W228),ISBLANK(Y228),ISBLANK(AB228),ISBLANK(AE228),ISBLANK(AL228)),FALSE(),TRUE())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IF(OR(ISBLANK(B229),ISBLANK(H229),ISBLANK(O229),ISBLANK(R229),ISBLANK(V229),ISBLANK(W229),ISBLANK(Y229),ISBLANK(AB229),ISBLANK(AE229),ISBLANK(AL229)),FALSE(),TRUE())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IF(OR(ISBLANK(B230),ISBLANK(H230),ISBLANK(O230),ISBLANK(R230),ISBLANK(V230),ISBLANK(W230),ISBLANK(Y230),ISBLANK(AB230),ISBLANK(AE230),ISBLANK(AL230)),FALSE(),TRUE())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IF(OR(ISBLANK(B231),ISBLANK(H231),ISBLANK(O231),ISBLANK(R231),ISBLANK(V231),ISBLANK(W231),ISBLANK(Y231),ISBLANK(AB231),ISBLANK(AE231),ISBLANK(AL231)),FALSE(),TRUE())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IF(OR(ISBLANK(B232),ISBLANK(H232),ISBLANK(O232),ISBLANK(R232),ISBLANK(V232),ISBLANK(W232),ISBLANK(Y232),ISBLANK(AB232),ISBLANK(AE232),ISBLANK(AL232)),FALSE(),TRUE())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IF(OR(ISBLANK(B233),ISBLANK(H233),ISBLANK(O233),ISBLANK(R233),ISBLANK(V233),ISBLANK(W233),ISBLANK(Y233),ISBLANK(AB233),ISBLANK(AE233),ISBLANK(AL233)),FALSE(),TRUE())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IF(OR(ISBLANK(B234),ISBLANK(H234),ISBLANK(O234),ISBLANK(R234),ISBLANK(V234),ISBLANK(W234),ISBLANK(Y234),ISBLANK(AB234),ISBLANK(AE234),ISBLANK(AL234)),FALSE(),TRUE())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IF(OR(ISBLANK(B235),ISBLANK(H235),ISBLANK(O235),ISBLANK(R235),ISBLANK(V235),ISBLANK(W235),ISBLANK(Y235),ISBLANK(AB235),ISBLANK(AE235),ISBLANK(AL235)),FALSE(),TRUE())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IF(OR(ISBLANK(B236),ISBLANK(H236),ISBLANK(O236),ISBLANK(R236),ISBLANK(V236),ISBLANK(W236),ISBLANK(Y236),ISBLANK(AB236),ISBLANK(AE236),ISBLANK(AL236)),FALSE(),TRUE())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IF(OR(ISBLANK(B237),ISBLANK(H237),ISBLANK(O237),ISBLANK(R237),ISBLANK(V237),ISBLANK(W237),ISBLANK(Y237),ISBLANK(AB237),ISBLANK(AE237),ISBLANK(AL237)),FALSE(),TRUE())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IF(OR(ISBLANK(B238),ISBLANK(H238),ISBLANK(O238),ISBLANK(R238),ISBLANK(V238),ISBLANK(W238),ISBLANK(Y238),ISBLANK(AB238),ISBLANK(AE238),ISBLANK(AL238)),FALSE(),TRUE())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IF(OR(ISBLANK(B239),ISBLANK(H239),ISBLANK(O239),ISBLANK(R239),ISBLANK(V239),ISBLANK(W239),ISBLANK(Y239),ISBLANK(AB239),ISBLANK(AE239),ISBLANK(AL239)),FALSE(),TRUE())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IF(OR(ISBLANK(B240),ISBLANK(H240),ISBLANK(O240),ISBLANK(R240),ISBLANK(V240),ISBLANK(W240),ISBLANK(Y240),ISBLANK(AB240),ISBLANK(AE240),ISBLANK(AL240)),FALSE(),TRUE())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IF(OR(ISBLANK(B241),ISBLANK(H241),ISBLANK(O241),ISBLANK(R241),ISBLANK(V241),ISBLANK(W241),ISBLANK(Y241),ISBLANK(AB241),ISBLANK(AE241),ISBLANK(AL241)),FALSE(),TRUE())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IF(OR(ISBLANK(B242),ISBLANK(H242),ISBLANK(O242),ISBLANK(R242),ISBLANK(V242),ISBLANK(W242),ISBLANK(Y242),ISBLANK(AB242),ISBLANK(AE242),ISBLANK(AL242)),FALSE(),TRUE())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IF(OR(ISBLANK(B243),ISBLANK(H243),ISBLANK(O243),ISBLANK(R243),ISBLANK(V243),ISBLANK(W243),ISBLANK(Y243),ISBLANK(AB243),ISBLANK(AE243),ISBLANK(AL243)),FALSE(),TRUE())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IF(OR(ISBLANK(B244),ISBLANK(H244),ISBLANK(O244),ISBLANK(R244),ISBLANK(V244),ISBLANK(W244),ISBLANK(Y244),ISBLANK(AB244),ISBLANK(AE244),ISBLANK(AL244)),FALSE(),TRUE())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IF(OR(ISBLANK(B245),ISBLANK(H245),ISBLANK(O245),ISBLANK(R245),ISBLANK(V245),ISBLANK(W245),ISBLANK(Y245),ISBLANK(AB245),ISBLANK(AE245),ISBLANK(AL245)),FALSE(),TRUE())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IF(OR(ISBLANK(B246),ISBLANK(H246),ISBLANK(O246),ISBLANK(R246),ISBLANK(V246),ISBLANK(W246),ISBLANK(Y246),ISBLANK(AB246),ISBLANK(AE246),ISBLANK(AL246)),FALSE(),TRUE())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IF(OR(ISBLANK(B247),ISBLANK(H247),ISBLANK(O247),ISBLANK(R247),ISBLANK(V247),ISBLANK(W247),ISBLANK(Y247),ISBLANK(AB247),ISBLANK(AE247),ISBLANK(AL247)),FALSE(),TRUE())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IF(OR(ISBLANK(B248),ISBLANK(H248),ISBLANK(O248),ISBLANK(R248),ISBLANK(V248),ISBLANK(W248),ISBLANK(Y248),ISBLANK(AB248),ISBLANK(AE248),ISBLANK(AL248)),FALSE(),TRUE())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IF(OR(ISBLANK(B249),ISBLANK(H249),ISBLANK(O249),ISBLANK(R249),ISBLANK(V249),ISBLANK(W249),ISBLANK(Y249),ISBLANK(AB249),ISBLANK(AE249),ISBLANK(AL249)),FALSE(),TRUE())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IF(OR(ISBLANK(B250),ISBLANK(H250),ISBLANK(O250),ISBLANK(R250),ISBLANK(V250),ISBLANK(W250),ISBLANK(Y250),ISBLANK(AB250),ISBLANK(AE250),ISBLANK(AL250)),FALSE(),TRUE())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IF(OR(ISBLANK(B251),ISBLANK(H251),ISBLANK(O251),ISBLANK(R251),ISBLANK(V251),ISBLANK(W251),ISBLANK(Y251),ISBLANK(AB251),ISBLANK(AE251),ISBLANK(AL251)),FALSE(),TRUE())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IF(OR(ISBLANK(B252),ISBLANK(H252),ISBLANK(O252),ISBLANK(R252),ISBLANK(V252),ISBLANK(W252),ISBLANK(Y252),ISBLANK(AB252),ISBLANK(AE252),ISBLANK(AL252)),FALSE(),TRUE())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IF(OR(ISBLANK(B253),ISBLANK(H253),ISBLANK(O253),ISBLANK(R253),ISBLANK(V253),ISBLANK(W253),ISBLANK(Y253),ISBLANK(AB253),ISBLANK(AE253),ISBLANK(AL253)),FALSE(),TRUE())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IF(OR(ISBLANK(B254),ISBLANK(H254),ISBLANK(O254),ISBLANK(R254),ISBLANK(V254),ISBLANK(W254),ISBLANK(Y254),ISBLANK(AB254),ISBLANK(AE254),ISBLANK(AL254)),FALSE(),TRUE())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IF(OR(ISBLANK(B255),ISBLANK(H255),ISBLANK(O255),ISBLANK(R255),ISBLANK(V255),ISBLANK(W255),ISBLANK(Y255),ISBLANK(AB255),ISBLANK(AE255),ISBLANK(AL255)),FALSE(),TRUE())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IF(OR(ISBLANK(B256),ISBLANK(H256),ISBLANK(O256),ISBLANK(R256),ISBLANK(V256),ISBLANK(W256),ISBLANK(Y256),ISBLANK(AB256),ISBLANK(AE256),ISBLANK(AL256)),FALSE(),TRUE())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IF(OR(ISBLANK(B257),ISBLANK(H257),ISBLANK(O257),ISBLANK(R257),ISBLANK(V257),ISBLANK(W257),ISBLANK(Y257),ISBLANK(AB257),ISBLANK(AE257),ISBLANK(AL257)),FALSE(),TRUE())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IF(OR(ISBLANK(B258),ISBLANK(H258),ISBLANK(O258),ISBLANK(R258),ISBLANK(V258),ISBLANK(W258),ISBLANK(Y258),ISBLANK(AB258),ISBLANK(AE258),ISBLANK(AL258)),FALSE(),TRUE())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IF(OR(ISBLANK(B259),ISBLANK(H259),ISBLANK(O259),ISBLANK(R259),ISBLANK(V259),ISBLANK(W259),ISBLANK(Y259),ISBLANK(AB259),ISBLANK(AE259),ISBLANK(AL259)),FALSE(),TRUE())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IF(OR(ISBLANK(B260),ISBLANK(H260),ISBLANK(O260),ISBLANK(R260),ISBLANK(V260),ISBLANK(W260),ISBLANK(Y260),ISBLANK(AB260),ISBLANK(AE260),ISBLANK(AL260)),FALSE(),TRUE())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IF(OR(ISBLANK(B261),ISBLANK(H261),ISBLANK(O261),ISBLANK(R261),ISBLANK(V261),ISBLANK(W261),ISBLANK(Y261),ISBLANK(AB261),ISBLANK(AE261),ISBLANK(AL261)),FALSE(),TRUE())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IF(OR(ISBLANK(B262),ISBLANK(H262),ISBLANK(O262),ISBLANK(R262),ISBLANK(V262),ISBLANK(W262),ISBLANK(Y262),ISBLANK(AB262),ISBLANK(AE262),ISBLANK(AL262)),FALSE(),TRUE())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IF(OR(ISBLANK(B263),ISBLANK(H263),ISBLANK(O263),ISBLANK(R263),ISBLANK(V263),ISBLANK(W263),ISBLANK(Y263),ISBLANK(AB263),ISBLANK(AE263),ISBLANK(AL263)),FALSE(),TRUE())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IF(OR(ISBLANK(B264),ISBLANK(H264),ISBLANK(O264),ISBLANK(R264),ISBLANK(V264),ISBLANK(W264),ISBLANK(Y264),ISBLANK(AB264),ISBLANK(AE264),ISBLANK(AL264)),FALSE(),TRUE())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IF(OR(ISBLANK(B265),ISBLANK(H265),ISBLANK(O265),ISBLANK(R265),ISBLANK(V265),ISBLANK(W265),ISBLANK(Y265),ISBLANK(AB265),ISBLANK(AE265),ISBLANK(AL265)),FALSE(),TRUE())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IF(OR(ISBLANK(B266),ISBLANK(H266),ISBLANK(O266),ISBLANK(R266),ISBLANK(V266),ISBLANK(W266),ISBLANK(Y266),ISBLANK(AB266),ISBLANK(AE266),ISBLANK(AL266)),FALSE(),TRUE())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IF(OR(ISBLANK(B267),ISBLANK(H267),ISBLANK(O267),ISBLANK(R267),ISBLANK(V267),ISBLANK(W267),ISBLANK(Y267),ISBLANK(AB267),ISBLANK(AE267),ISBLANK(AL267)),FALSE(),TRUE())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IF(OR(ISBLANK(B268),ISBLANK(H268),ISBLANK(O268),ISBLANK(R268),ISBLANK(V268),ISBLANK(W268),ISBLANK(Y268),ISBLANK(AB268),ISBLANK(AE268),ISBLANK(AL268)),FALSE(),TRUE())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IF(OR(ISBLANK(B269),ISBLANK(H269),ISBLANK(O269),ISBLANK(R269),ISBLANK(V269),ISBLANK(W269),ISBLANK(Y269),ISBLANK(AB269),ISBLANK(AE269),ISBLANK(AL269)),FALSE(),TRUE())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IF(OR(ISBLANK(B270),ISBLANK(H270),ISBLANK(O270),ISBLANK(R270),ISBLANK(V270),ISBLANK(W270),ISBLANK(Y270),ISBLANK(AB270),ISBLANK(AE270),ISBLANK(AL270)),FALSE(),TRUE())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IF(OR(ISBLANK(B271),ISBLANK(H271),ISBLANK(O271),ISBLANK(R271),ISBLANK(V271),ISBLANK(W271),ISBLANK(Y271),ISBLANK(AB271),ISBLANK(AE271),ISBLANK(AL271)),FALSE(),TRUE())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IF(OR(ISBLANK(B272),ISBLANK(H272),ISBLANK(O272),ISBLANK(R272),ISBLANK(V272),ISBLANK(W272),ISBLANK(Y272),ISBLANK(AB272),ISBLANK(AE272),ISBLANK(AL272)),FALSE(),TRUE())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IF(OR(ISBLANK(B273),ISBLANK(H273),ISBLANK(O273),ISBLANK(R273),ISBLANK(V273),ISBLANK(W273),ISBLANK(Y273),ISBLANK(AB273),ISBLANK(AE273),ISBLANK(AL273)),FALSE(),TRUE())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IF(OR(ISBLANK(B274),ISBLANK(H274),ISBLANK(O274),ISBLANK(R274),ISBLANK(V274),ISBLANK(W274),ISBLANK(Y274),ISBLANK(AB274),ISBLANK(AE274),ISBLANK(AL274)),FALSE(),TRUE())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IF(OR(ISBLANK(B275),ISBLANK(H275),ISBLANK(O275),ISBLANK(R275),ISBLANK(V275),ISBLANK(W275),ISBLANK(Y275),ISBLANK(AB275),ISBLANK(AE275),ISBLANK(AL275)),FALSE(),TRUE())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IF(OR(ISBLANK(B276),ISBLANK(H276),ISBLANK(O276),ISBLANK(R276),ISBLANK(V276),ISBLANK(W276),ISBLANK(Y276),ISBLANK(AB276),ISBLANK(AE276),ISBLANK(AL276)),FALSE(),TRUE())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IF(OR(ISBLANK(B277),ISBLANK(H277),ISBLANK(O277),ISBLANK(R277),ISBLANK(V277),ISBLANK(W277),ISBLANK(Y277),ISBLANK(AB277),ISBLANK(AE277),ISBLANK(AL277)),FALSE(),TRUE())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IF(OR(ISBLANK(B278),ISBLANK(H278),ISBLANK(O278),ISBLANK(R278),ISBLANK(V278),ISBLANK(W278),ISBLANK(Y278),ISBLANK(AB278),ISBLANK(AE278),ISBLANK(AL278)),FALSE(),TRUE())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IF(OR(ISBLANK(B279),ISBLANK(H279),ISBLANK(O279),ISBLANK(R279),ISBLANK(V279),ISBLANK(W279),ISBLANK(Y279),ISBLANK(AB279),ISBLANK(AE279),ISBLANK(AL279)),FALSE(),TRUE())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IF(OR(ISBLANK(B280),ISBLANK(H280),ISBLANK(O280),ISBLANK(R280),ISBLANK(V280),ISBLANK(W280),ISBLANK(Y280),ISBLANK(AB280),ISBLANK(AE280),ISBLANK(AL280)),FALSE(),TRUE())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IF(OR(ISBLANK(B281),ISBLANK(H281),ISBLANK(O281),ISBLANK(R281),ISBLANK(V281),ISBLANK(W281),ISBLANK(Y281),ISBLANK(AB281),ISBLANK(AE281),ISBLANK(AL281)),FALSE(),TRUE())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IF(OR(ISBLANK(B282),ISBLANK(H282),ISBLANK(O282),ISBLANK(R282),ISBLANK(V282),ISBLANK(W282),ISBLANK(Y282),ISBLANK(AB282),ISBLANK(AE282),ISBLANK(AL282)),FALSE(),TRUE())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IF(OR(ISBLANK(B283),ISBLANK(H283),ISBLANK(O283),ISBLANK(R283),ISBLANK(V283),ISBLANK(W283),ISBLANK(Y283),ISBLANK(AB283),ISBLANK(AE283),ISBLANK(AL283)),FALSE(),TRUE())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IF(OR(ISBLANK(B284),ISBLANK(H284),ISBLANK(O284),ISBLANK(R284),ISBLANK(V284),ISBLANK(W284),ISBLANK(Y284),ISBLANK(AB284),ISBLANK(AE284),ISBLANK(AL284)),FALSE(),TRUE())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IF(OR(ISBLANK(B285),ISBLANK(H285),ISBLANK(O285),ISBLANK(R285),ISBLANK(V285),ISBLANK(W285),ISBLANK(Y285),ISBLANK(AB285),ISBLANK(AE285),ISBLANK(AL285)),FALSE(),TRUE())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IF(OR(ISBLANK(B286),ISBLANK(H286),ISBLANK(O286),ISBLANK(R286),ISBLANK(V286),ISBLANK(W286),ISBLANK(Y286),ISBLANK(AB286),ISBLANK(AE286),ISBLANK(AL286)),FALSE(),TRUE())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IF(OR(ISBLANK(B287),ISBLANK(H287),ISBLANK(O287),ISBLANK(R287),ISBLANK(V287),ISBLANK(W287),ISBLANK(Y287),ISBLANK(AB287),ISBLANK(AE287),ISBLANK(AL287)),FALSE(),TRUE())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IF(OR(ISBLANK(B288),ISBLANK(H288),ISBLANK(O288),ISBLANK(R288),ISBLANK(V288),ISBLANK(W288),ISBLANK(Y288),ISBLANK(AB288),ISBLANK(AE288),ISBLANK(AL288)),FALSE(),TRUE())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IF(OR(ISBLANK(B289),ISBLANK(H289),ISBLANK(O289),ISBLANK(R289),ISBLANK(V289),ISBLANK(W289),ISBLANK(Y289),ISBLANK(AB289),ISBLANK(AE289),ISBLANK(AL289)),FALSE(),TRUE())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IF(OR(ISBLANK(B290),ISBLANK(H290),ISBLANK(O290),ISBLANK(R290),ISBLANK(V290),ISBLANK(W290),ISBLANK(Y290),ISBLANK(AB290),ISBLANK(AE290),ISBLANK(AL290)),FALSE(),TRUE())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IF(OR(ISBLANK(B291),ISBLANK(H291),ISBLANK(O291),ISBLANK(R291),ISBLANK(V291),ISBLANK(W291),ISBLANK(Y291),ISBLANK(AB291),ISBLANK(AE291),ISBLANK(AL291)),FALSE(),TRUE())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IF(OR(ISBLANK(B292),ISBLANK(H292),ISBLANK(O292),ISBLANK(R292),ISBLANK(V292),ISBLANK(W292),ISBLANK(Y292),ISBLANK(AB292),ISBLANK(AE292),ISBLANK(AL292)),FALSE(),TRUE())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IF(OR(ISBLANK(B293),ISBLANK(H293),ISBLANK(O293),ISBLANK(R293),ISBLANK(V293),ISBLANK(W293),ISBLANK(Y293),ISBLANK(AB293),ISBLANK(AE293),ISBLANK(AL293)),FALSE(),TRUE())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IF(OR(ISBLANK(B294),ISBLANK(H294),ISBLANK(O294),ISBLANK(R294),ISBLANK(V294),ISBLANK(W294),ISBLANK(Y294),ISBLANK(AB294),ISBLANK(AE294),ISBLANK(AL294)),FALSE(),TRUE())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IF(OR(ISBLANK(B295),ISBLANK(H295),ISBLANK(O295),ISBLANK(R295),ISBLANK(V295),ISBLANK(W295),ISBLANK(Y295),ISBLANK(AB295),ISBLANK(AE295),ISBLANK(AL295)),FALSE(),TRUE())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IF(OR(ISBLANK(B296),ISBLANK(H296),ISBLANK(O296),ISBLANK(R296),ISBLANK(V296),ISBLANK(W296),ISBLANK(Y296),ISBLANK(AB296),ISBLANK(AE296),ISBLANK(AL296)),FALSE(),TRUE())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IF(OR(ISBLANK(B297),ISBLANK(H297),ISBLANK(O297),ISBLANK(R297),ISBLANK(V297),ISBLANK(W297),ISBLANK(Y297),ISBLANK(AB297),ISBLANK(AE297),ISBLANK(AL297)),FALSE(),TRUE())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IF(OR(ISBLANK(B298),ISBLANK(H298),ISBLANK(O298),ISBLANK(R298),ISBLANK(V298),ISBLANK(W298),ISBLANK(Y298),ISBLANK(AB298),ISBLANK(AE298),ISBLANK(AL298)),FALSE(),TRUE())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IF(OR(ISBLANK(B299),ISBLANK(H299),ISBLANK(O299),ISBLANK(R299),ISBLANK(V299),ISBLANK(W299),ISBLANK(Y299),ISBLANK(AB299),ISBLANK(AE299),ISBLANK(AL299)),FALSE(),TRUE())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IF(OR(ISBLANK(B300),ISBLANK(H300),ISBLANK(O300),ISBLANK(R300),ISBLANK(V300),ISBLANK(W300),ISBLANK(Y300),ISBLANK(AB300),ISBLANK(AE300),ISBLANK(AL300)),FALSE(),TRUE())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54">
      <formula>ISERROR(D2)</formula>
    </cfRule>
  </conditionalFormatting>
  <conditionalFormatting sqref="AA7:AA300 AM7:AO300">
    <cfRule type="cellIs" priority="3" operator="equal" aboveAverage="0" equalAverage="0" bottom="0" percent="0" rank="0" text="" dxfId="55">
      <formula>0</formula>
    </cfRule>
    <cfRule type="expression" priority="4" aboveAverage="0" equalAverage="0" bottom="0" percent="0" rank="0" text="" dxfId="56">
      <formula>LEN(TRIM(AA7))&gt;0</formula>
    </cfRule>
  </conditionalFormatting>
  <conditionalFormatting sqref="C2">
    <cfRule type="cellIs" priority="5" operator="equal" aboveAverage="0" equalAverage="0" bottom="0" percent="0" rank="0" text="" dxfId="57">
      <formula>0</formula>
    </cfRule>
  </conditionalFormatting>
  <conditionalFormatting sqref="G7:G300">
    <cfRule type="expression" priority="6" aboveAverage="0" equalAverage="0" bottom="0" percent="0" rank="0" text="" dxfId="58">
      <formula>ISERROR(G7)</formula>
    </cfRule>
    <cfRule type="expression" priority="7" aboveAverage="0" equalAverage="0" bottom="0" percent="0" rank="0" text="" dxfId="59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AD7:AD300" type="decimal">
      <formula1>0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numero intero compreso tra 1 e 10" errorStyle="stop" errorTitle="Formato non valido" operator="between" prompt="Il numero dei posti autorizzati deve essere compreso tra 1 e 10" promptTitle="CAMPO OBBLIGATORIO" showDropDown="false" showErrorMessage="true" showInputMessage="true" sqref="O7:O300" type="whole">
      <formula1>1</formula1>
      <formula2>10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formato numerico maggiore o uguale a 1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promptTitle="CAMPO OBBLIGATORIO" showDropDown="false" showErrorMessage="true" showInputMessage="true" sqref="AE7:AE300" type="decimal">
      <formula1>1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serire un formato numerico intero " errorStyle="stop" errorTitle="Formato non valido" operator="greaterThanOrEqual" prompt="E' un di cui della &quot;Capienza strutturale&quot;" showDropDown="false" showErrorMessage="true" showInputMessage="true" sqref="P7:P300" type="whol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true" outlineLevel="0" max="13" min="9" style="97" width="17.55"/>
    <col collapsed="false" customWidth="true" hidden="true" outlineLevel="0" max="14" min="14" style="97" width="16.21"/>
    <col collapsed="false" customWidth="true" hidden="false" outlineLevel="0" max="16" min="15" style="97" width="16.88"/>
    <col collapsed="false" customWidth="true" hidden="false" outlineLevel="0" max="18" min="17" style="97" width="12.55"/>
    <col collapsed="false" customWidth="true" hidden="fals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4981</v>
      </c>
      <c r="D4" s="57" t="s">
        <v>4982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 t="n">
        <f aca="false">SUM(P7:P300)</f>
        <v>0</v>
      </c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4914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80" t="s">
        <v>4950</v>
      </c>
      <c r="Q6" s="80" t="s">
        <v>4951</v>
      </c>
      <c r="R6" s="80" t="s">
        <v>4952</v>
      </c>
      <c r="S6" s="77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IF(OR(ISBLANK(B7),ISBLANK(H7),ISBLANK(O7),ISBLANK(R7),ISBLANK(V7),ISBLANK(W7),ISBLANK(Y7),ISBLANK(AB7),ISBLANK(AE7),ISBLANK(AL7)),FALSE(),TRUE())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IF(OR(ISBLANK(B8),ISBLANK(H8),ISBLANK(O8),ISBLANK(R8),ISBLANK(V8),ISBLANK(W8),ISBLANK(Y8),ISBLANK(AB8),ISBLANK(AE8),ISBLANK(AL8)),FALSE(),TRUE())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IF(OR(ISBLANK(B9),ISBLANK(H9),ISBLANK(O9),ISBLANK(R9),ISBLANK(V9),ISBLANK(W9),ISBLANK(Y9),ISBLANK(AB9),ISBLANK(AE9),ISBLANK(AL9)),FALSE(),TRUE())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IF(OR(ISBLANK(B10),ISBLANK(H10),ISBLANK(O10),ISBLANK(R10),ISBLANK(V10),ISBLANK(W10),ISBLANK(Y10),ISBLANK(AB10),ISBLANK(AE10),ISBLANK(AL10)),FALSE(),TRUE())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IF(OR(ISBLANK(B11),ISBLANK(H11),ISBLANK(O11),ISBLANK(R11),ISBLANK(V11),ISBLANK(W11),ISBLANK(Y11),ISBLANK(AB11),ISBLANK(AE11),ISBLANK(AL11)),FALSE(),TRUE())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IF(OR(ISBLANK(B12),ISBLANK(H12),ISBLANK(O12),ISBLANK(R12),ISBLANK(V12),ISBLANK(W12),ISBLANK(Y12),ISBLANK(AB12),ISBLANK(AE12),ISBLANK(AL12)),FALSE(),TRUE())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IF(OR(ISBLANK(B13),ISBLANK(H13),ISBLANK(O13),ISBLANK(R13),ISBLANK(V13),ISBLANK(W13),ISBLANK(Y13),ISBLANK(AB13),ISBLANK(AE13),ISBLANK(AL13)),FALSE(),TRUE())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IF(OR(ISBLANK(B14),ISBLANK(H14),ISBLANK(O14),ISBLANK(R14),ISBLANK(V14),ISBLANK(W14),ISBLANK(Y14),ISBLANK(AB14),ISBLANK(AE14),ISBLANK(AL14)),FALSE(),TRUE())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IF(OR(ISBLANK(B15),ISBLANK(H15),ISBLANK(O15),ISBLANK(R15),ISBLANK(V15),ISBLANK(W15),ISBLANK(Y15),ISBLANK(AB15),ISBLANK(AE15),ISBLANK(AL15)),FALSE(),TRUE())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IF(OR(ISBLANK(B16),ISBLANK(H16),ISBLANK(O16),ISBLANK(R16),ISBLANK(V16),ISBLANK(W16),ISBLANK(Y16),ISBLANK(AB16),ISBLANK(AE16),ISBLANK(AL16)),FALSE(),TRUE())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IF(OR(ISBLANK(B17),ISBLANK(H17),ISBLANK(O17),ISBLANK(R17),ISBLANK(V17),ISBLANK(W17),ISBLANK(Y17),ISBLANK(AB17),ISBLANK(AE17),ISBLANK(AL17)),FALSE(),TRUE())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IF(OR(ISBLANK(B18),ISBLANK(H18),ISBLANK(O18),ISBLANK(R18),ISBLANK(V18),ISBLANK(W18),ISBLANK(Y18),ISBLANK(AB18),ISBLANK(AE18),ISBLANK(AL18)),FALSE(),TRUE())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IF(OR(ISBLANK(B19),ISBLANK(H19),ISBLANK(O19),ISBLANK(R19),ISBLANK(V19),ISBLANK(W19),ISBLANK(Y19),ISBLANK(AB19),ISBLANK(AE19),ISBLANK(AL19)),FALSE(),TRUE())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IF(OR(ISBLANK(B20),ISBLANK(H20),ISBLANK(O20),ISBLANK(R20),ISBLANK(V20),ISBLANK(W20),ISBLANK(Y20),ISBLANK(AB20),ISBLANK(AE20),ISBLANK(AL20)),FALSE(),TRUE())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IF(OR(ISBLANK(B21),ISBLANK(H21),ISBLANK(O21),ISBLANK(R21),ISBLANK(V21),ISBLANK(W21),ISBLANK(Y21),ISBLANK(AB21),ISBLANK(AE21),ISBLANK(AL21)),FALSE(),TRUE())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IF(OR(ISBLANK(B22),ISBLANK(H22),ISBLANK(O22),ISBLANK(R22),ISBLANK(V22),ISBLANK(W22),ISBLANK(Y22),ISBLANK(AB22),ISBLANK(AE22),ISBLANK(AL22)),FALSE(),TRUE())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IF(OR(ISBLANK(B23),ISBLANK(H23),ISBLANK(O23),ISBLANK(R23),ISBLANK(V23),ISBLANK(W23),ISBLANK(Y23),ISBLANK(AB23),ISBLANK(AE23),ISBLANK(AL23)),FALSE(),TRUE())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IF(OR(ISBLANK(B24),ISBLANK(H24),ISBLANK(O24),ISBLANK(R24),ISBLANK(V24),ISBLANK(W24),ISBLANK(Y24),ISBLANK(AB24),ISBLANK(AE24),ISBLANK(AL24)),FALSE(),TRUE())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IF(OR(ISBLANK(B25),ISBLANK(H25),ISBLANK(O25),ISBLANK(R25),ISBLANK(V25),ISBLANK(W25),ISBLANK(Y25),ISBLANK(AB25),ISBLANK(AE25),ISBLANK(AL25)),FALSE(),TRUE())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IF(OR(ISBLANK(B26),ISBLANK(H26),ISBLANK(O26),ISBLANK(R26),ISBLANK(V26),ISBLANK(W26),ISBLANK(Y26),ISBLANK(AB26),ISBLANK(AE26),ISBLANK(AL26)),FALSE(),TRUE())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IF(OR(ISBLANK(B27),ISBLANK(H27),ISBLANK(O27),ISBLANK(R27),ISBLANK(V27),ISBLANK(W27),ISBLANK(Y27),ISBLANK(AB27),ISBLANK(AE27),ISBLANK(AL27)),FALSE(),TRUE())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IF(OR(ISBLANK(B28),ISBLANK(H28),ISBLANK(O28),ISBLANK(R28),ISBLANK(V28),ISBLANK(W28),ISBLANK(Y28),ISBLANK(AB28),ISBLANK(AE28),ISBLANK(AL28)),FALSE(),TRUE())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IF(OR(ISBLANK(B29),ISBLANK(H29),ISBLANK(O29),ISBLANK(R29),ISBLANK(V29),ISBLANK(W29),ISBLANK(Y29),ISBLANK(AB29),ISBLANK(AE29),ISBLANK(AL29)),FALSE(),TRUE())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IF(OR(ISBLANK(B30),ISBLANK(H30),ISBLANK(O30),ISBLANK(R30),ISBLANK(V30),ISBLANK(W30),ISBLANK(Y30),ISBLANK(AB30),ISBLANK(AE30),ISBLANK(AL30)),FALSE(),TRUE())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IF(OR(ISBLANK(B31),ISBLANK(H31),ISBLANK(O31),ISBLANK(R31),ISBLANK(V31),ISBLANK(W31),ISBLANK(Y31),ISBLANK(AB31),ISBLANK(AE31),ISBLANK(AL31)),FALSE(),TRUE())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IF(OR(ISBLANK(B32),ISBLANK(H32),ISBLANK(O32),ISBLANK(R32),ISBLANK(V32),ISBLANK(W32),ISBLANK(Y32),ISBLANK(AB32),ISBLANK(AE32),ISBLANK(AL32)),FALSE(),TRUE())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IF(OR(ISBLANK(B33),ISBLANK(H33),ISBLANK(O33),ISBLANK(R33),ISBLANK(V33),ISBLANK(W33),ISBLANK(Y33),ISBLANK(AB33),ISBLANK(AE33),ISBLANK(AL33)),FALSE(),TRUE())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IF(OR(ISBLANK(B34),ISBLANK(H34),ISBLANK(O34),ISBLANK(R34),ISBLANK(V34),ISBLANK(W34),ISBLANK(Y34),ISBLANK(AB34),ISBLANK(AE34),ISBLANK(AL34)),FALSE(),TRUE())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IF(OR(ISBLANK(B35),ISBLANK(H35),ISBLANK(O35),ISBLANK(R35),ISBLANK(V35),ISBLANK(W35),ISBLANK(Y35),ISBLANK(AB35),ISBLANK(AE35),ISBLANK(AL35)),FALSE(),TRUE())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IF(OR(ISBLANK(B36),ISBLANK(H36),ISBLANK(O36),ISBLANK(R36),ISBLANK(V36),ISBLANK(W36),ISBLANK(Y36),ISBLANK(AB36),ISBLANK(AE36),ISBLANK(AL36)),FALSE(),TRUE())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IF(OR(ISBLANK(B37),ISBLANK(H37),ISBLANK(O37),ISBLANK(R37),ISBLANK(V37),ISBLANK(W37),ISBLANK(Y37),ISBLANK(AB37),ISBLANK(AE37),ISBLANK(AL37)),FALSE(),TRUE())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IF(OR(ISBLANK(B38),ISBLANK(H38),ISBLANK(O38),ISBLANK(R38),ISBLANK(V38),ISBLANK(W38),ISBLANK(Y38),ISBLANK(AB38),ISBLANK(AE38),ISBLANK(AL38)),FALSE(),TRUE())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IF(OR(ISBLANK(B39),ISBLANK(H39),ISBLANK(O39),ISBLANK(R39),ISBLANK(V39),ISBLANK(W39),ISBLANK(Y39),ISBLANK(AB39),ISBLANK(AE39),ISBLANK(AL39)),FALSE(),TRUE())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IF(OR(ISBLANK(B40),ISBLANK(H40),ISBLANK(O40),ISBLANK(R40),ISBLANK(V40),ISBLANK(W40),ISBLANK(Y40),ISBLANK(AB40),ISBLANK(AE40),ISBLANK(AL40)),FALSE(),TRUE())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IF(OR(ISBLANK(B41),ISBLANK(H41),ISBLANK(O41),ISBLANK(R41),ISBLANK(V41),ISBLANK(W41),ISBLANK(Y41),ISBLANK(AB41),ISBLANK(AE41),ISBLANK(AL41)),FALSE(),TRUE())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IF(OR(ISBLANK(B42),ISBLANK(H42),ISBLANK(O42),ISBLANK(R42),ISBLANK(V42),ISBLANK(W42),ISBLANK(Y42),ISBLANK(AB42),ISBLANK(AE42),ISBLANK(AL42)),FALSE(),TRUE())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IF(OR(ISBLANK(B43),ISBLANK(H43),ISBLANK(O43),ISBLANK(R43),ISBLANK(V43),ISBLANK(W43),ISBLANK(Y43),ISBLANK(AB43),ISBLANK(AE43),ISBLANK(AL43)),FALSE(),TRUE())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IF(OR(ISBLANK(B44),ISBLANK(H44),ISBLANK(O44),ISBLANK(R44),ISBLANK(V44),ISBLANK(W44),ISBLANK(Y44),ISBLANK(AB44),ISBLANK(AE44),ISBLANK(AL44)),FALSE(),TRUE())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IF(OR(ISBLANK(B45),ISBLANK(H45),ISBLANK(O45),ISBLANK(R45),ISBLANK(V45),ISBLANK(W45),ISBLANK(Y45),ISBLANK(AB45),ISBLANK(AE45),ISBLANK(AL45)),FALSE(),TRUE())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IF(OR(ISBLANK(B46),ISBLANK(H46),ISBLANK(O46),ISBLANK(R46),ISBLANK(V46),ISBLANK(W46),ISBLANK(Y46),ISBLANK(AB46),ISBLANK(AE46),ISBLANK(AL46)),FALSE(),TRUE())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IF(OR(ISBLANK(B47),ISBLANK(H47),ISBLANK(O47),ISBLANK(R47),ISBLANK(V47),ISBLANK(W47),ISBLANK(Y47),ISBLANK(AB47),ISBLANK(AE47),ISBLANK(AL47)),FALSE(),TRUE())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IF(OR(ISBLANK(B48),ISBLANK(H48),ISBLANK(O48),ISBLANK(R48),ISBLANK(V48),ISBLANK(W48),ISBLANK(Y48),ISBLANK(AB48),ISBLANK(AE48),ISBLANK(AL48)),FALSE(),TRUE())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IF(OR(ISBLANK(B49),ISBLANK(H49),ISBLANK(O49),ISBLANK(R49),ISBLANK(V49),ISBLANK(W49),ISBLANK(Y49),ISBLANK(AB49),ISBLANK(AE49),ISBLANK(AL49)),FALSE(),TRUE())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IF(OR(ISBLANK(B50),ISBLANK(H50),ISBLANK(O50),ISBLANK(R50),ISBLANK(V50),ISBLANK(W50),ISBLANK(Y50),ISBLANK(AB50),ISBLANK(AE50),ISBLANK(AL50)),FALSE(),TRUE())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IF(OR(ISBLANK(B51),ISBLANK(H51),ISBLANK(O51),ISBLANK(R51),ISBLANK(V51),ISBLANK(W51),ISBLANK(Y51),ISBLANK(AB51),ISBLANK(AE51),ISBLANK(AL51)),FALSE(),TRUE())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IF(OR(ISBLANK(B52),ISBLANK(H52),ISBLANK(O52),ISBLANK(R52),ISBLANK(V52),ISBLANK(W52),ISBLANK(Y52),ISBLANK(AB52),ISBLANK(AE52),ISBLANK(AL52)),FALSE(),TRUE())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IF(OR(ISBLANK(B53),ISBLANK(H53),ISBLANK(O53),ISBLANK(R53),ISBLANK(V53),ISBLANK(W53),ISBLANK(Y53),ISBLANK(AB53),ISBLANK(AE53),ISBLANK(AL53)),FALSE(),TRUE())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IF(OR(ISBLANK(B54),ISBLANK(H54),ISBLANK(O54),ISBLANK(R54),ISBLANK(V54),ISBLANK(W54),ISBLANK(Y54),ISBLANK(AB54),ISBLANK(AE54),ISBLANK(AL54)),FALSE(),TRUE())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IF(OR(ISBLANK(B55),ISBLANK(H55),ISBLANK(O55),ISBLANK(R55),ISBLANK(V55),ISBLANK(W55),ISBLANK(Y55),ISBLANK(AB55),ISBLANK(AE55),ISBLANK(AL55)),FALSE(),TRUE())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IF(OR(ISBLANK(B56),ISBLANK(H56),ISBLANK(O56),ISBLANK(R56),ISBLANK(V56),ISBLANK(W56),ISBLANK(Y56),ISBLANK(AB56),ISBLANK(AE56),ISBLANK(AL56)),FALSE(),TRUE())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IF(OR(ISBLANK(B57),ISBLANK(H57),ISBLANK(O57),ISBLANK(R57),ISBLANK(V57),ISBLANK(W57),ISBLANK(Y57),ISBLANK(AB57),ISBLANK(AE57),ISBLANK(AL57)),FALSE(),TRUE())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IF(OR(ISBLANK(B58),ISBLANK(H58),ISBLANK(O58),ISBLANK(R58),ISBLANK(V58),ISBLANK(W58),ISBLANK(Y58),ISBLANK(AB58),ISBLANK(AE58),ISBLANK(AL58)),FALSE(),TRUE())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IF(OR(ISBLANK(B59),ISBLANK(H59),ISBLANK(O59),ISBLANK(R59),ISBLANK(V59),ISBLANK(W59),ISBLANK(Y59),ISBLANK(AB59),ISBLANK(AE59),ISBLANK(AL59)),FALSE(),TRUE())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IF(OR(ISBLANK(B60),ISBLANK(H60),ISBLANK(O60),ISBLANK(R60),ISBLANK(V60),ISBLANK(W60),ISBLANK(Y60),ISBLANK(AB60),ISBLANK(AE60),ISBLANK(AL60)),FALSE(),TRUE())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IF(OR(ISBLANK(B61),ISBLANK(H61),ISBLANK(O61),ISBLANK(R61),ISBLANK(V61),ISBLANK(W61),ISBLANK(Y61),ISBLANK(AB61),ISBLANK(AE61),ISBLANK(AL61)),FALSE(),TRUE())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IF(OR(ISBLANK(B62),ISBLANK(H62),ISBLANK(O62),ISBLANK(R62),ISBLANK(V62),ISBLANK(W62),ISBLANK(Y62),ISBLANK(AB62),ISBLANK(AE62),ISBLANK(AL62)),FALSE(),TRUE())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IF(OR(ISBLANK(B63),ISBLANK(H63),ISBLANK(O63),ISBLANK(R63),ISBLANK(V63),ISBLANK(W63),ISBLANK(Y63),ISBLANK(AB63),ISBLANK(AE63),ISBLANK(AL63)),FALSE(),TRUE())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IF(OR(ISBLANK(B64),ISBLANK(H64),ISBLANK(O64),ISBLANK(R64),ISBLANK(V64),ISBLANK(W64),ISBLANK(Y64),ISBLANK(AB64),ISBLANK(AE64),ISBLANK(AL64)),FALSE(),TRUE())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IF(OR(ISBLANK(B65),ISBLANK(H65),ISBLANK(O65),ISBLANK(R65),ISBLANK(V65),ISBLANK(W65),ISBLANK(Y65),ISBLANK(AB65),ISBLANK(AE65),ISBLANK(AL65)),FALSE(),TRUE())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IF(OR(ISBLANK(B66),ISBLANK(H66),ISBLANK(O66),ISBLANK(R66),ISBLANK(V66),ISBLANK(W66),ISBLANK(Y66),ISBLANK(AB66),ISBLANK(AE66),ISBLANK(AL66)),FALSE(),TRUE())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IF(OR(ISBLANK(B67),ISBLANK(H67),ISBLANK(O67),ISBLANK(R67),ISBLANK(V67),ISBLANK(W67),ISBLANK(Y67),ISBLANK(AB67),ISBLANK(AE67),ISBLANK(AL67)),FALSE(),TRUE())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IF(OR(ISBLANK(B68),ISBLANK(H68),ISBLANK(O68),ISBLANK(R68),ISBLANK(V68),ISBLANK(W68),ISBLANK(Y68),ISBLANK(AB68),ISBLANK(AE68),ISBLANK(AL68)),FALSE(),TRUE())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IF(OR(ISBLANK(B69),ISBLANK(H69),ISBLANK(O69),ISBLANK(R69),ISBLANK(V69),ISBLANK(W69),ISBLANK(Y69),ISBLANK(AB69),ISBLANK(AE69),ISBLANK(AL69)),FALSE(),TRUE())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IF(OR(ISBLANK(B70),ISBLANK(H70),ISBLANK(O70),ISBLANK(R70),ISBLANK(V70),ISBLANK(W70),ISBLANK(Y70),ISBLANK(AB70),ISBLANK(AE70),ISBLANK(AL70)),FALSE(),TRUE())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IF(OR(ISBLANK(B71),ISBLANK(H71),ISBLANK(O71),ISBLANK(R71),ISBLANK(V71),ISBLANK(W71),ISBLANK(Y71),ISBLANK(AB71),ISBLANK(AE71),ISBLANK(AL71)),FALSE(),TRUE())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IF(OR(ISBLANK(B72),ISBLANK(H72),ISBLANK(O72),ISBLANK(R72),ISBLANK(V72),ISBLANK(W72),ISBLANK(Y72),ISBLANK(AB72),ISBLANK(AE72),ISBLANK(AL72)),FALSE(),TRUE())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IF(OR(ISBLANK(B73),ISBLANK(H73),ISBLANK(O73),ISBLANK(R73),ISBLANK(V73),ISBLANK(W73),ISBLANK(Y73),ISBLANK(AB73),ISBLANK(AE73),ISBLANK(AL73)),FALSE(),TRUE())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IF(OR(ISBLANK(B74),ISBLANK(H74),ISBLANK(O74),ISBLANK(R74),ISBLANK(V74),ISBLANK(W74),ISBLANK(Y74),ISBLANK(AB74),ISBLANK(AE74),ISBLANK(AL74)),FALSE(),TRUE())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IF(OR(ISBLANK(B75),ISBLANK(H75),ISBLANK(O75),ISBLANK(R75),ISBLANK(V75),ISBLANK(W75),ISBLANK(Y75),ISBLANK(AB75),ISBLANK(AE75),ISBLANK(AL75)),FALSE(),TRUE())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IF(OR(ISBLANK(B76),ISBLANK(H76),ISBLANK(O76),ISBLANK(R76),ISBLANK(V76),ISBLANK(W76),ISBLANK(Y76),ISBLANK(AB76),ISBLANK(AE76),ISBLANK(AL76)),FALSE(),TRUE())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IF(OR(ISBLANK(B77),ISBLANK(H77),ISBLANK(O77),ISBLANK(R77),ISBLANK(V77),ISBLANK(W77),ISBLANK(Y77),ISBLANK(AB77),ISBLANK(AE77),ISBLANK(AL77)),FALSE(),TRUE())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IF(OR(ISBLANK(B78),ISBLANK(H78),ISBLANK(O78),ISBLANK(R78),ISBLANK(V78),ISBLANK(W78),ISBLANK(Y78),ISBLANK(AB78),ISBLANK(AE78),ISBLANK(AL78)),FALSE(),TRUE())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IF(OR(ISBLANK(B79),ISBLANK(H79),ISBLANK(O79),ISBLANK(R79),ISBLANK(V79),ISBLANK(W79),ISBLANK(Y79),ISBLANK(AB79),ISBLANK(AE79),ISBLANK(AL79)),FALSE(),TRUE())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IF(OR(ISBLANK(B80),ISBLANK(H80),ISBLANK(O80),ISBLANK(R80),ISBLANK(V80),ISBLANK(W80),ISBLANK(Y80),ISBLANK(AB80),ISBLANK(AE80),ISBLANK(AL80)),FALSE(),TRUE())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IF(OR(ISBLANK(B81),ISBLANK(H81),ISBLANK(O81),ISBLANK(R81),ISBLANK(V81),ISBLANK(W81),ISBLANK(Y81),ISBLANK(AB81),ISBLANK(AE81),ISBLANK(AL81)),FALSE(),TRUE())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IF(OR(ISBLANK(B82),ISBLANK(H82),ISBLANK(O82),ISBLANK(R82),ISBLANK(V82),ISBLANK(W82),ISBLANK(Y82),ISBLANK(AB82),ISBLANK(AE82),ISBLANK(AL82)),FALSE(),TRUE())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IF(OR(ISBLANK(B83),ISBLANK(H83),ISBLANK(O83),ISBLANK(R83),ISBLANK(V83),ISBLANK(W83),ISBLANK(Y83),ISBLANK(AB83),ISBLANK(AE83),ISBLANK(AL83)),FALSE(),TRUE())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IF(OR(ISBLANK(B84),ISBLANK(H84),ISBLANK(O84),ISBLANK(R84),ISBLANK(V84),ISBLANK(W84),ISBLANK(Y84),ISBLANK(AB84),ISBLANK(AE84),ISBLANK(AL84)),FALSE(),TRUE())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IF(OR(ISBLANK(B85),ISBLANK(H85),ISBLANK(O85),ISBLANK(R85),ISBLANK(V85),ISBLANK(W85),ISBLANK(Y85),ISBLANK(AB85),ISBLANK(AE85),ISBLANK(AL85)),FALSE(),TRUE())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IF(OR(ISBLANK(B86),ISBLANK(H86),ISBLANK(O86),ISBLANK(R86),ISBLANK(V86),ISBLANK(W86),ISBLANK(Y86),ISBLANK(AB86),ISBLANK(AE86),ISBLANK(AL86)),FALSE(),TRUE())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IF(OR(ISBLANK(B87),ISBLANK(H87),ISBLANK(O87),ISBLANK(R87),ISBLANK(V87),ISBLANK(W87),ISBLANK(Y87),ISBLANK(AB87),ISBLANK(AE87),ISBLANK(AL87)),FALSE(),TRUE())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IF(OR(ISBLANK(B88),ISBLANK(H88),ISBLANK(O88),ISBLANK(R88),ISBLANK(V88),ISBLANK(W88),ISBLANK(Y88),ISBLANK(AB88),ISBLANK(AE88),ISBLANK(AL88)),FALSE(),TRUE())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IF(OR(ISBLANK(B89),ISBLANK(H89),ISBLANK(O89),ISBLANK(R89),ISBLANK(V89),ISBLANK(W89),ISBLANK(Y89),ISBLANK(AB89),ISBLANK(AE89),ISBLANK(AL89)),FALSE(),TRUE())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IF(OR(ISBLANK(B90),ISBLANK(H90),ISBLANK(O90),ISBLANK(R90),ISBLANK(V90),ISBLANK(W90),ISBLANK(Y90),ISBLANK(AB90),ISBLANK(AE90),ISBLANK(AL90)),FALSE(),TRUE())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IF(OR(ISBLANK(B91),ISBLANK(H91),ISBLANK(O91),ISBLANK(R91),ISBLANK(V91),ISBLANK(W91),ISBLANK(Y91),ISBLANK(AB91),ISBLANK(AE91),ISBLANK(AL91)),FALSE(),TRUE())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IF(OR(ISBLANK(B92),ISBLANK(H92),ISBLANK(O92),ISBLANK(R92),ISBLANK(V92),ISBLANK(W92),ISBLANK(Y92),ISBLANK(AB92),ISBLANK(AE92),ISBLANK(AL92)),FALSE(),TRUE())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IF(OR(ISBLANK(B93),ISBLANK(H93),ISBLANK(O93),ISBLANK(R93),ISBLANK(V93),ISBLANK(W93),ISBLANK(Y93),ISBLANK(AB93),ISBLANK(AE93),ISBLANK(AL93)),FALSE(),TRUE())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IF(OR(ISBLANK(B94),ISBLANK(H94),ISBLANK(O94),ISBLANK(R94),ISBLANK(V94),ISBLANK(W94),ISBLANK(Y94),ISBLANK(AB94),ISBLANK(AE94),ISBLANK(AL94)),FALSE(),TRUE())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IF(OR(ISBLANK(B95),ISBLANK(H95),ISBLANK(O95),ISBLANK(R95),ISBLANK(V95),ISBLANK(W95),ISBLANK(Y95),ISBLANK(AB95),ISBLANK(AE95),ISBLANK(AL95)),FALSE(),TRUE())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IF(OR(ISBLANK(B96),ISBLANK(H96),ISBLANK(O96),ISBLANK(R96),ISBLANK(V96),ISBLANK(W96),ISBLANK(Y96),ISBLANK(AB96),ISBLANK(AE96),ISBLANK(AL96)),FALSE(),TRUE())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IF(OR(ISBLANK(B97),ISBLANK(H97),ISBLANK(O97),ISBLANK(R97),ISBLANK(V97),ISBLANK(W97),ISBLANK(Y97),ISBLANK(AB97),ISBLANK(AE97),ISBLANK(AL97)),FALSE(),TRUE())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IF(OR(ISBLANK(B98),ISBLANK(H98),ISBLANK(O98),ISBLANK(R98),ISBLANK(V98),ISBLANK(W98),ISBLANK(Y98),ISBLANK(AB98),ISBLANK(AE98),ISBLANK(AL98)),FALSE(),TRUE())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IF(OR(ISBLANK(B99),ISBLANK(H99),ISBLANK(O99),ISBLANK(R99),ISBLANK(V99),ISBLANK(W99),ISBLANK(Y99),ISBLANK(AB99),ISBLANK(AE99),ISBLANK(AL99)),FALSE(),TRUE())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IF(OR(ISBLANK(B100),ISBLANK(H100),ISBLANK(O100),ISBLANK(R100),ISBLANK(V100),ISBLANK(W100),ISBLANK(Y100),ISBLANK(AB100),ISBLANK(AE100),ISBLANK(AL100)),FALSE(),TRUE())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IF(OR(ISBLANK(B101),ISBLANK(H101),ISBLANK(O101),ISBLANK(R101),ISBLANK(V101),ISBLANK(W101),ISBLANK(Y101),ISBLANK(AB101),ISBLANK(AE101),ISBLANK(AL101)),FALSE(),TRUE())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IF(OR(ISBLANK(B102),ISBLANK(H102),ISBLANK(O102),ISBLANK(R102),ISBLANK(V102),ISBLANK(W102),ISBLANK(Y102),ISBLANK(AB102),ISBLANK(AE102),ISBLANK(AL102)),FALSE(),TRUE())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IF(OR(ISBLANK(B103),ISBLANK(H103),ISBLANK(O103),ISBLANK(R103),ISBLANK(V103),ISBLANK(W103),ISBLANK(Y103),ISBLANK(AB103),ISBLANK(AE103),ISBLANK(AL103)),FALSE(),TRUE())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IF(OR(ISBLANK(B104),ISBLANK(H104),ISBLANK(O104),ISBLANK(R104),ISBLANK(V104),ISBLANK(W104),ISBLANK(Y104),ISBLANK(AB104),ISBLANK(AE104),ISBLANK(AL104)),FALSE(),TRUE())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IF(OR(ISBLANK(B105),ISBLANK(H105),ISBLANK(O105),ISBLANK(R105),ISBLANK(V105),ISBLANK(W105),ISBLANK(Y105),ISBLANK(AB105),ISBLANK(AE105),ISBLANK(AL105)),FALSE(),TRUE())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IF(OR(ISBLANK(B106),ISBLANK(H106),ISBLANK(O106),ISBLANK(R106),ISBLANK(V106),ISBLANK(W106),ISBLANK(Y106),ISBLANK(AB106),ISBLANK(AE106),ISBLANK(AL106)),FALSE(),TRUE())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IF(OR(ISBLANK(B107),ISBLANK(H107),ISBLANK(O107),ISBLANK(R107),ISBLANK(V107),ISBLANK(W107),ISBLANK(Y107),ISBLANK(AB107),ISBLANK(AE107),ISBLANK(AL107)),FALSE(),TRUE())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IF(OR(ISBLANK(B108),ISBLANK(H108),ISBLANK(O108),ISBLANK(R108),ISBLANK(V108),ISBLANK(W108),ISBLANK(Y108),ISBLANK(AB108),ISBLANK(AE108),ISBLANK(AL108)),FALSE(),TRUE())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IF(OR(ISBLANK(B109),ISBLANK(H109),ISBLANK(O109),ISBLANK(R109),ISBLANK(V109),ISBLANK(W109),ISBLANK(Y109),ISBLANK(AB109),ISBLANK(AE109),ISBLANK(AL109)),FALSE(),TRUE())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IF(OR(ISBLANK(B110),ISBLANK(H110),ISBLANK(O110),ISBLANK(R110),ISBLANK(V110),ISBLANK(W110),ISBLANK(Y110),ISBLANK(AB110),ISBLANK(AE110),ISBLANK(AL110)),FALSE(),TRUE())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IF(OR(ISBLANK(B111),ISBLANK(H111),ISBLANK(O111),ISBLANK(R111),ISBLANK(V111),ISBLANK(W111),ISBLANK(Y111),ISBLANK(AB111),ISBLANK(AE111),ISBLANK(AL111)),FALSE(),TRUE())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IF(OR(ISBLANK(B112),ISBLANK(H112),ISBLANK(O112),ISBLANK(R112),ISBLANK(V112),ISBLANK(W112),ISBLANK(Y112),ISBLANK(AB112),ISBLANK(AE112),ISBLANK(AL112)),FALSE(),TRUE())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IF(OR(ISBLANK(B113),ISBLANK(H113),ISBLANK(O113),ISBLANK(R113),ISBLANK(V113),ISBLANK(W113),ISBLANK(Y113),ISBLANK(AB113),ISBLANK(AE113),ISBLANK(AL113)),FALSE(),TRUE())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IF(OR(ISBLANK(B114),ISBLANK(H114),ISBLANK(O114),ISBLANK(R114),ISBLANK(V114),ISBLANK(W114),ISBLANK(Y114),ISBLANK(AB114),ISBLANK(AE114),ISBLANK(AL114)),FALSE(),TRUE())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IF(OR(ISBLANK(B115),ISBLANK(H115),ISBLANK(O115),ISBLANK(R115),ISBLANK(V115),ISBLANK(W115),ISBLANK(Y115),ISBLANK(AB115),ISBLANK(AE115),ISBLANK(AL115)),FALSE(),TRUE())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IF(OR(ISBLANK(B116),ISBLANK(H116),ISBLANK(O116),ISBLANK(R116),ISBLANK(V116),ISBLANK(W116),ISBLANK(Y116),ISBLANK(AB116),ISBLANK(AE116),ISBLANK(AL116)),FALSE(),TRUE())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IF(OR(ISBLANK(B117),ISBLANK(H117),ISBLANK(O117),ISBLANK(R117),ISBLANK(V117),ISBLANK(W117),ISBLANK(Y117),ISBLANK(AB117),ISBLANK(AE117),ISBLANK(AL117)),FALSE(),TRUE())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IF(OR(ISBLANK(B118),ISBLANK(H118),ISBLANK(O118),ISBLANK(R118),ISBLANK(V118),ISBLANK(W118),ISBLANK(Y118),ISBLANK(AB118),ISBLANK(AE118),ISBLANK(AL118)),FALSE(),TRUE())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IF(OR(ISBLANK(B119),ISBLANK(H119),ISBLANK(O119),ISBLANK(R119),ISBLANK(V119),ISBLANK(W119),ISBLANK(Y119),ISBLANK(AB119),ISBLANK(AE119),ISBLANK(AL119)),FALSE(),TRUE())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IF(OR(ISBLANK(B120),ISBLANK(H120),ISBLANK(O120),ISBLANK(R120),ISBLANK(V120),ISBLANK(W120),ISBLANK(Y120),ISBLANK(AB120),ISBLANK(AE120),ISBLANK(AL120)),FALSE(),TRUE())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IF(OR(ISBLANK(B121),ISBLANK(H121),ISBLANK(O121),ISBLANK(R121),ISBLANK(V121),ISBLANK(W121),ISBLANK(Y121),ISBLANK(AB121),ISBLANK(AE121),ISBLANK(AL121)),FALSE(),TRUE())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IF(OR(ISBLANK(B122),ISBLANK(H122),ISBLANK(O122),ISBLANK(R122),ISBLANK(V122),ISBLANK(W122),ISBLANK(Y122),ISBLANK(AB122),ISBLANK(AE122),ISBLANK(AL122)),FALSE(),TRUE())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IF(OR(ISBLANK(B123),ISBLANK(H123),ISBLANK(O123),ISBLANK(R123),ISBLANK(V123),ISBLANK(W123),ISBLANK(Y123),ISBLANK(AB123),ISBLANK(AE123),ISBLANK(AL123)),FALSE(),TRUE())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IF(OR(ISBLANK(B124),ISBLANK(H124),ISBLANK(O124),ISBLANK(R124),ISBLANK(V124),ISBLANK(W124),ISBLANK(Y124),ISBLANK(AB124),ISBLANK(AE124),ISBLANK(AL124)),FALSE(),TRUE())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IF(OR(ISBLANK(B125),ISBLANK(H125),ISBLANK(O125),ISBLANK(R125),ISBLANK(V125),ISBLANK(W125),ISBLANK(Y125),ISBLANK(AB125),ISBLANK(AE125),ISBLANK(AL125)),FALSE(),TRUE())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IF(OR(ISBLANK(B126),ISBLANK(H126),ISBLANK(O126),ISBLANK(R126),ISBLANK(V126),ISBLANK(W126),ISBLANK(Y126),ISBLANK(AB126),ISBLANK(AE126),ISBLANK(AL126)),FALSE(),TRUE())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IF(OR(ISBLANK(B127),ISBLANK(H127),ISBLANK(O127),ISBLANK(R127),ISBLANK(V127),ISBLANK(W127),ISBLANK(Y127),ISBLANK(AB127),ISBLANK(AE127),ISBLANK(AL127)),FALSE(),TRUE())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IF(OR(ISBLANK(B128),ISBLANK(H128),ISBLANK(O128),ISBLANK(R128),ISBLANK(V128),ISBLANK(W128),ISBLANK(Y128),ISBLANK(AB128),ISBLANK(AE128),ISBLANK(AL128)),FALSE(),TRUE())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IF(OR(ISBLANK(B129),ISBLANK(H129),ISBLANK(O129),ISBLANK(R129),ISBLANK(V129),ISBLANK(W129),ISBLANK(Y129),ISBLANK(AB129),ISBLANK(AE129),ISBLANK(AL129)),FALSE(),TRUE())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IF(OR(ISBLANK(B130),ISBLANK(H130),ISBLANK(O130),ISBLANK(R130),ISBLANK(V130),ISBLANK(W130),ISBLANK(Y130),ISBLANK(AB130),ISBLANK(AE130),ISBLANK(AL130)),FALSE(),TRUE())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IF(OR(ISBLANK(B131),ISBLANK(H131),ISBLANK(O131),ISBLANK(R131),ISBLANK(V131),ISBLANK(W131),ISBLANK(Y131),ISBLANK(AB131),ISBLANK(AE131),ISBLANK(AL131)),FALSE(),TRUE())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IF(OR(ISBLANK(B132),ISBLANK(H132),ISBLANK(O132),ISBLANK(R132),ISBLANK(V132),ISBLANK(W132),ISBLANK(Y132),ISBLANK(AB132),ISBLANK(AE132),ISBLANK(AL132)),FALSE(),TRUE())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IF(OR(ISBLANK(B133),ISBLANK(H133),ISBLANK(O133),ISBLANK(R133),ISBLANK(V133),ISBLANK(W133),ISBLANK(Y133),ISBLANK(AB133),ISBLANK(AE133),ISBLANK(AL133)),FALSE(),TRUE())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IF(OR(ISBLANK(B134),ISBLANK(H134),ISBLANK(O134),ISBLANK(R134),ISBLANK(V134),ISBLANK(W134),ISBLANK(Y134),ISBLANK(AB134),ISBLANK(AE134),ISBLANK(AL134)),FALSE(),TRUE())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IF(OR(ISBLANK(B135),ISBLANK(H135),ISBLANK(O135),ISBLANK(R135),ISBLANK(V135),ISBLANK(W135),ISBLANK(Y135),ISBLANK(AB135),ISBLANK(AE135),ISBLANK(AL135)),FALSE(),TRUE())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IF(OR(ISBLANK(B136),ISBLANK(H136),ISBLANK(O136),ISBLANK(R136),ISBLANK(V136),ISBLANK(W136),ISBLANK(Y136),ISBLANK(AB136),ISBLANK(AE136),ISBLANK(AL136)),FALSE(),TRUE())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IF(OR(ISBLANK(B137),ISBLANK(H137),ISBLANK(O137),ISBLANK(R137),ISBLANK(V137),ISBLANK(W137),ISBLANK(Y137),ISBLANK(AB137),ISBLANK(AE137),ISBLANK(AL137)),FALSE(),TRUE())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IF(OR(ISBLANK(B138),ISBLANK(H138),ISBLANK(O138),ISBLANK(R138),ISBLANK(V138),ISBLANK(W138),ISBLANK(Y138),ISBLANK(AB138),ISBLANK(AE138),ISBLANK(AL138)),FALSE(),TRUE())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IF(OR(ISBLANK(B139),ISBLANK(H139),ISBLANK(O139),ISBLANK(R139),ISBLANK(V139),ISBLANK(W139),ISBLANK(Y139),ISBLANK(AB139),ISBLANK(AE139),ISBLANK(AL139)),FALSE(),TRUE())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IF(OR(ISBLANK(B140),ISBLANK(H140),ISBLANK(O140),ISBLANK(R140),ISBLANK(V140),ISBLANK(W140),ISBLANK(Y140),ISBLANK(AB140),ISBLANK(AE140),ISBLANK(AL140)),FALSE(),TRUE())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IF(OR(ISBLANK(B141),ISBLANK(H141),ISBLANK(O141),ISBLANK(R141),ISBLANK(V141),ISBLANK(W141),ISBLANK(Y141),ISBLANK(AB141),ISBLANK(AE141),ISBLANK(AL141)),FALSE(),TRUE())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IF(OR(ISBLANK(B142),ISBLANK(H142),ISBLANK(O142),ISBLANK(R142),ISBLANK(V142),ISBLANK(W142),ISBLANK(Y142),ISBLANK(AB142),ISBLANK(AE142),ISBLANK(AL142)),FALSE(),TRUE())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IF(OR(ISBLANK(B143),ISBLANK(H143),ISBLANK(O143),ISBLANK(R143),ISBLANK(V143),ISBLANK(W143),ISBLANK(Y143),ISBLANK(AB143),ISBLANK(AE143),ISBLANK(AL143)),FALSE(),TRUE())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IF(OR(ISBLANK(B144),ISBLANK(H144),ISBLANK(O144),ISBLANK(R144),ISBLANK(V144),ISBLANK(W144),ISBLANK(Y144),ISBLANK(AB144),ISBLANK(AE144),ISBLANK(AL144)),FALSE(),TRUE())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IF(OR(ISBLANK(B145),ISBLANK(H145),ISBLANK(O145),ISBLANK(R145),ISBLANK(V145),ISBLANK(W145),ISBLANK(Y145),ISBLANK(AB145),ISBLANK(AE145),ISBLANK(AL145)),FALSE(),TRUE())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IF(OR(ISBLANK(B146),ISBLANK(H146),ISBLANK(O146),ISBLANK(R146),ISBLANK(V146),ISBLANK(W146),ISBLANK(Y146),ISBLANK(AB146),ISBLANK(AE146),ISBLANK(AL146)),FALSE(),TRUE())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IF(OR(ISBLANK(B147),ISBLANK(H147),ISBLANK(O147),ISBLANK(R147),ISBLANK(V147),ISBLANK(W147),ISBLANK(Y147),ISBLANK(AB147),ISBLANK(AE147),ISBLANK(AL147)),FALSE(),TRUE())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IF(OR(ISBLANK(B148),ISBLANK(H148),ISBLANK(O148),ISBLANK(R148),ISBLANK(V148),ISBLANK(W148),ISBLANK(Y148),ISBLANK(AB148),ISBLANK(AE148),ISBLANK(AL148)),FALSE(),TRUE())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IF(OR(ISBLANK(B149),ISBLANK(H149),ISBLANK(O149),ISBLANK(R149),ISBLANK(V149),ISBLANK(W149),ISBLANK(Y149),ISBLANK(AB149),ISBLANK(AE149),ISBLANK(AL149)),FALSE(),TRUE())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IF(OR(ISBLANK(B150),ISBLANK(H150),ISBLANK(O150),ISBLANK(R150),ISBLANK(V150),ISBLANK(W150),ISBLANK(Y150),ISBLANK(AB150),ISBLANK(AE150),ISBLANK(AL150)),FALSE(),TRUE())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IF(OR(ISBLANK(B151),ISBLANK(H151),ISBLANK(O151),ISBLANK(R151),ISBLANK(V151),ISBLANK(W151),ISBLANK(Y151),ISBLANK(AB151),ISBLANK(AE151),ISBLANK(AL151)),FALSE(),TRUE())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IF(OR(ISBLANK(B152),ISBLANK(H152),ISBLANK(O152),ISBLANK(R152),ISBLANK(V152),ISBLANK(W152),ISBLANK(Y152),ISBLANK(AB152),ISBLANK(AE152),ISBLANK(AL152)),FALSE(),TRUE())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IF(OR(ISBLANK(B153),ISBLANK(H153),ISBLANK(O153),ISBLANK(R153),ISBLANK(V153),ISBLANK(W153),ISBLANK(Y153),ISBLANK(AB153),ISBLANK(AE153),ISBLANK(AL153)),FALSE(),TRUE())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IF(OR(ISBLANK(B154),ISBLANK(H154),ISBLANK(O154),ISBLANK(R154),ISBLANK(V154),ISBLANK(W154),ISBLANK(Y154),ISBLANK(AB154),ISBLANK(AE154),ISBLANK(AL154)),FALSE(),TRUE())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IF(OR(ISBLANK(B155),ISBLANK(H155),ISBLANK(O155),ISBLANK(R155),ISBLANK(V155),ISBLANK(W155),ISBLANK(Y155),ISBLANK(AB155),ISBLANK(AE155),ISBLANK(AL155)),FALSE(),TRUE())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IF(OR(ISBLANK(B156),ISBLANK(H156),ISBLANK(O156),ISBLANK(R156),ISBLANK(V156),ISBLANK(W156),ISBLANK(Y156),ISBLANK(AB156),ISBLANK(AE156),ISBLANK(AL156)),FALSE(),TRUE())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IF(OR(ISBLANK(B157),ISBLANK(H157),ISBLANK(O157),ISBLANK(R157),ISBLANK(V157),ISBLANK(W157),ISBLANK(Y157),ISBLANK(AB157),ISBLANK(AE157),ISBLANK(AL157)),FALSE(),TRUE())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IF(OR(ISBLANK(B158),ISBLANK(H158),ISBLANK(O158),ISBLANK(R158),ISBLANK(V158),ISBLANK(W158),ISBLANK(Y158),ISBLANK(AB158),ISBLANK(AE158),ISBLANK(AL158)),FALSE(),TRUE())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IF(OR(ISBLANK(B159),ISBLANK(H159),ISBLANK(O159),ISBLANK(R159),ISBLANK(V159),ISBLANK(W159),ISBLANK(Y159),ISBLANK(AB159),ISBLANK(AE159),ISBLANK(AL159)),FALSE(),TRUE())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IF(OR(ISBLANK(B160),ISBLANK(H160),ISBLANK(O160),ISBLANK(R160),ISBLANK(V160),ISBLANK(W160),ISBLANK(Y160),ISBLANK(AB160),ISBLANK(AE160),ISBLANK(AL160)),FALSE(),TRUE())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IF(OR(ISBLANK(B161),ISBLANK(H161),ISBLANK(O161),ISBLANK(R161),ISBLANK(V161),ISBLANK(W161),ISBLANK(Y161),ISBLANK(AB161),ISBLANK(AE161),ISBLANK(AL161)),FALSE(),TRUE())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IF(OR(ISBLANK(B162),ISBLANK(H162),ISBLANK(O162),ISBLANK(R162),ISBLANK(V162),ISBLANK(W162),ISBLANK(Y162),ISBLANK(AB162),ISBLANK(AE162),ISBLANK(AL162)),FALSE(),TRUE())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IF(OR(ISBLANK(B163),ISBLANK(H163),ISBLANK(O163),ISBLANK(R163),ISBLANK(V163),ISBLANK(W163),ISBLANK(Y163),ISBLANK(AB163),ISBLANK(AE163),ISBLANK(AL163)),FALSE(),TRUE())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IF(OR(ISBLANK(B164),ISBLANK(H164),ISBLANK(O164),ISBLANK(R164),ISBLANK(V164),ISBLANK(W164),ISBLANK(Y164),ISBLANK(AB164),ISBLANK(AE164),ISBLANK(AL164)),FALSE(),TRUE())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IF(OR(ISBLANK(B165),ISBLANK(H165),ISBLANK(O165),ISBLANK(R165),ISBLANK(V165),ISBLANK(W165),ISBLANK(Y165),ISBLANK(AB165),ISBLANK(AE165),ISBLANK(AL165)),FALSE(),TRUE())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IF(OR(ISBLANK(B166),ISBLANK(H166),ISBLANK(O166),ISBLANK(R166),ISBLANK(V166),ISBLANK(W166),ISBLANK(Y166),ISBLANK(AB166),ISBLANK(AE166),ISBLANK(AL166)),FALSE(),TRUE())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IF(OR(ISBLANK(B167),ISBLANK(H167),ISBLANK(O167),ISBLANK(R167),ISBLANK(V167),ISBLANK(W167),ISBLANK(Y167),ISBLANK(AB167),ISBLANK(AE167),ISBLANK(AL167)),FALSE(),TRUE())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IF(OR(ISBLANK(B168),ISBLANK(H168),ISBLANK(O168),ISBLANK(R168),ISBLANK(V168),ISBLANK(W168),ISBLANK(Y168),ISBLANK(AB168),ISBLANK(AE168),ISBLANK(AL168)),FALSE(),TRUE())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IF(OR(ISBLANK(B169),ISBLANK(H169),ISBLANK(O169),ISBLANK(R169),ISBLANK(V169),ISBLANK(W169),ISBLANK(Y169),ISBLANK(AB169),ISBLANK(AE169),ISBLANK(AL169)),FALSE(),TRUE())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IF(OR(ISBLANK(B170),ISBLANK(H170),ISBLANK(O170),ISBLANK(R170),ISBLANK(V170),ISBLANK(W170),ISBLANK(Y170),ISBLANK(AB170),ISBLANK(AE170),ISBLANK(AL170)),FALSE(),TRUE())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IF(OR(ISBLANK(B171),ISBLANK(H171),ISBLANK(O171),ISBLANK(R171),ISBLANK(V171),ISBLANK(W171),ISBLANK(Y171),ISBLANK(AB171),ISBLANK(AE171),ISBLANK(AL171)),FALSE(),TRUE())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IF(OR(ISBLANK(B172),ISBLANK(H172),ISBLANK(O172),ISBLANK(R172),ISBLANK(V172),ISBLANK(W172),ISBLANK(Y172),ISBLANK(AB172),ISBLANK(AE172),ISBLANK(AL172)),FALSE(),TRUE())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IF(OR(ISBLANK(B173),ISBLANK(H173),ISBLANK(O173),ISBLANK(R173),ISBLANK(V173),ISBLANK(W173),ISBLANK(Y173),ISBLANK(AB173),ISBLANK(AE173),ISBLANK(AL173)),FALSE(),TRUE())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IF(OR(ISBLANK(B174),ISBLANK(H174),ISBLANK(O174),ISBLANK(R174),ISBLANK(V174),ISBLANK(W174),ISBLANK(Y174),ISBLANK(AB174),ISBLANK(AE174),ISBLANK(AL174)),FALSE(),TRUE())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IF(OR(ISBLANK(B175),ISBLANK(H175),ISBLANK(O175),ISBLANK(R175),ISBLANK(V175),ISBLANK(W175),ISBLANK(Y175),ISBLANK(AB175),ISBLANK(AE175),ISBLANK(AL175)),FALSE(),TRUE())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IF(OR(ISBLANK(B176),ISBLANK(H176),ISBLANK(O176),ISBLANK(R176),ISBLANK(V176),ISBLANK(W176),ISBLANK(Y176),ISBLANK(AB176),ISBLANK(AE176),ISBLANK(AL176)),FALSE(),TRUE())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IF(OR(ISBLANK(B177),ISBLANK(H177),ISBLANK(O177),ISBLANK(R177),ISBLANK(V177),ISBLANK(W177),ISBLANK(Y177),ISBLANK(AB177),ISBLANK(AE177),ISBLANK(AL177)),FALSE(),TRUE())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IF(OR(ISBLANK(B178),ISBLANK(H178),ISBLANK(O178),ISBLANK(R178),ISBLANK(V178),ISBLANK(W178),ISBLANK(Y178),ISBLANK(AB178),ISBLANK(AE178),ISBLANK(AL178)),FALSE(),TRUE())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IF(OR(ISBLANK(B179),ISBLANK(H179),ISBLANK(O179),ISBLANK(R179),ISBLANK(V179),ISBLANK(W179),ISBLANK(Y179),ISBLANK(AB179),ISBLANK(AE179),ISBLANK(AL179)),FALSE(),TRUE())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IF(OR(ISBLANK(B180),ISBLANK(H180),ISBLANK(O180),ISBLANK(R180),ISBLANK(V180),ISBLANK(W180),ISBLANK(Y180),ISBLANK(AB180),ISBLANK(AE180),ISBLANK(AL180)),FALSE(),TRUE())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IF(OR(ISBLANK(B181),ISBLANK(H181),ISBLANK(O181),ISBLANK(R181),ISBLANK(V181),ISBLANK(W181),ISBLANK(Y181),ISBLANK(AB181),ISBLANK(AE181),ISBLANK(AL181)),FALSE(),TRUE())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IF(OR(ISBLANK(B182),ISBLANK(H182),ISBLANK(O182),ISBLANK(R182),ISBLANK(V182),ISBLANK(W182),ISBLANK(Y182),ISBLANK(AB182),ISBLANK(AE182),ISBLANK(AL182)),FALSE(),TRUE())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IF(OR(ISBLANK(B183),ISBLANK(H183),ISBLANK(O183),ISBLANK(R183),ISBLANK(V183),ISBLANK(W183),ISBLANK(Y183),ISBLANK(AB183),ISBLANK(AE183),ISBLANK(AL183)),FALSE(),TRUE())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IF(OR(ISBLANK(B184),ISBLANK(H184),ISBLANK(O184),ISBLANK(R184),ISBLANK(V184),ISBLANK(W184),ISBLANK(Y184),ISBLANK(AB184),ISBLANK(AE184),ISBLANK(AL184)),FALSE(),TRUE())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IF(OR(ISBLANK(B185),ISBLANK(H185),ISBLANK(O185),ISBLANK(R185),ISBLANK(V185),ISBLANK(W185),ISBLANK(Y185),ISBLANK(AB185),ISBLANK(AE185),ISBLANK(AL185)),FALSE(),TRUE())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IF(OR(ISBLANK(B186),ISBLANK(H186),ISBLANK(O186),ISBLANK(R186),ISBLANK(V186),ISBLANK(W186),ISBLANK(Y186),ISBLANK(AB186),ISBLANK(AE186),ISBLANK(AL186)),FALSE(),TRUE())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IF(OR(ISBLANK(B187),ISBLANK(H187),ISBLANK(O187),ISBLANK(R187),ISBLANK(V187),ISBLANK(W187),ISBLANK(Y187),ISBLANK(AB187),ISBLANK(AE187),ISBLANK(AL187)),FALSE(),TRUE())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IF(OR(ISBLANK(B188),ISBLANK(H188),ISBLANK(O188),ISBLANK(R188),ISBLANK(V188),ISBLANK(W188),ISBLANK(Y188),ISBLANK(AB188),ISBLANK(AE188),ISBLANK(AL188)),FALSE(),TRUE())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IF(OR(ISBLANK(B189),ISBLANK(H189),ISBLANK(O189),ISBLANK(R189),ISBLANK(V189),ISBLANK(W189),ISBLANK(Y189),ISBLANK(AB189),ISBLANK(AE189),ISBLANK(AL189)),FALSE(),TRUE())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IF(OR(ISBLANK(B190),ISBLANK(H190),ISBLANK(O190),ISBLANK(R190),ISBLANK(V190),ISBLANK(W190),ISBLANK(Y190),ISBLANK(AB190),ISBLANK(AE190),ISBLANK(AL190)),FALSE(),TRUE())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IF(OR(ISBLANK(B191),ISBLANK(H191),ISBLANK(O191),ISBLANK(R191),ISBLANK(V191),ISBLANK(W191),ISBLANK(Y191),ISBLANK(AB191),ISBLANK(AE191),ISBLANK(AL191)),FALSE(),TRUE())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IF(OR(ISBLANK(B192),ISBLANK(H192),ISBLANK(O192),ISBLANK(R192),ISBLANK(V192),ISBLANK(W192),ISBLANK(Y192),ISBLANK(AB192),ISBLANK(AE192),ISBLANK(AL192)),FALSE(),TRUE())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IF(OR(ISBLANK(B193),ISBLANK(H193),ISBLANK(O193),ISBLANK(R193),ISBLANK(V193),ISBLANK(W193),ISBLANK(Y193),ISBLANK(AB193),ISBLANK(AE193),ISBLANK(AL193)),FALSE(),TRUE())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IF(OR(ISBLANK(B194),ISBLANK(H194),ISBLANK(O194),ISBLANK(R194),ISBLANK(V194),ISBLANK(W194),ISBLANK(Y194),ISBLANK(AB194),ISBLANK(AE194),ISBLANK(AL194)),FALSE(),TRUE())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IF(OR(ISBLANK(B195),ISBLANK(H195),ISBLANK(O195),ISBLANK(R195),ISBLANK(V195),ISBLANK(W195),ISBLANK(Y195),ISBLANK(AB195),ISBLANK(AE195),ISBLANK(AL195)),FALSE(),TRUE())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IF(OR(ISBLANK(B196),ISBLANK(H196),ISBLANK(O196),ISBLANK(R196),ISBLANK(V196),ISBLANK(W196),ISBLANK(Y196),ISBLANK(AB196),ISBLANK(AE196),ISBLANK(AL196)),FALSE(),TRUE())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IF(OR(ISBLANK(B197),ISBLANK(H197),ISBLANK(O197),ISBLANK(R197),ISBLANK(V197),ISBLANK(W197),ISBLANK(Y197),ISBLANK(AB197),ISBLANK(AE197),ISBLANK(AL197)),FALSE(),TRUE())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IF(OR(ISBLANK(B198),ISBLANK(H198),ISBLANK(O198),ISBLANK(R198),ISBLANK(V198),ISBLANK(W198),ISBLANK(Y198),ISBLANK(AB198),ISBLANK(AE198),ISBLANK(AL198)),FALSE(),TRUE())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IF(OR(ISBLANK(B199),ISBLANK(H199),ISBLANK(O199),ISBLANK(R199),ISBLANK(V199),ISBLANK(W199),ISBLANK(Y199),ISBLANK(AB199),ISBLANK(AE199),ISBLANK(AL199)),FALSE(),TRUE())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IF(OR(ISBLANK(B200),ISBLANK(H200),ISBLANK(O200),ISBLANK(R200),ISBLANK(V200),ISBLANK(W200),ISBLANK(Y200),ISBLANK(AB200),ISBLANK(AE200),ISBLANK(AL200)),FALSE(),TRUE())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IF(OR(ISBLANK(B201),ISBLANK(H201),ISBLANK(O201),ISBLANK(R201),ISBLANK(V201),ISBLANK(W201),ISBLANK(Y201),ISBLANK(AB201),ISBLANK(AE201),ISBLANK(AL201)),FALSE(),TRUE())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IF(OR(ISBLANK(B202),ISBLANK(H202),ISBLANK(O202),ISBLANK(R202),ISBLANK(V202),ISBLANK(W202),ISBLANK(Y202),ISBLANK(AB202),ISBLANK(AE202),ISBLANK(AL202)),FALSE(),TRUE())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IF(OR(ISBLANK(B203),ISBLANK(H203),ISBLANK(O203),ISBLANK(R203),ISBLANK(V203),ISBLANK(W203),ISBLANK(Y203),ISBLANK(AB203),ISBLANK(AE203),ISBLANK(AL203)),FALSE(),TRUE())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IF(OR(ISBLANK(B204),ISBLANK(H204),ISBLANK(O204),ISBLANK(R204),ISBLANK(V204),ISBLANK(W204),ISBLANK(Y204),ISBLANK(AB204),ISBLANK(AE204),ISBLANK(AL204)),FALSE(),TRUE())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IF(OR(ISBLANK(B205),ISBLANK(H205),ISBLANK(O205),ISBLANK(R205),ISBLANK(V205),ISBLANK(W205),ISBLANK(Y205),ISBLANK(AB205),ISBLANK(AE205),ISBLANK(AL205)),FALSE(),TRUE())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IF(OR(ISBLANK(B206),ISBLANK(H206),ISBLANK(O206),ISBLANK(R206),ISBLANK(V206),ISBLANK(W206),ISBLANK(Y206),ISBLANK(AB206),ISBLANK(AE206),ISBLANK(AL206)),FALSE(),TRUE())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IF(OR(ISBLANK(B207),ISBLANK(H207),ISBLANK(O207),ISBLANK(R207),ISBLANK(V207),ISBLANK(W207),ISBLANK(Y207),ISBLANK(AB207),ISBLANK(AE207),ISBLANK(AL207)),FALSE(),TRUE())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IF(OR(ISBLANK(B208),ISBLANK(H208),ISBLANK(O208),ISBLANK(R208),ISBLANK(V208),ISBLANK(W208),ISBLANK(Y208),ISBLANK(AB208),ISBLANK(AE208),ISBLANK(AL208)),FALSE(),TRUE())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IF(OR(ISBLANK(B209),ISBLANK(H209),ISBLANK(O209),ISBLANK(R209),ISBLANK(V209),ISBLANK(W209),ISBLANK(Y209),ISBLANK(AB209),ISBLANK(AE209),ISBLANK(AL209)),FALSE(),TRUE())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IF(OR(ISBLANK(B210),ISBLANK(H210),ISBLANK(O210),ISBLANK(R210),ISBLANK(V210),ISBLANK(W210),ISBLANK(Y210),ISBLANK(AB210),ISBLANK(AE210),ISBLANK(AL210)),FALSE(),TRUE())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IF(OR(ISBLANK(B211),ISBLANK(H211),ISBLANK(O211),ISBLANK(R211),ISBLANK(V211),ISBLANK(W211),ISBLANK(Y211),ISBLANK(AB211),ISBLANK(AE211),ISBLANK(AL211)),FALSE(),TRUE())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IF(OR(ISBLANK(B212),ISBLANK(H212),ISBLANK(O212),ISBLANK(R212),ISBLANK(V212),ISBLANK(W212),ISBLANK(Y212),ISBLANK(AB212),ISBLANK(AE212),ISBLANK(AL212)),FALSE(),TRUE())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IF(OR(ISBLANK(B213),ISBLANK(H213),ISBLANK(O213),ISBLANK(R213),ISBLANK(V213),ISBLANK(W213),ISBLANK(Y213),ISBLANK(AB213),ISBLANK(AE213),ISBLANK(AL213)),FALSE(),TRUE())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IF(OR(ISBLANK(B214),ISBLANK(H214),ISBLANK(O214),ISBLANK(R214),ISBLANK(V214),ISBLANK(W214),ISBLANK(Y214),ISBLANK(AB214),ISBLANK(AE214),ISBLANK(AL214)),FALSE(),TRUE())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IF(OR(ISBLANK(B215),ISBLANK(H215),ISBLANK(O215),ISBLANK(R215),ISBLANK(V215),ISBLANK(W215),ISBLANK(Y215),ISBLANK(AB215),ISBLANK(AE215),ISBLANK(AL215)),FALSE(),TRUE())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IF(OR(ISBLANK(B216),ISBLANK(H216),ISBLANK(O216),ISBLANK(R216),ISBLANK(V216),ISBLANK(W216),ISBLANK(Y216),ISBLANK(AB216),ISBLANK(AE216),ISBLANK(AL216)),FALSE(),TRUE())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IF(OR(ISBLANK(B217),ISBLANK(H217),ISBLANK(O217),ISBLANK(R217),ISBLANK(V217),ISBLANK(W217),ISBLANK(Y217),ISBLANK(AB217),ISBLANK(AE217),ISBLANK(AL217)),FALSE(),TRUE())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IF(OR(ISBLANK(B218),ISBLANK(H218),ISBLANK(O218),ISBLANK(R218),ISBLANK(V218),ISBLANK(W218),ISBLANK(Y218),ISBLANK(AB218),ISBLANK(AE218),ISBLANK(AL218)),FALSE(),TRUE())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IF(OR(ISBLANK(B219),ISBLANK(H219),ISBLANK(O219),ISBLANK(R219),ISBLANK(V219),ISBLANK(W219),ISBLANK(Y219),ISBLANK(AB219),ISBLANK(AE219),ISBLANK(AL219)),FALSE(),TRUE())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IF(OR(ISBLANK(B220),ISBLANK(H220),ISBLANK(O220),ISBLANK(R220),ISBLANK(V220),ISBLANK(W220),ISBLANK(Y220),ISBLANK(AB220),ISBLANK(AE220),ISBLANK(AL220)),FALSE(),TRUE())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IF(OR(ISBLANK(B221),ISBLANK(H221),ISBLANK(O221),ISBLANK(R221),ISBLANK(V221),ISBLANK(W221),ISBLANK(Y221),ISBLANK(AB221),ISBLANK(AE221),ISBLANK(AL221)),FALSE(),TRUE())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IF(OR(ISBLANK(B222),ISBLANK(H222),ISBLANK(O222),ISBLANK(R222),ISBLANK(V222),ISBLANK(W222),ISBLANK(Y222),ISBLANK(AB222),ISBLANK(AE222),ISBLANK(AL222)),FALSE(),TRUE())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IF(OR(ISBLANK(B223),ISBLANK(H223),ISBLANK(O223),ISBLANK(R223),ISBLANK(V223),ISBLANK(W223),ISBLANK(Y223),ISBLANK(AB223),ISBLANK(AE223),ISBLANK(AL223)),FALSE(),TRUE())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IF(OR(ISBLANK(B224),ISBLANK(H224),ISBLANK(O224),ISBLANK(R224),ISBLANK(V224),ISBLANK(W224),ISBLANK(Y224),ISBLANK(AB224),ISBLANK(AE224),ISBLANK(AL224)),FALSE(),TRUE())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IF(OR(ISBLANK(B225),ISBLANK(H225),ISBLANK(O225),ISBLANK(R225),ISBLANK(V225),ISBLANK(W225),ISBLANK(Y225),ISBLANK(AB225),ISBLANK(AE225),ISBLANK(AL225)),FALSE(),TRUE())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IF(OR(ISBLANK(B226),ISBLANK(H226),ISBLANK(O226),ISBLANK(R226),ISBLANK(V226),ISBLANK(W226),ISBLANK(Y226),ISBLANK(AB226),ISBLANK(AE226),ISBLANK(AL226)),FALSE(),TRUE())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IF(OR(ISBLANK(B227),ISBLANK(H227),ISBLANK(O227),ISBLANK(R227),ISBLANK(V227),ISBLANK(W227),ISBLANK(Y227),ISBLANK(AB227),ISBLANK(AE227),ISBLANK(AL227)),FALSE(),TRUE())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IF(OR(ISBLANK(B228),ISBLANK(H228),ISBLANK(O228),ISBLANK(R228),ISBLANK(V228),ISBLANK(W228),ISBLANK(Y228),ISBLANK(AB228),ISBLANK(AE228),ISBLANK(AL228)),FALSE(),TRUE())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IF(OR(ISBLANK(B229),ISBLANK(H229),ISBLANK(O229),ISBLANK(R229),ISBLANK(V229),ISBLANK(W229),ISBLANK(Y229),ISBLANK(AB229),ISBLANK(AE229),ISBLANK(AL229)),FALSE(),TRUE())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IF(OR(ISBLANK(B230),ISBLANK(H230),ISBLANK(O230),ISBLANK(R230),ISBLANK(V230),ISBLANK(W230),ISBLANK(Y230),ISBLANK(AB230),ISBLANK(AE230),ISBLANK(AL230)),FALSE(),TRUE())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IF(OR(ISBLANK(B231),ISBLANK(H231),ISBLANK(O231),ISBLANK(R231),ISBLANK(V231),ISBLANK(W231),ISBLANK(Y231),ISBLANK(AB231),ISBLANK(AE231),ISBLANK(AL231)),FALSE(),TRUE())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IF(OR(ISBLANK(B232),ISBLANK(H232),ISBLANK(O232),ISBLANK(R232),ISBLANK(V232),ISBLANK(W232),ISBLANK(Y232),ISBLANK(AB232),ISBLANK(AE232),ISBLANK(AL232)),FALSE(),TRUE())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IF(OR(ISBLANK(B233),ISBLANK(H233),ISBLANK(O233),ISBLANK(R233),ISBLANK(V233),ISBLANK(W233),ISBLANK(Y233),ISBLANK(AB233),ISBLANK(AE233),ISBLANK(AL233)),FALSE(),TRUE())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IF(OR(ISBLANK(B234),ISBLANK(H234),ISBLANK(O234),ISBLANK(R234),ISBLANK(V234),ISBLANK(W234),ISBLANK(Y234),ISBLANK(AB234),ISBLANK(AE234),ISBLANK(AL234)),FALSE(),TRUE())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IF(OR(ISBLANK(B235),ISBLANK(H235),ISBLANK(O235),ISBLANK(R235),ISBLANK(V235),ISBLANK(W235),ISBLANK(Y235),ISBLANK(AB235),ISBLANK(AE235),ISBLANK(AL235)),FALSE(),TRUE())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IF(OR(ISBLANK(B236),ISBLANK(H236),ISBLANK(O236),ISBLANK(R236),ISBLANK(V236),ISBLANK(W236),ISBLANK(Y236),ISBLANK(AB236),ISBLANK(AE236),ISBLANK(AL236)),FALSE(),TRUE())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IF(OR(ISBLANK(B237),ISBLANK(H237),ISBLANK(O237),ISBLANK(R237),ISBLANK(V237),ISBLANK(W237),ISBLANK(Y237),ISBLANK(AB237),ISBLANK(AE237),ISBLANK(AL237)),FALSE(),TRUE())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IF(OR(ISBLANK(B238),ISBLANK(H238),ISBLANK(O238),ISBLANK(R238),ISBLANK(V238),ISBLANK(W238),ISBLANK(Y238),ISBLANK(AB238),ISBLANK(AE238),ISBLANK(AL238)),FALSE(),TRUE())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IF(OR(ISBLANK(B239),ISBLANK(H239),ISBLANK(O239),ISBLANK(R239),ISBLANK(V239),ISBLANK(W239),ISBLANK(Y239),ISBLANK(AB239),ISBLANK(AE239),ISBLANK(AL239)),FALSE(),TRUE())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IF(OR(ISBLANK(B240),ISBLANK(H240),ISBLANK(O240),ISBLANK(R240),ISBLANK(V240),ISBLANK(W240),ISBLANK(Y240),ISBLANK(AB240),ISBLANK(AE240),ISBLANK(AL240)),FALSE(),TRUE())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IF(OR(ISBLANK(B241),ISBLANK(H241),ISBLANK(O241),ISBLANK(R241),ISBLANK(V241),ISBLANK(W241),ISBLANK(Y241),ISBLANK(AB241),ISBLANK(AE241),ISBLANK(AL241)),FALSE(),TRUE())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IF(OR(ISBLANK(B242),ISBLANK(H242),ISBLANK(O242),ISBLANK(R242),ISBLANK(V242),ISBLANK(W242),ISBLANK(Y242),ISBLANK(AB242),ISBLANK(AE242),ISBLANK(AL242)),FALSE(),TRUE())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IF(OR(ISBLANK(B243),ISBLANK(H243),ISBLANK(O243),ISBLANK(R243),ISBLANK(V243),ISBLANK(W243),ISBLANK(Y243),ISBLANK(AB243),ISBLANK(AE243),ISBLANK(AL243)),FALSE(),TRUE())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IF(OR(ISBLANK(B244),ISBLANK(H244),ISBLANK(O244),ISBLANK(R244),ISBLANK(V244),ISBLANK(W244),ISBLANK(Y244),ISBLANK(AB244),ISBLANK(AE244),ISBLANK(AL244)),FALSE(),TRUE())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IF(OR(ISBLANK(B245),ISBLANK(H245),ISBLANK(O245),ISBLANK(R245),ISBLANK(V245),ISBLANK(W245),ISBLANK(Y245),ISBLANK(AB245),ISBLANK(AE245),ISBLANK(AL245)),FALSE(),TRUE())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IF(OR(ISBLANK(B246),ISBLANK(H246),ISBLANK(O246),ISBLANK(R246),ISBLANK(V246),ISBLANK(W246),ISBLANK(Y246),ISBLANK(AB246),ISBLANK(AE246),ISBLANK(AL246)),FALSE(),TRUE())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IF(OR(ISBLANK(B247),ISBLANK(H247),ISBLANK(O247),ISBLANK(R247),ISBLANK(V247),ISBLANK(W247),ISBLANK(Y247),ISBLANK(AB247),ISBLANK(AE247),ISBLANK(AL247)),FALSE(),TRUE())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IF(OR(ISBLANK(B248),ISBLANK(H248),ISBLANK(O248),ISBLANK(R248),ISBLANK(V248),ISBLANK(W248),ISBLANK(Y248),ISBLANK(AB248),ISBLANK(AE248),ISBLANK(AL248)),FALSE(),TRUE())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IF(OR(ISBLANK(B249),ISBLANK(H249),ISBLANK(O249),ISBLANK(R249),ISBLANK(V249),ISBLANK(W249),ISBLANK(Y249),ISBLANK(AB249),ISBLANK(AE249),ISBLANK(AL249)),FALSE(),TRUE())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IF(OR(ISBLANK(B250),ISBLANK(H250),ISBLANK(O250),ISBLANK(R250),ISBLANK(V250),ISBLANK(W250),ISBLANK(Y250),ISBLANK(AB250),ISBLANK(AE250),ISBLANK(AL250)),FALSE(),TRUE())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IF(OR(ISBLANK(B251),ISBLANK(H251),ISBLANK(O251),ISBLANK(R251),ISBLANK(V251),ISBLANK(W251),ISBLANK(Y251),ISBLANK(AB251),ISBLANK(AE251),ISBLANK(AL251)),FALSE(),TRUE())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IF(OR(ISBLANK(B252),ISBLANK(H252),ISBLANK(O252),ISBLANK(R252),ISBLANK(V252),ISBLANK(W252),ISBLANK(Y252),ISBLANK(AB252),ISBLANK(AE252),ISBLANK(AL252)),FALSE(),TRUE())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IF(OR(ISBLANK(B253),ISBLANK(H253),ISBLANK(O253),ISBLANK(R253),ISBLANK(V253),ISBLANK(W253),ISBLANK(Y253),ISBLANK(AB253),ISBLANK(AE253),ISBLANK(AL253)),FALSE(),TRUE())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IF(OR(ISBLANK(B254),ISBLANK(H254),ISBLANK(O254),ISBLANK(R254),ISBLANK(V254),ISBLANK(W254),ISBLANK(Y254),ISBLANK(AB254),ISBLANK(AE254),ISBLANK(AL254)),FALSE(),TRUE())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IF(OR(ISBLANK(B255),ISBLANK(H255),ISBLANK(O255),ISBLANK(R255),ISBLANK(V255),ISBLANK(W255),ISBLANK(Y255),ISBLANK(AB255),ISBLANK(AE255),ISBLANK(AL255)),FALSE(),TRUE())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IF(OR(ISBLANK(B256),ISBLANK(H256),ISBLANK(O256),ISBLANK(R256),ISBLANK(V256),ISBLANK(W256),ISBLANK(Y256),ISBLANK(AB256),ISBLANK(AE256),ISBLANK(AL256)),FALSE(),TRUE())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IF(OR(ISBLANK(B257),ISBLANK(H257),ISBLANK(O257),ISBLANK(R257),ISBLANK(V257),ISBLANK(W257),ISBLANK(Y257),ISBLANK(AB257),ISBLANK(AE257),ISBLANK(AL257)),FALSE(),TRUE())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IF(OR(ISBLANK(B258),ISBLANK(H258),ISBLANK(O258),ISBLANK(R258),ISBLANK(V258),ISBLANK(W258),ISBLANK(Y258),ISBLANK(AB258),ISBLANK(AE258),ISBLANK(AL258)),FALSE(),TRUE())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IF(OR(ISBLANK(B259),ISBLANK(H259),ISBLANK(O259),ISBLANK(R259),ISBLANK(V259),ISBLANK(W259),ISBLANK(Y259),ISBLANK(AB259),ISBLANK(AE259),ISBLANK(AL259)),FALSE(),TRUE())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IF(OR(ISBLANK(B260),ISBLANK(H260),ISBLANK(O260),ISBLANK(R260),ISBLANK(V260),ISBLANK(W260),ISBLANK(Y260),ISBLANK(AB260),ISBLANK(AE260),ISBLANK(AL260)),FALSE(),TRUE())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IF(OR(ISBLANK(B261),ISBLANK(H261),ISBLANK(O261),ISBLANK(R261),ISBLANK(V261),ISBLANK(W261),ISBLANK(Y261),ISBLANK(AB261),ISBLANK(AE261),ISBLANK(AL261)),FALSE(),TRUE())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IF(OR(ISBLANK(B262),ISBLANK(H262),ISBLANK(O262),ISBLANK(R262),ISBLANK(V262),ISBLANK(W262),ISBLANK(Y262),ISBLANK(AB262),ISBLANK(AE262),ISBLANK(AL262)),FALSE(),TRUE())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IF(OR(ISBLANK(B263),ISBLANK(H263),ISBLANK(O263),ISBLANK(R263),ISBLANK(V263),ISBLANK(W263),ISBLANK(Y263),ISBLANK(AB263),ISBLANK(AE263),ISBLANK(AL263)),FALSE(),TRUE())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IF(OR(ISBLANK(B264),ISBLANK(H264),ISBLANK(O264),ISBLANK(R264),ISBLANK(V264),ISBLANK(W264),ISBLANK(Y264),ISBLANK(AB264),ISBLANK(AE264),ISBLANK(AL264)),FALSE(),TRUE())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IF(OR(ISBLANK(B265),ISBLANK(H265),ISBLANK(O265),ISBLANK(R265),ISBLANK(V265),ISBLANK(W265),ISBLANK(Y265),ISBLANK(AB265),ISBLANK(AE265),ISBLANK(AL265)),FALSE(),TRUE())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IF(OR(ISBLANK(B266),ISBLANK(H266),ISBLANK(O266),ISBLANK(R266),ISBLANK(V266),ISBLANK(W266),ISBLANK(Y266),ISBLANK(AB266),ISBLANK(AE266),ISBLANK(AL266)),FALSE(),TRUE())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IF(OR(ISBLANK(B267),ISBLANK(H267),ISBLANK(O267),ISBLANK(R267),ISBLANK(V267),ISBLANK(W267),ISBLANK(Y267),ISBLANK(AB267),ISBLANK(AE267),ISBLANK(AL267)),FALSE(),TRUE())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IF(OR(ISBLANK(B268),ISBLANK(H268),ISBLANK(O268),ISBLANK(R268),ISBLANK(V268),ISBLANK(W268),ISBLANK(Y268),ISBLANK(AB268),ISBLANK(AE268),ISBLANK(AL268)),FALSE(),TRUE())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IF(OR(ISBLANK(B269),ISBLANK(H269),ISBLANK(O269),ISBLANK(R269),ISBLANK(V269),ISBLANK(W269),ISBLANK(Y269),ISBLANK(AB269),ISBLANK(AE269),ISBLANK(AL269)),FALSE(),TRUE())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IF(OR(ISBLANK(B270),ISBLANK(H270),ISBLANK(O270),ISBLANK(R270),ISBLANK(V270),ISBLANK(W270),ISBLANK(Y270),ISBLANK(AB270),ISBLANK(AE270),ISBLANK(AL270)),FALSE(),TRUE())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IF(OR(ISBLANK(B271),ISBLANK(H271),ISBLANK(O271),ISBLANK(R271),ISBLANK(V271),ISBLANK(W271),ISBLANK(Y271),ISBLANK(AB271),ISBLANK(AE271),ISBLANK(AL271)),FALSE(),TRUE())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IF(OR(ISBLANK(B272),ISBLANK(H272),ISBLANK(O272),ISBLANK(R272),ISBLANK(V272),ISBLANK(W272),ISBLANK(Y272),ISBLANK(AB272),ISBLANK(AE272),ISBLANK(AL272)),FALSE(),TRUE())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IF(OR(ISBLANK(B273),ISBLANK(H273),ISBLANK(O273),ISBLANK(R273),ISBLANK(V273),ISBLANK(W273),ISBLANK(Y273),ISBLANK(AB273),ISBLANK(AE273),ISBLANK(AL273)),FALSE(),TRUE())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IF(OR(ISBLANK(B274),ISBLANK(H274),ISBLANK(O274),ISBLANK(R274),ISBLANK(V274),ISBLANK(W274),ISBLANK(Y274),ISBLANK(AB274),ISBLANK(AE274),ISBLANK(AL274)),FALSE(),TRUE())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IF(OR(ISBLANK(B275),ISBLANK(H275),ISBLANK(O275),ISBLANK(R275),ISBLANK(V275),ISBLANK(W275),ISBLANK(Y275),ISBLANK(AB275),ISBLANK(AE275),ISBLANK(AL275)),FALSE(),TRUE())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IF(OR(ISBLANK(B276),ISBLANK(H276),ISBLANK(O276),ISBLANK(R276),ISBLANK(V276),ISBLANK(W276),ISBLANK(Y276),ISBLANK(AB276),ISBLANK(AE276),ISBLANK(AL276)),FALSE(),TRUE())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IF(OR(ISBLANK(B277),ISBLANK(H277),ISBLANK(O277),ISBLANK(R277),ISBLANK(V277),ISBLANK(W277),ISBLANK(Y277),ISBLANK(AB277),ISBLANK(AE277),ISBLANK(AL277)),FALSE(),TRUE())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IF(OR(ISBLANK(B278),ISBLANK(H278),ISBLANK(O278),ISBLANK(R278),ISBLANK(V278),ISBLANK(W278),ISBLANK(Y278),ISBLANK(AB278),ISBLANK(AE278),ISBLANK(AL278)),FALSE(),TRUE())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IF(OR(ISBLANK(B279),ISBLANK(H279),ISBLANK(O279),ISBLANK(R279),ISBLANK(V279),ISBLANK(W279),ISBLANK(Y279),ISBLANK(AB279),ISBLANK(AE279),ISBLANK(AL279)),FALSE(),TRUE())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IF(OR(ISBLANK(B280),ISBLANK(H280),ISBLANK(O280),ISBLANK(R280),ISBLANK(V280),ISBLANK(W280),ISBLANK(Y280),ISBLANK(AB280),ISBLANK(AE280),ISBLANK(AL280)),FALSE(),TRUE())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IF(OR(ISBLANK(B281),ISBLANK(H281),ISBLANK(O281),ISBLANK(R281),ISBLANK(V281),ISBLANK(W281),ISBLANK(Y281),ISBLANK(AB281),ISBLANK(AE281),ISBLANK(AL281)),FALSE(),TRUE())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IF(OR(ISBLANK(B282),ISBLANK(H282),ISBLANK(O282),ISBLANK(R282),ISBLANK(V282),ISBLANK(W282),ISBLANK(Y282),ISBLANK(AB282),ISBLANK(AE282),ISBLANK(AL282)),FALSE(),TRUE())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IF(OR(ISBLANK(B283),ISBLANK(H283),ISBLANK(O283),ISBLANK(R283),ISBLANK(V283),ISBLANK(W283),ISBLANK(Y283),ISBLANK(AB283),ISBLANK(AE283),ISBLANK(AL283)),FALSE(),TRUE())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IF(OR(ISBLANK(B284),ISBLANK(H284),ISBLANK(O284),ISBLANK(R284),ISBLANK(V284),ISBLANK(W284),ISBLANK(Y284),ISBLANK(AB284),ISBLANK(AE284),ISBLANK(AL284)),FALSE(),TRUE())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IF(OR(ISBLANK(B285),ISBLANK(H285),ISBLANK(O285),ISBLANK(R285),ISBLANK(V285),ISBLANK(W285),ISBLANK(Y285),ISBLANK(AB285),ISBLANK(AE285),ISBLANK(AL285)),FALSE(),TRUE())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IF(OR(ISBLANK(B286),ISBLANK(H286),ISBLANK(O286),ISBLANK(R286),ISBLANK(V286),ISBLANK(W286),ISBLANK(Y286),ISBLANK(AB286),ISBLANK(AE286),ISBLANK(AL286)),FALSE(),TRUE())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IF(OR(ISBLANK(B287),ISBLANK(H287),ISBLANK(O287),ISBLANK(R287),ISBLANK(V287),ISBLANK(W287),ISBLANK(Y287),ISBLANK(AB287),ISBLANK(AE287),ISBLANK(AL287)),FALSE(),TRUE())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IF(OR(ISBLANK(B288),ISBLANK(H288),ISBLANK(O288),ISBLANK(R288),ISBLANK(V288),ISBLANK(W288),ISBLANK(Y288),ISBLANK(AB288),ISBLANK(AE288),ISBLANK(AL288)),FALSE(),TRUE())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IF(OR(ISBLANK(B289),ISBLANK(H289),ISBLANK(O289),ISBLANK(R289),ISBLANK(V289),ISBLANK(W289),ISBLANK(Y289),ISBLANK(AB289),ISBLANK(AE289),ISBLANK(AL289)),FALSE(),TRUE())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IF(OR(ISBLANK(B290),ISBLANK(H290),ISBLANK(O290),ISBLANK(R290),ISBLANK(V290),ISBLANK(W290),ISBLANK(Y290),ISBLANK(AB290),ISBLANK(AE290),ISBLANK(AL290)),FALSE(),TRUE())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IF(OR(ISBLANK(B291),ISBLANK(H291),ISBLANK(O291),ISBLANK(R291),ISBLANK(V291),ISBLANK(W291),ISBLANK(Y291),ISBLANK(AB291),ISBLANK(AE291),ISBLANK(AL291)),FALSE(),TRUE())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IF(OR(ISBLANK(B292),ISBLANK(H292),ISBLANK(O292),ISBLANK(R292),ISBLANK(V292),ISBLANK(W292),ISBLANK(Y292),ISBLANK(AB292),ISBLANK(AE292),ISBLANK(AL292)),FALSE(),TRUE())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IF(OR(ISBLANK(B293),ISBLANK(H293),ISBLANK(O293),ISBLANK(R293),ISBLANK(V293),ISBLANK(W293),ISBLANK(Y293),ISBLANK(AB293),ISBLANK(AE293),ISBLANK(AL293)),FALSE(),TRUE())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IF(OR(ISBLANK(B294),ISBLANK(H294),ISBLANK(O294),ISBLANK(R294),ISBLANK(V294),ISBLANK(W294),ISBLANK(Y294),ISBLANK(AB294),ISBLANK(AE294),ISBLANK(AL294)),FALSE(),TRUE())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IF(OR(ISBLANK(B295),ISBLANK(H295),ISBLANK(O295),ISBLANK(R295),ISBLANK(V295),ISBLANK(W295),ISBLANK(Y295),ISBLANK(AB295),ISBLANK(AE295),ISBLANK(AL295)),FALSE(),TRUE())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IF(OR(ISBLANK(B296),ISBLANK(H296),ISBLANK(O296),ISBLANK(R296),ISBLANK(V296),ISBLANK(W296),ISBLANK(Y296),ISBLANK(AB296),ISBLANK(AE296),ISBLANK(AL296)),FALSE(),TRUE())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IF(OR(ISBLANK(B297),ISBLANK(H297),ISBLANK(O297),ISBLANK(R297),ISBLANK(V297),ISBLANK(W297),ISBLANK(Y297),ISBLANK(AB297),ISBLANK(AE297),ISBLANK(AL297)),FALSE(),TRUE())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IF(OR(ISBLANK(B298),ISBLANK(H298),ISBLANK(O298),ISBLANK(R298),ISBLANK(V298),ISBLANK(W298),ISBLANK(Y298),ISBLANK(AB298),ISBLANK(AE298),ISBLANK(AL298)),FALSE(),TRUE())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IF(OR(ISBLANK(B299),ISBLANK(H299),ISBLANK(O299),ISBLANK(R299),ISBLANK(V299),ISBLANK(W299),ISBLANK(Y299),ISBLANK(AB299),ISBLANK(AE299),ISBLANK(AL299)),FALSE(),TRUE())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IF(OR(ISBLANK(B300),ISBLANK(H300),ISBLANK(O300),ISBLANK(R300),ISBLANK(V300),ISBLANK(W300),ISBLANK(Y300),ISBLANK(AB300),ISBLANK(AE300),ISBLANK(AL300)),FALSE(),TRUE())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60">
      <formula>ISERROR(D2)</formula>
    </cfRule>
  </conditionalFormatting>
  <conditionalFormatting sqref="AA7:AA300 AM7:AO300">
    <cfRule type="cellIs" priority="3" operator="equal" aboveAverage="0" equalAverage="0" bottom="0" percent="0" rank="0" text="" dxfId="61">
      <formula>0</formula>
    </cfRule>
    <cfRule type="expression" priority="4" aboveAverage="0" equalAverage="0" bottom="0" percent="0" rank="0" text="" dxfId="62">
      <formula>LEN(TRIM(AA7))&gt;0</formula>
    </cfRule>
  </conditionalFormatting>
  <conditionalFormatting sqref="C2">
    <cfRule type="cellIs" priority="5" operator="equal" aboveAverage="0" equalAverage="0" bottom="0" percent="0" rank="0" text="" dxfId="63">
      <formula>0</formula>
    </cfRule>
  </conditionalFormatting>
  <conditionalFormatting sqref="G7:G300">
    <cfRule type="expression" priority="6" aboveAverage="0" equalAverage="0" bottom="0" percent="0" rank="0" text="" dxfId="64">
      <formula>ISERROR(G7)</formula>
    </cfRule>
    <cfRule type="expression" priority="7" aboveAverage="0" equalAverage="0" bottom="0" percent="0" rank="0" text="" dxfId="65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AD7:AD300" type="decimal">
      <formula1>0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 uguale o superiore a 0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:Y300" type="decimal">
      <formula1>0</formula1>
      <formula2>0</formula2>
    </dataValidation>
    <dataValidation allowBlank="true" error="Inserire un formato numerico maggiore o uguale a 1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promptTitle="CAMPO OBBLIGATORIO" showDropDown="false" showErrorMessage="true" showInputMessage="true" sqref="AE7:AE300" type="decimal">
      <formula1>1</formula1>
      <formula2>0</formula2>
    </dataValidation>
    <dataValidation allowBlank="true" error="Inserire un formato numerico intero " errorStyle="stop" errorTitle="Formato non valido" operator="greaterThanOrEqual" prompt="E' un di cui della &quot;Capienza strutturale&quot;" showDropDown="false" showErrorMessage="true" showInputMessage="true" sqref="P7:P300" type="whol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serire un numero intero compreso tra 1 e 6" errorStyle="stop" errorTitle="Formato non valido" operator="between" prompt="Il numero dei posti autorizzati deve essere compreso tra 1 e 6" promptTitle="CAMPO OBBLIGATORIO" showDropDown="false" showErrorMessage="true" showInputMessage="true" sqref="O7:O300" type="whole">
      <formula1>1</formula1>
      <formula2>6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true" outlineLevel="0" max="13" min="9" style="97" width="17.55"/>
    <col collapsed="false" customWidth="true" hidden="true" outlineLevel="0" max="14" min="14" style="97" width="16.21"/>
    <col collapsed="false" customWidth="true" hidden="false" outlineLevel="0" max="16" min="15" style="97" width="16.88"/>
    <col collapsed="false" customWidth="true" hidden="false" outlineLevel="0" max="18" min="17" style="97" width="12.55"/>
    <col collapsed="false" customWidth="true" hidden="fals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4983</v>
      </c>
      <c r="D4" s="57" t="s">
        <v>4984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 t="n">
        <f aca="false">SUM(P7:P300)</f>
        <v>0</v>
      </c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4914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80" t="s">
        <v>4950</v>
      </c>
      <c r="Q6" s="80" t="s">
        <v>4951</v>
      </c>
      <c r="R6" s="80" t="s">
        <v>4952</v>
      </c>
      <c r="S6" s="77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IF(OR(ISBLANK(B7),ISBLANK(H7),ISBLANK(O7),ISBLANK(R7),ISBLANK(V7),ISBLANK(W7),ISBLANK(Y7),ISBLANK(AB7),ISBLANK(AE7),ISBLANK(AL7)),FALSE(),TRUE())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IF(OR(ISBLANK(B8),ISBLANK(H8),ISBLANK(O8),ISBLANK(R8),ISBLANK(V8),ISBLANK(W8),ISBLANK(Y8),ISBLANK(AB8),ISBLANK(AE8),ISBLANK(AL8)),FALSE(),TRUE())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IF(OR(ISBLANK(B9),ISBLANK(H9),ISBLANK(O9),ISBLANK(R9),ISBLANK(V9),ISBLANK(W9),ISBLANK(Y9),ISBLANK(AB9),ISBLANK(AE9),ISBLANK(AL9)),FALSE(),TRUE())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IF(OR(ISBLANK(B10),ISBLANK(H10),ISBLANK(O10),ISBLANK(R10),ISBLANK(V10),ISBLANK(W10),ISBLANK(Y10),ISBLANK(AB10),ISBLANK(AE10),ISBLANK(AL10)),FALSE(),TRUE())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IF(OR(ISBLANK(B11),ISBLANK(H11),ISBLANK(O11),ISBLANK(R11),ISBLANK(V11),ISBLANK(W11),ISBLANK(Y11),ISBLANK(AB11),ISBLANK(AE11),ISBLANK(AL11)),FALSE(),TRUE())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IF(OR(ISBLANK(B12),ISBLANK(H12),ISBLANK(O12),ISBLANK(R12),ISBLANK(V12),ISBLANK(W12),ISBLANK(Y12),ISBLANK(AB12),ISBLANK(AE12),ISBLANK(AL12)),FALSE(),TRUE())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IF(OR(ISBLANK(B13),ISBLANK(H13),ISBLANK(O13),ISBLANK(R13),ISBLANK(V13),ISBLANK(W13),ISBLANK(Y13),ISBLANK(AB13),ISBLANK(AE13),ISBLANK(AL13)),FALSE(),TRUE())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IF(OR(ISBLANK(B14),ISBLANK(H14),ISBLANK(O14),ISBLANK(R14),ISBLANK(V14),ISBLANK(W14),ISBLANK(Y14),ISBLANK(AB14),ISBLANK(AE14),ISBLANK(AL14)),FALSE(),TRUE())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IF(OR(ISBLANK(B15),ISBLANK(H15),ISBLANK(O15),ISBLANK(R15),ISBLANK(V15),ISBLANK(W15),ISBLANK(Y15),ISBLANK(AB15),ISBLANK(AE15),ISBLANK(AL15)),FALSE(),TRUE())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IF(OR(ISBLANK(B16),ISBLANK(H16),ISBLANK(O16),ISBLANK(R16),ISBLANK(V16),ISBLANK(W16),ISBLANK(Y16),ISBLANK(AB16),ISBLANK(AE16),ISBLANK(AL16)),FALSE(),TRUE())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IF(OR(ISBLANK(B17),ISBLANK(H17),ISBLANK(O17),ISBLANK(R17),ISBLANK(V17),ISBLANK(W17),ISBLANK(Y17),ISBLANK(AB17),ISBLANK(AE17),ISBLANK(AL17)),FALSE(),TRUE())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IF(OR(ISBLANK(B18),ISBLANK(H18),ISBLANK(O18),ISBLANK(R18),ISBLANK(V18),ISBLANK(W18),ISBLANK(Y18),ISBLANK(AB18),ISBLANK(AE18),ISBLANK(AL18)),FALSE(),TRUE())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IF(OR(ISBLANK(B19),ISBLANK(H19),ISBLANK(O19),ISBLANK(R19),ISBLANK(V19),ISBLANK(W19),ISBLANK(Y19),ISBLANK(AB19),ISBLANK(AE19),ISBLANK(AL19)),FALSE(),TRUE())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IF(OR(ISBLANK(B20),ISBLANK(H20),ISBLANK(O20),ISBLANK(R20),ISBLANK(V20),ISBLANK(W20),ISBLANK(Y20),ISBLANK(AB20),ISBLANK(AE20),ISBLANK(AL20)),FALSE(),TRUE())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IF(OR(ISBLANK(B21),ISBLANK(H21),ISBLANK(O21),ISBLANK(R21),ISBLANK(V21),ISBLANK(W21),ISBLANK(Y21),ISBLANK(AB21),ISBLANK(AE21),ISBLANK(AL21)),FALSE(),TRUE())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IF(OR(ISBLANK(B22),ISBLANK(H22),ISBLANK(O22),ISBLANK(R22),ISBLANK(V22),ISBLANK(W22),ISBLANK(Y22),ISBLANK(AB22),ISBLANK(AE22),ISBLANK(AL22)),FALSE(),TRUE())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IF(OR(ISBLANK(B23),ISBLANK(H23),ISBLANK(O23),ISBLANK(R23),ISBLANK(V23),ISBLANK(W23),ISBLANK(Y23),ISBLANK(AB23),ISBLANK(AE23),ISBLANK(AL23)),FALSE(),TRUE())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IF(OR(ISBLANK(B24),ISBLANK(H24),ISBLANK(O24),ISBLANK(R24),ISBLANK(V24),ISBLANK(W24),ISBLANK(Y24),ISBLANK(AB24),ISBLANK(AE24),ISBLANK(AL24)),FALSE(),TRUE())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IF(OR(ISBLANK(B25),ISBLANK(H25),ISBLANK(O25),ISBLANK(R25),ISBLANK(V25),ISBLANK(W25),ISBLANK(Y25),ISBLANK(AB25),ISBLANK(AE25),ISBLANK(AL25)),FALSE(),TRUE())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IF(OR(ISBLANK(B26),ISBLANK(H26),ISBLANK(O26),ISBLANK(R26),ISBLANK(V26),ISBLANK(W26),ISBLANK(Y26),ISBLANK(AB26),ISBLANK(AE26),ISBLANK(AL26)),FALSE(),TRUE())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IF(OR(ISBLANK(B27),ISBLANK(H27),ISBLANK(O27),ISBLANK(R27),ISBLANK(V27),ISBLANK(W27),ISBLANK(Y27),ISBLANK(AB27),ISBLANK(AE27),ISBLANK(AL27)),FALSE(),TRUE())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IF(OR(ISBLANK(B28),ISBLANK(H28),ISBLANK(O28),ISBLANK(R28),ISBLANK(V28),ISBLANK(W28),ISBLANK(Y28),ISBLANK(AB28),ISBLANK(AE28),ISBLANK(AL28)),FALSE(),TRUE())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IF(OR(ISBLANK(B29),ISBLANK(H29),ISBLANK(O29),ISBLANK(R29),ISBLANK(V29),ISBLANK(W29),ISBLANK(Y29),ISBLANK(AB29),ISBLANK(AE29),ISBLANK(AL29)),FALSE(),TRUE())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IF(OR(ISBLANK(B30),ISBLANK(H30),ISBLANK(O30),ISBLANK(R30),ISBLANK(V30),ISBLANK(W30),ISBLANK(Y30),ISBLANK(AB30),ISBLANK(AE30),ISBLANK(AL30)),FALSE(),TRUE())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IF(OR(ISBLANK(B31),ISBLANK(H31),ISBLANK(O31),ISBLANK(R31),ISBLANK(V31),ISBLANK(W31),ISBLANK(Y31),ISBLANK(AB31),ISBLANK(AE31),ISBLANK(AL31)),FALSE(),TRUE())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IF(OR(ISBLANK(B32),ISBLANK(H32),ISBLANK(O32),ISBLANK(R32),ISBLANK(V32),ISBLANK(W32),ISBLANK(Y32),ISBLANK(AB32),ISBLANK(AE32),ISBLANK(AL32)),FALSE(),TRUE())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IF(OR(ISBLANK(B33),ISBLANK(H33),ISBLANK(O33),ISBLANK(R33),ISBLANK(V33),ISBLANK(W33),ISBLANK(Y33),ISBLANK(AB33),ISBLANK(AE33),ISBLANK(AL33)),FALSE(),TRUE())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IF(OR(ISBLANK(B34),ISBLANK(H34),ISBLANK(O34),ISBLANK(R34),ISBLANK(V34),ISBLANK(W34),ISBLANK(Y34),ISBLANK(AB34),ISBLANK(AE34),ISBLANK(AL34)),FALSE(),TRUE())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IF(OR(ISBLANK(B35),ISBLANK(H35),ISBLANK(O35),ISBLANK(R35),ISBLANK(V35),ISBLANK(W35),ISBLANK(Y35),ISBLANK(AB35),ISBLANK(AE35),ISBLANK(AL35)),FALSE(),TRUE())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IF(OR(ISBLANK(B36),ISBLANK(H36),ISBLANK(O36),ISBLANK(R36),ISBLANK(V36),ISBLANK(W36),ISBLANK(Y36),ISBLANK(AB36),ISBLANK(AE36),ISBLANK(AL36)),FALSE(),TRUE())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IF(OR(ISBLANK(B37),ISBLANK(H37),ISBLANK(O37),ISBLANK(R37),ISBLANK(V37),ISBLANK(W37),ISBLANK(Y37),ISBLANK(AB37),ISBLANK(AE37),ISBLANK(AL37)),FALSE(),TRUE())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IF(OR(ISBLANK(B38),ISBLANK(H38),ISBLANK(O38),ISBLANK(R38),ISBLANK(V38),ISBLANK(W38),ISBLANK(Y38),ISBLANK(AB38),ISBLANK(AE38),ISBLANK(AL38)),FALSE(),TRUE())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IF(OR(ISBLANK(B39),ISBLANK(H39),ISBLANK(O39),ISBLANK(R39),ISBLANK(V39),ISBLANK(W39),ISBLANK(Y39),ISBLANK(AB39),ISBLANK(AE39),ISBLANK(AL39)),FALSE(),TRUE())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IF(OR(ISBLANK(B40),ISBLANK(H40),ISBLANK(O40),ISBLANK(R40),ISBLANK(V40),ISBLANK(W40),ISBLANK(Y40),ISBLANK(AB40),ISBLANK(AE40),ISBLANK(AL40)),FALSE(),TRUE())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IF(OR(ISBLANK(B41),ISBLANK(H41),ISBLANK(O41),ISBLANK(R41),ISBLANK(V41),ISBLANK(W41),ISBLANK(Y41),ISBLANK(AB41),ISBLANK(AE41),ISBLANK(AL41)),FALSE(),TRUE())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IF(OR(ISBLANK(B42),ISBLANK(H42),ISBLANK(O42),ISBLANK(R42),ISBLANK(V42),ISBLANK(W42),ISBLANK(Y42),ISBLANK(AB42),ISBLANK(AE42),ISBLANK(AL42)),FALSE(),TRUE())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IF(OR(ISBLANK(B43),ISBLANK(H43),ISBLANK(O43),ISBLANK(R43),ISBLANK(V43),ISBLANK(W43),ISBLANK(Y43),ISBLANK(AB43),ISBLANK(AE43),ISBLANK(AL43)),FALSE(),TRUE())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IF(OR(ISBLANK(B44),ISBLANK(H44),ISBLANK(O44),ISBLANK(R44),ISBLANK(V44),ISBLANK(W44),ISBLANK(Y44),ISBLANK(AB44),ISBLANK(AE44),ISBLANK(AL44)),FALSE(),TRUE())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IF(OR(ISBLANK(B45),ISBLANK(H45),ISBLANK(O45),ISBLANK(R45),ISBLANK(V45),ISBLANK(W45),ISBLANK(Y45),ISBLANK(AB45),ISBLANK(AE45),ISBLANK(AL45)),FALSE(),TRUE())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IF(OR(ISBLANK(B46),ISBLANK(H46),ISBLANK(O46),ISBLANK(R46),ISBLANK(V46),ISBLANK(W46),ISBLANK(Y46),ISBLANK(AB46),ISBLANK(AE46),ISBLANK(AL46)),FALSE(),TRUE())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IF(OR(ISBLANK(B47),ISBLANK(H47),ISBLANK(O47),ISBLANK(R47),ISBLANK(V47),ISBLANK(W47),ISBLANK(Y47),ISBLANK(AB47),ISBLANK(AE47),ISBLANK(AL47)),FALSE(),TRUE())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IF(OR(ISBLANK(B48),ISBLANK(H48),ISBLANK(O48),ISBLANK(R48),ISBLANK(V48),ISBLANK(W48),ISBLANK(Y48),ISBLANK(AB48),ISBLANK(AE48),ISBLANK(AL48)),FALSE(),TRUE())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IF(OR(ISBLANK(B49),ISBLANK(H49),ISBLANK(O49),ISBLANK(R49),ISBLANK(V49),ISBLANK(W49),ISBLANK(Y49),ISBLANK(AB49),ISBLANK(AE49),ISBLANK(AL49)),FALSE(),TRUE())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IF(OR(ISBLANK(B50),ISBLANK(H50),ISBLANK(O50),ISBLANK(R50),ISBLANK(V50),ISBLANK(W50),ISBLANK(Y50),ISBLANK(AB50),ISBLANK(AE50),ISBLANK(AL50)),FALSE(),TRUE())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IF(OR(ISBLANK(B51),ISBLANK(H51),ISBLANK(O51),ISBLANK(R51),ISBLANK(V51),ISBLANK(W51),ISBLANK(Y51),ISBLANK(AB51),ISBLANK(AE51),ISBLANK(AL51)),FALSE(),TRUE())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IF(OR(ISBLANK(B52),ISBLANK(H52),ISBLANK(O52),ISBLANK(R52),ISBLANK(V52),ISBLANK(W52),ISBLANK(Y52),ISBLANK(AB52),ISBLANK(AE52),ISBLANK(AL52)),FALSE(),TRUE())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IF(OR(ISBLANK(B53),ISBLANK(H53),ISBLANK(O53),ISBLANK(R53),ISBLANK(V53),ISBLANK(W53),ISBLANK(Y53),ISBLANK(AB53),ISBLANK(AE53),ISBLANK(AL53)),FALSE(),TRUE())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IF(OR(ISBLANK(B54),ISBLANK(H54),ISBLANK(O54),ISBLANK(R54),ISBLANK(V54),ISBLANK(W54),ISBLANK(Y54),ISBLANK(AB54),ISBLANK(AE54),ISBLANK(AL54)),FALSE(),TRUE())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IF(OR(ISBLANK(B55),ISBLANK(H55),ISBLANK(O55),ISBLANK(R55),ISBLANK(V55),ISBLANK(W55),ISBLANK(Y55),ISBLANK(AB55),ISBLANK(AE55),ISBLANK(AL55)),FALSE(),TRUE())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IF(OR(ISBLANK(B56),ISBLANK(H56),ISBLANK(O56),ISBLANK(R56),ISBLANK(V56),ISBLANK(W56),ISBLANK(Y56),ISBLANK(AB56),ISBLANK(AE56),ISBLANK(AL56)),FALSE(),TRUE())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IF(OR(ISBLANK(B57),ISBLANK(H57),ISBLANK(O57),ISBLANK(R57),ISBLANK(V57),ISBLANK(W57),ISBLANK(Y57),ISBLANK(AB57),ISBLANK(AE57),ISBLANK(AL57)),FALSE(),TRUE())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IF(OR(ISBLANK(B58),ISBLANK(H58),ISBLANK(O58),ISBLANK(R58),ISBLANK(V58),ISBLANK(W58),ISBLANK(Y58),ISBLANK(AB58),ISBLANK(AE58),ISBLANK(AL58)),FALSE(),TRUE())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IF(OR(ISBLANK(B59),ISBLANK(H59),ISBLANK(O59),ISBLANK(R59),ISBLANK(V59),ISBLANK(W59),ISBLANK(Y59),ISBLANK(AB59),ISBLANK(AE59),ISBLANK(AL59)),FALSE(),TRUE())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IF(OR(ISBLANK(B60),ISBLANK(H60),ISBLANK(O60),ISBLANK(R60),ISBLANK(V60),ISBLANK(W60),ISBLANK(Y60),ISBLANK(AB60),ISBLANK(AE60),ISBLANK(AL60)),FALSE(),TRUE())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IF(OR(ISBLANK(B61),ISBLANK(H61),ISBLANK(O61),ISBLANK(R61),ISBLANK(V61),ISBLANK(W61),ISBLANK(Y61),ISBLANK(AB61),ISBLANK(AE61),ISBLANK(AL61)),FALSE(),TRUE())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IF(OR(ISBLANK(B62),ISBLANK(H62),ISBLANK(O62),ISBLANK(R62),ISBLANK(V62),ISBLANK(W62),ISBLANK(Y62),ISBLANK(AB62),ISBLANK(AE62),ISBLANK(AL62)),FALSE(),TRUE())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IF(OR(ISBLANK(B63),ISBLANK(H63),ISBLANK(O63),ISBLANK(R63),ISBLANK(V63),ISBLANK(W63),ISBLANK(Y63),ISBLANK(AB63),ISBLANK(AE63),ISBLANK(AL63)),FALSE(),TRUE())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IF(OR(ISBLANK(B64),ISBLANK(H64),ISBLANK(O64),ISBLANK(R64),ISBLANK(V64),ISBLANK(W64),ISBLANK(Y64),ISBLANK(AB64),ISBLANK(AE64),ISBLANK(AL64)),FALSE(),TRUE())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IF(OR(ISBLANK(B65),ISBLANK(H65),ISBLANK(O65),ISBLANK(R65),ISBLANK(V65),ISBLANK(W65),ISBLANK(Y65),ISBLANK(AB65),ISBLANK(AE65),ISBLANK(AL65)),FALSE(),TRUE())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IF(OR(ISBLANK(B66),ISBLANK(H66),ISBLANK(O66),ISBLANK(R66),ISBLANK(V66),ISBLANK(W66),ISBLANK(Y66),ISBLANK(AB66),ISBLANK(AE66),ISBLANK(AL66)),FALSE(),TRUE())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IF(OR(ISBLANK(B67),ISBLANK(H67),ISBLANK(O67),ISBLANK(R67),ISBLANK(V67),ISBLANK(W67),ISBLANK(Y67),ISBLANK(AB67),ISBLANK(AE67),ISBLANK(AL67)),FALSE(),TRUE())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IF(OR(ISBLANK(B68),ISBLANK(H68),ISBLANK(O68),ISBLANK(R68),ISBLANK(V68),ISBLANK(W68),ISBLANK(Y68),ISBLANK(AB68),ISBLANK(AE68),ISBLANK(AL68)),FALSE(),TRUE())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IF(OR(ISBLANK(B69),ISBLANK(H69),ISBLANK(O69),ISBLANK(R69),ISBLANK(V69),ISBLANK(W69),ISBLANK(Y69),ISBLANK(AB69),ISBLANK(AE69),ISBLANK(AL69)),FALSE(),TRUE())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IF(OR(ISBLANK(B70),ISBLANK(H70),ISBLANK(O70),ISBLANK(R70),ISBLANK(V70),ISBLANK(W70),ISBLANK(Y70),ISBLANK(AB70),ISBLANK(AE70),ISBLANK(AL70)),FALSE(),TRUE())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IF(OR(ISBLANK(B71),ISBLANK(H71),ISBLANK(O71),ISBLANK(R71),ISBLANK(V71),ISBLANK(W71),ISBLANK(Y71),ISBLANK(AB71),ISBLANK(AE71),ISBLANK(AL71)),FALSE(),TRUE())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IF(OR(ISBLANK(B72),ISBLANK(H72),ISBLANK(O72),ISBLANK(R72),ISBLANK(V72),ISBLANK(W72),ISBLANK(Y72),ISBLANK(AB72),ISBLANK(AE72),ISBLANK(AL72)),FALSE(),TRUE())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IF(OR(ISBLANK(B73),ISBLANK(H73),ISBLANK(O73),ISBLANK(R73),ISBLANK(V73),ISBLANK(W73),ISBLANK(Y73),ISBLANK(AB73),ISBLANK(AE73),ISBLANK(AL73)),FALSE(),TRUE())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IF(OR(ISBLANK(B74),ISBLANK(H74),ISBLANK(O74),ISBLANK(R74),ISBLANK(V74),ISBLANK(W74),ISBLANK(Y74),ISBLANK(AB74),ISBLANK(AE74),ISBLANK(AL74)),FALSE(),TRUE())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IF(OR(ISBLANK(B75),ISBLANK(H75),ISBLANK(O75),ISBLANK(R75),ISBLANK(V75),ISBLANK(W75),ISBLANK(Y75),ISBLANK(AB75),ISBLANK(AE75),ISBLANK(AL75)),FALSE(),TRUE())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IF(OR(ISBLANK(B76),ISBLANK(H76),ISBLANK(O76),ISBLANK(R76),ISBLANK(V76),ISBLANK(W76),ISBLANK(Y76),ISBLANK(AB76),ISBLANK(AE76),ISBLANK(AL76)),FALSE(),TRUE())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IF(OR(ISBLANK(B77),ISBLANK(H77),ISBLANK(O77),ISBLANK(R77),ISBLANK(V77),ISBLANK(W77),ISBLANK(Y77),ISBLANK(AB77),ISBLANK(AE77),ISBLANK(AL77)),FALSE(),TRUE())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IF(OR(ISBLANK(B78),ISBLANK(H78),ISBLANK(O78),ISBLANK(R78),ISBLANK(V78),ISBLANK(W78),ISBLANK(Y78),ISBLANK(AB78),ISBLANK(AE78),ISBLANK(AL78)),FALSE(),TRUE())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IF(OR(ISBLANK(B79),ISBLANK(H79),ISBLANK(O79),ISBLANK(R79),ISBLANK(V79),ISBLANK(W79),ISBLANK(Y79),ISBLANK(AB79),ISBLANK(AE79),ISBLANK(AL79)),FALSE(),TRUE())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IF(OR(ISBLANK(B80),ISBLANK(H80),ISBLANK(O80),ISBLANK(R80),ISBLANK(V80),ISBLANK(W80),ISBLANK(Y80),ISBLANK(AB80),ISBLANK(AE80),ISBLANK(AL80)),FALSE(),TRUE())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IF(OR(ISBLANK(B81),ISBLANK(H81),ISBLANK(O81),ISBLANK(R81),ISBLANK(V81),ISBLANK(W81),ISBLANK(Y81),ISBLANK(AB81),ISBLANK(AE81),ISBLANK(AL81)),FALSE(),TRUE())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IF(OR(ISBLANK(B82),ISBLANK(H82),ISBLANK(O82),ISBLANK(R82),ISBLANK(V82),ISBLANK(W82),ISBLANK(Y82),ISBLANK(AB82),ISBLANK(AE82),ISBLANK(AL82)),FALSE(),TRUE())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IF(OR(ISBLANK(B83),ISBLANK(H83),ISBLANK(O83),ISBLANK(R83),ISBLANK(V83),ISBLANK(W83),ISBLANK(Y83),ISBLANK(AB83),ISBLANK(AE83),ISBLANK(AL83)),FALSE(),TRUE())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IF(OR(ISBLANK(B84),ISBLANK(H84),ISBLANK(O84),ISBLANK(R84),ISBLANK(V84),ISBLANK(W84),ISBLANK(Y84),ISBLANK(AB84),ISBLANK(AE84),ISBLANK(AL84)),FALSE(),TRUE())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IF(OR(ISBLANK(B85),ISBLANK(H85),ISBLANK(O85),ISBLANK(R85),ISBLANK(V85),ISBLANK(W85),ISBLANK(Y85),ISBLANK(AB85),ISBLANK(AE85),ISBLANK(AL85)),FALSE(),TRUE())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IF(OR(ISBLANK(B86),ISBLANK(H86),ISBLANK(O86),ISBLANK(R86),ISBLANK(V86),ISBLANK(W86),ISBLANK(Y86),ISBLANK(AB86),ISBLANK(AE86),ISBLANK(AL86)),FALSE(),TRUE())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IF(OR(ISBLANK(B87),ISBLANK(H87),ISBLANK(O87),ISBLANK(R87),ISBLANK(V87),ISBLANK(W87),ISBLANK(Y87),ISBLANK(AB87),ISBLANK(AE87),ISBLANK(AL87)),FALSE(),TRUE())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IF(OR(ISBLANK(B88),ISBLANK(H88),ISBLANK(O88),ISBLANK(R88),ISBLANK(V88),ISBLANK(W88),ISBLANK(Y88),ISBLANK(AB88),ISBLANK(AE88),ISBLANK(AL88)),FALSE(),TRUE())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IF(OR(ISBLANK(B89),ISBLANK(H89),ISBLANK(O89),ISBLANK(R89),ISBLANK(V89),ISBLANK(W89),ISBLANK(Y89),ISBLANK(AB89),ISBLANK(AE89),ISBLANK(AL89)),FALSE(),TRUE())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IF(OR(ISBLANK(B90),ISBLANK(H90),ISBLANK(O90),ISBLANK(R90),ISBLANK(V90),ISBLANK(W90),ISBLANK(Y90),ISBLANK(AB90),ISBLANK(AE90),ISBLANK(AL90)),FALSE(),TRUE())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IF(OR(ISBLANK(B91),ISBLANK(H91),ISBLANK(O91),ISBLANK(R91),ISBLANK(V91),ISBLANK(W91),ISBLANK(Y91),ISBLANK(AB91),ISBLANK(AE91),ISBLANK(AL91)),FALSE(),TRUE())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IF(OR(ISBLANK(B92),ISBLANK(H92),ISBLANK(O92),ISBLANK(R92),ISBLANK(V92),ISBLANK(W92),ISBLANK(Y92),ISBLANK(AB92),ISBLANK(AE92),ISBLANK(AL92)),FALSE(),TRUE())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IF(OR(ISBLANK(B93),ISBLANK(H93),ISBLANK(O93),ISBLANK(R93),ISBLANK(V93),ISBLANK(W93),ISBLANK(Y93),ISBLANK(AB93),ISBLANK(AE93),ISBLANK(AL93)),FALSE(),TRUE())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IF(OR(ISBLANK(B94),ISBLANK(H94),ISBLANK(O94),ISBLANK(R94),ISBLANK(V94),ISBLANK(W94),ISBLANK(Y94),ISBLANK(AB94),ISBLANK(AE94),ISBLANK(AL94)),FALSE(),TRUE())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IF(OR(ISBLANK(B95),ISBLANK(H95),ISBLANK(O95),ISBLANK(R95),ISBLANK(V95),ISBLANK(W95),ISBLANK(Y95),ISBLANK(AB95),ISBLANK(AE95),ISBLANK(AL95)),FALSE(),TRUE())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IF(OR(ISBLANK(B96),ISBLANK(H96),ISBLANK(O96),ISBLANK(R96),ISBLANK(V96),ISBLANK(W96),ISBLANK(Y96),ISBLANK(AB96),ISBLANK(AE96),ISBLANK(AL96)),FALSE(),TRUE())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IF(OR(ISBLANK(B97),ISBLANK(H97),ISBLANK(O97),ISBLANK(R97),ISBLANK(V97),ISBLANK(W97),ISBLANK(Y97),ISBLANK(AB97),ISBLANK(AE97),ISBLANK(AL97)),FALSE(),TRUE())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IF(OR(ISBLANK(B98),ISBLANK(H98),ISBLANK(O98),ISBLANK(R98),ISBLANK(V98),ISBLANK(W98),ISBLANK(Y98),ISBLANK(AB98),ISBLANK(AE98),ISBLANK(AL98)),FALSE(),TRUE())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IF(OR(ISBLANK(B99),ISBLANK(H99),ISBLANK(O99),ISBLANK(R99),ISBLANK(V99),ISBLANK(W99),ISBLANK(Y99),ISBLANK(AB99),ISBLANK(AE99),ISBLANK(AL99)),FALSE(),TRUE())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IF(OR(ISBLANK(B100),ISBLANK(H100),ISBLANK(O100),ISBLANK(R100),ISBLANK(V100),ISBLANK(W100),ISBLANK(Y100),ISBLANK(AB100),ISBLANK(AE100),ISBLANK(AL100)),FALSE(),TRUE())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IF(OR(ISBLANK(B101),ISBLANK(H101),ISBLANK(O101),ISBLANK(R101),ISBLANK(V101),ISBLANK(W101),ISBLANK(Y101),ISBLANK(AB101),ISBLANK(AE101),ISBLANK(AL101)),FALSE(),TRUE())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IF(OR(ISBLANK(B102),ISBLANK(H102),ISBLANK(O102),ISBLANK(R102),ISBLANK(V102),ISBLANK(W102),ISBLANK(Y102),ISBLANK(AB102),ISBLANK(AE102),ISBLANK(AL102)),FALSE(),TRUE())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IF(OR(ISBLANK(B103),ISBLANK(H103),ISBLANK(O103),ISBLANK(R103),ISBLANK(V103),ISBLANK(W103),ISBLANK(Y103),ISBLANK(AB103),ISBLANK(AE103),ISBLANK(AL103)),FALSE(),TRUE())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IF(OR(ISBLANK(B104),ISBLANK(H104),ISBLANK(O104),ISBLANK(R104),ISBLANK(V104),ISBLANK(W104),ISBLANK(Y104),ISBLANK(AB104),ISBLANK(AE104),ISBLANK(AL104)),FALSE(),TRUE())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IF(OR(ISBLANK(B105),ISBLANK(H105),ISBLANK(O105),ISBLANK(R105),ISBLANK(V105),ISBLANK(W105),ISBLANK(Y105),ISBLANK(AB105),ISBLANK(AE105),ISBLANK(AL105)),FALSE(),TRUE())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IF(OR(ISBLANK(B106),ISBLANK(H106),ISBLANK(O106),ISBLANK(R106),ISBLANK(V106),ISBLANK(W106),ISBLANK(Y106),ISBLANK(AB106),ISBLANK(AE106),ISBLANK(AL106)),FALSE(),TRUE())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IF(OR(ISBLANK(B107),ISBLANK(H107),ISBLANK(O107),ISBLANK(R107),ISBLANK(V107),ISBLANK(W107),ISBLANK(Y107),ISBLANK(AB107),ISBLANK(AE107),ISBLANK(AL107)),FALSE(),TRUE())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IF(OR(ISBLANK(B108),ISBLANK(H108),ISBLANK(O108),ISBLANK(R108),ISBLANK(V108),ISBLANK(W108),ISBLANK(Y108),ISBLANK(AB108),ISBLANK(AE108),ISBLANK(AL108)),FALSE(),TRUE())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IF(OR(ISBLANK(B109),ISBLANK(H109),ISBLANK(O109),ISBLANK(R109),ISBLANK(V109),ISBLANK(W109),ISBLANK(Y109),ISBLANK(AB109),ISBLANK(AE109),ISBLANK(AL109)),FALSE(),TRUE())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IF(OR(ISBLANK(B110),ISBLANK(H110),ISBLANK(O110),ISBLANK(R110),ISBLANK(V110),ISBLANK(W110),ISBLANK(Y110),ISBLANK(AB110),ISBLANK(AE110),ISBLANK(AL110)),FALSE(),TRUE())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IF(OR(ISBLANK(B111),ISBLANK(H111),ISBLANK(O111),ISBLANK(R111),ISBLANK(V111),ISBLANK(W111),ISBLANK(Y111),ISBLANK(AB111),ISBLANK(AE111),ISBLANK(AL111)),FALSE(),TRUE())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IF(OR(ISBLANK(B112),ISBLANK(H112),ISBLANK(O112),ISBLANK(R112),ISBLANK(V112),ISBLANK(W112),ISBLANK(Y112),ISBLANK(AB112),ISBLANK(AE112),ISBLANK(AL112)),FALSE(),TRUE())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IF(OR(ISBLANK(B113),ISBLANK(H113),ISBLANK(O113),ISBLANK(R113),ISBLANK(V113),ISBLANK(W113),ISBLANK(Y113),ISBLANK(AB113),ISBLANK(AE113),ISBLANK(AL113)),FALSE(),TRUE())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IF(OR(ISBLANK(B114),ISBLANK(H114),ISBLANK(O114),ISBLANK(R114),ISBLANK(V114),ISBLANK(W114),ISBLANK(Y114),ISBLANK(AB114),ISBLANK(AE114),ISBLANK(AL114)),FALSE(),TRUE())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IF(OR(ISBLANK(B115),ISBLANK(H115),ISBLANK(O115),ISBLANK(R115),ISBLANK(V115),ISBLANK(W115),ISBLANK(Y115),ISBLANK(AB115),ISBLANK(AE115),ISBLANK(AL115)),FALSE(),TRUE())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IF(OR(ISBLANK(B116),ISBLANK(H116),ISBLANK(O116),ISBLANK(R116),ISBLANK(V116),ISBLANK(W116),ISBLANK(Y116),ISBLANK(AB116),ISBLANK(AE116),ISBLANK(AL116)),FALSE(),TRUE())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IF(OR(ISBLANK(B117),ISBLANK(H117),ISBLANK(O117),ISBLANK(R117),ISBLANK(V117),ISBLANK(W117),ISBLANK(Y117),ISBLANK(AB117),ISBLANK(AE117),ISBLANK(AL117)),FALSE(),TRUE())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IF(OR(ISBLANK(B118),ISBLANK(H118),ISBLANK(O118),ISBLANK(R118),ISBLANK(V118),ISBLANK(W118),ISBLANK(Y118),ISBLANK(AB118),ISBLANK(AE118),ISBLANK(AL118)),FALSE(),TRUE())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IF(OR(ISBLANK(B119),ISBLANK(H119),ISBLANK(O119),ISBLANK(R119),ISBLANK(V119),ISBLANK(W119),ISBLANK(Y119),ISBLANK(AB119),ISBLANK(AE119),ISBLANK(AL119)),FALSE(),TRUE())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IF(OR(ISBLANK(B120),ISBLANK(H120),ISBLANK(O120),ISBLANK(R120),ISBLANK(V120),ISBLANK(W120),ISBLANK(Y120),ISBLANK(AB120),ISBLANK(AE120),ISBLANK(AL120)),FALSE(),TRUE())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IF(OR(ISBLANK(B121),ISBLANK(H121),ISBLANK(O121),ISBLANK(R121),ISBLANK(V121),ISBLANK(W121),ISBLANK(Y121),ISBLANK(AB121),ISBLANK(AE121),ISBLANK(AL121)),FALSE(),TRUE())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IF(OR(ISBLANK(B122),ISBLANK(H122),ISBLANK(O122),ISBLANK(R122),ISBLANK(V122),ISBLANK(W122),ISBLANK(Y122),ISBLANK(AB122),ISBLANK(AE122),ISBLANK(AL122)),FALSE(),TRUE())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IF(OR(ISBLANK(B123),ISBLANK(H123),ISBLANK(O123),ISBLANK(R123),ISBLANK(V123),ISBLANK(W123),ISBLANK(Y123),ISBLANK(AB123),ISBLANK(AE123),ISBLANK(AL123)),FALSE(),TRUE())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IF(OR(ISBLANK(B124),ISBLANK(H124),ISBLANK(O124),ISBLANK(R124),ISBLANK(V124),ISBLANK(W124),ISBLANK(Y124),ISBLANK(AB124),ISBLANK(AE124),ISBLANK(AL124)),FALSE(),TRUE())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IF(OR(ISBLANK(B125),ISBLANK(H125),ISBLANK(O125),ISBLANK(R125),ISBLANK(V125),ISBLANK(W125),ISBLANK(Y125),ISBLANK(AB125),ISBLANK(AE125),ISBLANK(AL125)),FALSE(),TRUE())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IF(OR(ISBLANK(B126),ISBLANK(H126),ISBLANK(O126),ISBLANK(R126),ISBLANK(V126),ISBLANK(W126),ISBLANK(Y126),ISBLANK(AB126),ISBLANK(AE126),ISBLANK(AL126)),FALSE(),TRUE())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IF(OR(ISBLANK(B127),ISBLANK(H127),ISBLANK(O127),ISBLANK(R127),ISBLANK(V127),ISBLANK(W127),ISBLANK(Y127),ISBLANK(AB127),ISBLANK(AE127),ISBLANK(AL127)),FALSE(),TRUE())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IF(OR(ISBLANK(B128),ISBLANK(H128),ISBLANK(O128),ISBLANK(R128),ISBLANK(V128),ISBLANK(W128),ISBLANK(Y128),ISBLANK(AB128),ISBLANK(AE128),ISBLANK(AL128)),FALSE(),TRUE())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IF(OR(ISBLANK(B129),ISBLANK(H129),ISBLANK(O129),ISBLANK(R129),ISBLANK(V129),ISBLANK(W129),ISBLANK(Y129),ISBLANK(AB129),ISBLANK(AE129),ISBLANK(AL129)),FALSE(),TRUE())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IF(OR(ISBLANK(B130),ISBLANK(H130),ISBLANK(O130),ISBLANK(R130),ISBLANK(V130),ISBLANK(W130),ISBLANK(Y130),ISBLANK(AB130),ISBLANK(AE130),ISBLANK(AL130)),FALSE(),TRUE())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IF(OR(ISBLANK(B131),ISBLANK(H131),ISBLANK(O131),ISBLANK(R131),ISBLANK(V131),ISBLANK(W131),ISBLANK(Y131),ISBLANK(AB131),ISBLANK(AE131),ISBLANK(AL131)),FALSE(),TRUE())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IF(OR(ISBLANK(B132),ISBLANK(H132),ISBLANK(O132),ISBLANK(R132),ISBLANK(V132),ISBLANK(W132),ISBLANK(Y132),ISBLANK(AB132),ISBLANK(AE132),ISBLANK(AL132)),FALSE(),TRUE())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IF(OR(ISBLANK(B133),ISBLANK(H133),ISBLANK(O133),ISBLANK(R133),ISBLANK(V133),ISBLANK(W133),ISBLANK(Y133),ISBLANK(AB133),ISBLANK(AE133),ISBLANK(AL133)),FALSE(),TRUE())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IF(OR(ISBLANK(B134),ISBLANK(H134),ISBLANK(O134),ISBLANK(R134),ISBLANK(V134),ISBLANK(W134),ISBLANK(Y134),ISBLANK(AB134),ISBLANK(AE134),ISBLANK(AL134)),FALSE(),TRUE())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IF(OR(ISBLANK(B135),ISBLANK(H135),ISBLANK(O135),ISBLANK(R135),ISBLANK(V135),ISBLANK(W135),ISBLANK(Y135),ISBLANK(AB135),ISBLANK(AE135),ISBLANK(AL135)),FALSE(),TRUE())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IF(OR(ISBLANK(B136),ISBLANK(H136),ISBLANK(O136),ISBLANK(R136),ISBLANK(V136),ISBLANK(W136),ISBLANK(Y136),ISBLANK(AB136),ISBLANK(AE136),ISBLANK(AL136)),FALSE(),TRUE())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IF(OR(ISBLANK(B137),ISBLANK(H137),ISBLANK(O137),ISBLANK(R137),ISBLANK(V137),ISBLANK(W137),ISBLANK(Y137),ISBLANK(AB137),ISBLANK(AE137),ISBLANK(AL137)),FALSE(),TRUE())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IF(OR(ISBLANK(B138),ISBLANK(H138),ISBLANK(O138),ISBLANK(R138),ISBLANK(V138),ISBLANK(W138),ISBLANK(Y138),ISBLANK(AB138),ISBLANK(AE138),ISBLANK(AL138)),FALSE(),TRUE())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IF(OR(ISBLANK(B139),ISBLANK(H139),ISBLANK(O139),ISBLANK(R139),ISBLANK(V139),ISBLANK(W139),ISBLANK(Y139),ISBLANK(AB139),ISBLANK(AE139),ISBLANK(AL139)),FALSE(),TRUE())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IF(OR(ISBLANK(B140),ISBLANK(H140),ISBLANK(O140),ISBLANK(R140),ISBLANK(V140),ISBLANK(W140),ISBLANK(Y140),ISBLANK(AB140),ISBLANK(AE140),ISBLANK(AL140)),FALSE(),TRUE())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IF(OR(ISBLANK(B141),ISBLANK(H141),ISBLANK(O141),ISBLANK(R141),ISBLANK(V141),ISBLANK(W141),ISBLANK(Y141),ISBLANK(AB141),ISBLANK(AE141),ISBLANK(AL141)),FALSE(),TRUE())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IF(OR(ISBLANK(B142),ISBLANK(H142),ISBLANK(O142),ISBLANK(R142),ISBLANK(V142),ISBLANK(W142),ISBLANK(Y142),ISBLANK(AB142),ISBLANK(AE142),ISBLANK(AL142)),FALSE(),TRUE())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IF(OR(ISBLANK(B143),ISBLANK(H143),ISBLANK(O143),ISBLANK(R143),ISBLANK(V143),ISBLANK(W143),ISBLANK(Y143),ISBLANK(AB143),ISBLANK(AE143),ISBLANK(AL143)),FALSE(),TRUE())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IF(OR(ISBLANK(B144),ISBLANK(H144),ISBLANK(O144),ISBLANK(R144),ISBLANK(V144),ISBLANK(W144),ISBLANK(Y144),ISBLANK(AB144),ISBLANK(AE144),ISBLANK(AL144)),FALSE(),TRUE())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IF(OR(ISBLANK(B145),ISBLANK(H145),ISBLANK(O145),ISBLANK(R145),ISBLANK(V145),ISBLANK(W145),ISBLANK(Y145),ISBLANK(AB145),ISBLANK(AE145),ISBLANK(AL145)),FALSE(),TRUE())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IF(OR(ISBLANK(B146),ISBLANK(H146),ISBLANK(O146),ISBLANK(R146),ISBLANK(V146),ISBLANK(W146),ISBLANK(Y146),ISBLANK(AB146),ISBLANK(AE146),ISBLANK(AL146)),FALSE(),TRUE())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IF(OR(ISBLANK(B147),ISBLANK(H147),ISBLANK(O147),ISBLANK(R147),ISBLANK(V147),ISBLANK(W147),ISBLANK(Y147),ISBLANK(AB147),ISBLANK(AE147),ISBLANK(AL147)),FALSE(),TRUE())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IF(OR(ISBLANK(B148),ISBLANK(H148),ISBLANK(O148),ISBLANK(R148),ISBLANK(V148),ISBLANK(W148),ISBLANK(Y148),ISBLANK(AB148),ISBLANK(AE148),ISBLANK(AL148)),FALSE(),TRUE())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IF(OR(ISBLANK(B149),ISBLANK(H149),ISBLANK(O149),ISBLANK(R149),ISBLANK(V149),ISBLANK(W149),ISBLANK(Y149),ISBLANK(AB149),ISBLANK(AE149),ISBLANK(AL149)),FALSE(),TRUE())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IF(OR(ISBLANK(B150),ISBLANK(H150),ISBLANK(O150),ISBLANK(R150),ISBLANK(V150),ISBLANK(W150),ISBLANK(Y150),ISBLANK(AB150),ISBLANK(AE150),ISBLANK(AL150)),FALSE(),TRUE())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IF(OR(ISBLANK(B151),ISBLANK(H151),ISBLANK(O151),ISBLANK(R151),ISBLANK(V151),ISBLANK(W151),ISBLANK(Y151),ISBLANK(AB151),ISBLANK(AE151),ISBLANK(AL151)),FALSE(),TRUE())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IF(OR(ISBLANK(B152),ISBLANK(H152),ISBLANK(O152),ISBLANK(R152),ISBLANK(V152),ISBLANK(W152),ISBLANK(Y152),ISBLANK(AB152),ISBLANK(AE152),ISBLANK(AL152)),FALSE(),TRUE())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IF(OR(ISBLANK(B153),ISBLANK(H153),ISBLANK(O153),ISBLANK(R153),ISBLANK(V153),ISBLANK(W153),ISBLANK(Y153),ISBLANK(AB153),ISBLANK(AE153),ISBLANK(AL153)),FALSE(),TRUE())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IF(OR(ISBLANK(B154),ISBLANK(H154),ISBLANK(O154),ISBLANK(R154),ISBLANK(V154),ISBLANK(W154),ISBLANK(Y154),ISBLANK(AB154),ISBLANK(AE154),ISBLANK(AL154)),FALSE(),TRUE())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IF(OR(ISBLANK(B155),ISBLANK(H155),ISBLANK(O155),ISBLANK(R155),ISBLANK(V155),ISBLANK(W155),ISBLANK(Y155),ISBLANK(AB155),ISBLANK(AE155),ISBLANK(AL155)),FALSE(),TRUE())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IF(OR(ISBLANK(B156),ISBLANK(H156),ISBLANK(O156),ISBLANK(R156),ISBLANK(V156),ISBLANK(W156),ISBLANK(Y156),ISBLANK(AB156),ISBLANK(AE156),ISBLANK(AL156)),FALSE(),TRUE())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IF(OR(ISBLANK(B157),ISBLANK(H157),ISBLANK(O157),ISBLANK(R157),ISBLANK(V157),ISBLANK(W157),ISBLANK(Y157),ISBLANK(AB157),ISBLANK(AE157),ISBLANK(AL157)),FALSE(),TRUE())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IF(OR(ISBLANK(B158),ISBLANK(H158),ISBLANK(O158),ISBLANK(R158),ISBLANK(V158),ISBLANK(W158),ISBLANK(Y158),ISBLANK(AB158),ISBLANK(AE158),ISBLANK(AL158)),FALSE(),TRUE())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IF(OR(ISBLANK(B159),ISBLANK(H159),ISBLANK(O159),ISBLANK(R159),ISBLANK(V159),ISBLANK(W159),ISBLANK(Y159),ISBLANK(AB159),ISBLANK(AE159),ISBLANK(AL159)),FALSE(),TRUE())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IF(OR(ISBLANK(B160),ISBLANK(H160),ISBLANK(O160),ISBLANK(R160),ISBLANK(V160),ISBLANK(W160),ISBLANK(Y160),ISBLANK(AB160),ISBLANK(AE160),ISBLANK(AL160)),FALSE(),TRUE())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IF(OR(ISBLANK(B161),ISBLANK(H161),ISBLANK(O161),ISBLANK(R161),ISBLANK(V161),ISBLANK(W161),ISBLANK(Y161),ISBLANK(AB161),ISBLANK(AE161),ISBLANK(AL161)),FALSE(),TRUE())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IF(OR(ISBLANK(B162),ISBLANK(H162),ISBLANK(O162),ISBLANK(R162),ISBLANK(V162),ISBLANK(W162),ISBLANK(Y162),ISBLANK(AB162),ISBLANK(AE162),ISBLANK(AL162)),FALSE(),TRUE())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IF(OR(ISBLANK(B163),ISBLANK(H163),ISBLANK(O163),ISBLANK(R163),ISBLANK(V163),ISBLANK(W163),ISBLANK(Y163),ISBLANK(AB163),ISBLANK(AE163),ISBLANK(AL163)),FALSE(),TRUE())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IF(OR(ISBLANK(B164),ISBLANK(H164),ISBLANK(O164),ISBLANK(R164),ISBLANK(V164),ISBLANK(W164),ISBLANK(Y164),ISBLANK(AB164),ISBLANK(AE164),ISBLANK(AL164)),FALSE(),TRUE())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IF(OR(ISBLANK(B165),ISBLANK(H165),ISBLANK(O165),ISBLANK(R165),ISBLANK(V165),ISBLANK(W165),ISBLANK(Y165),ISBLANK(AB165),ISBLANK(AE165),ISBLANK(AL165)),FALSE(),TRUE())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IF(OR(ISBLANK(B166),ISBLANK(H166),ISBLANK(O166),ISBLANK(R166),ISBLANK(V166),ISBLANK(W166),ISBLANK(Y166),ISBLANK(AB166),ISBLANK(AE166),ISBLANK(AL166)),FALSE(),TRUE())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IF(OR(ISBLANK(B167),ISBLANK(H167),ISBLANK(O167),ISBLANK(R167),ISBLANK(V167),ISBLANK(W167),ISBLANK(Y167),ISBLANK(AB167),ISBLANK(AE167),ISBLANK(AL167)),FALSE(),TRUE())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IF(OR(ISBLANK(B168),ISBLANK(H168),ISBLANK(O168),ISBLANK(R168),ISBLANK(V168),ISBLANK(W168),ISBLANK(Y168),ISBLANK(AB168),ISBLANK(AE168),ISBLANK(AL168)),FALSE(),TRUE())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IF(OR(ISBLANK(B169),ISBLANK(H169),ISBLANK(O169),ISBLANK(R169),ISBLANK(V169),ISBLANK(W169),ISBLANK(Y169),ISBLANK(AB169),ISBLANK(AE169),ISBLANK(AL169)),FALSE(),TRUE())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IF(OR(ISBLANK(B170),ISBLANK(H170),ISBLANK(O170),ISBLANK(R170),ISBLANK(V170),ISBLANK(W170),ISBLANK(Y170),ISBLANK(AB170),ISBLANK(AE170),ISBLANK(AL170)),FALSE(),TRUE())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IF(OR(ISBLANK(B171),ISBLANK(H171),ISBLANK(O171),ISBLANK(R171),ISBLANK(V171),ISBLANK(W171),ISBLANK(Y171),ISBLANK(AB171),ISBLANK(AE171),ISBLANK(AL171)),FALSE(),TRUE())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IF(OR(ISBLANK(B172),ISBLANK(H172),ISBLANK(O172),ISBLANK(R172),ISBLANK(V172),ISBLANK(W172),ISBLANK(Y172),ISBLANK(AB172),ISBLANK(AE172),ISBLANK(AL172)),FALSE(),TRUE())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IF(OR(ISBLANK(B173),ISBLANK(H173),ISBLANK(O173),ISBLANK(R173),ISBLANK(V173),ISBLANK(W173),ISBLANK(Y173),ISBLANK(AB173),ISBLANK(AE173),ISBLANK(AL173)),FALSE(),TRUE())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IF(OR(ISBLANK(B174),ISBLANK(H174),ISBLANK(O174),ISBLANK(R174),ISBLANK(V174),ISBLANK(W174),ISBLANK(Y174),ISBLANK(AB174),ISBLANK(AE174),ISBLANK(AL174)),FALSE(),TRUE())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IF(OR(ISBLANK(B175),ISBLANK(H175),ISBLANK(O175),ISBLANK(R175),ISBLANK(V175),ISBLANK(W175),ISBLANK(Y175),ISBLANK(AB175),ISBLANK(AE175),ISBLANK(AL175)),FALSE(),TRUE())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IF(OR(ISBLANK(B176),ISBLANK(H176),ISBLANK(O176),ISBLANK(R176),ISBLANK(V176),ISBLANK(W176),ISBLANK(Y176),ISBLANK(AB176),ISBLANK(AE176),ISBLANK(AL176)),FALSE(),TRUE())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IF(OR(ISBLANK(B177),ISBLANK(H177),ISBLANK(O177),ISBLANK(R177),ISBLANK(V177),ISBLANK(W177),ISBLANK(Y177),ISBLANK(AB177),ISBLANK(AE177),ISBLANK(AL177)),FALSE(),TRUE())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IF(OR(ISBLANK(B178),ISBLANK(H178),ISBLANK(O178),ISBLANK(R178),ISBLANK(V178),ISBLANK(W178),ISBLANK(Y178),ISBLANK(AB178),ISBLANK(AE178),ISBLANK(AL178)),FALSE(),TRUE())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IF(OR(ISBLANK(B179),ISBLANK(H179),ISBLANK(O179),ISBLANK(R179),ISBLANK(V179),ISBLANK(W179),ISBLANK(Y179),ISBLANK(AB179),ISBLANK(AE179),ISBLANK(AL179)),FALSE(),TRUE())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IF(OR(ISBLANK(B180),ISBLANK(H180),ISBLANK(O180),ISBLANK(R180),ISBLANK(V180),ISBLANK(W180),ISBLANK(Y180),ISBLANK(AB180),ISBLANK(AE180),ISBLANK(AL180)),FALSE(),TRUE())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IF(OR(ISBLANK(B181),ISBLANK(H181),ISBLANK(O181),ISBLANK(R181),ISBLANK(V181),ISBLANK(W181),ISBLANK(Y181),ISBLANK(AB181),ISBLANK(AE181),ISBLANK(AL181)),FALSE(),TRUE())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IF(OR(ISBLANK(B182),ISBLANK(H182),ISBLANK(O182),ISBLANK(R182),ISBLANK(V182),ISBLANK(W182),ISBLANK(Y182),ISBLANK(AB182),ISBLANK(AE182),ISBLANK(AL182)),FALSE(),TRUE())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IF(OR(ISBLANK(B183),ISBLANK(H183),ISBLANK(O183),ISBLANK(R183),ISBLANK(V183),ISBLANK(W183),ISBLANK(Y183),ISBLANK(AB183),ISBLANK(AE183),ISBLANK(AL183)),FALSE(),TRUE())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IF(OR(ISBLANK(B184),ISBLANK(H184),ISBLANK(O184),ISBLANK(R184),ISBLANK(V184),ISBLANK(W184),ISBLANK(Y184),ISBLANK(AB184),ISBLANK(AE184),ISBLANK(AL184)),FALSE(),TRUE())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IF(OR(ISBLANK(B185),ISBLANK(H185),ISBLANK(O185),ISBLANK(R185),ISBLANK(V185),ISBLANK(W185),ISBLANK(Y185),ISBLANK(AB185),ISBLANK(AE185),ISBLANK(AL185)),FALSE(),TRUE())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IF(OR(ISBLANK(B186),ISBLANK(H186),ISBLANK(O186),ISBLANK(R186),ISBLANK(V186),ISBLANK(W186),ISBLANK(Y186),ISBLANK(AB186),ISBLANK(AE186),ISBLANK(AL186)),FALSE(),TRUE())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IF(OR(ISBLANK(B187),ISBLANK(H187),ISBLANK(O187),ISBLANK(R187),ISBLANK(V187),ISBLANK(W187),ISBLANK(Y187),ISBLANK(AB187),ISBLANK(AE187),ISBLANK(AL187)),FALSE(),TRUE())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IF(OR(ISBLANK(B188),ISBLANK(H188),ISBLANK(O188),ISBLANK(R188),ISBLANK(V188),ISBLANK(W188),ISBLANK(Y188),ISBLANK(AB188),ISBLANK(AE188),ISBLANK(AL188)),FALSE(),TRUE())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IF(OR(ISBLANK(B189),ISBLANK(H189),ISBLANK(O189),ISBLANK(R189),ISBLANK(V189),ISBLANK(W189),ISBLANK(Y189),ISBLANK(AB189),ISBLANK(AE189),ISBLANK(AL189)),FALSE(),TRUE())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IF(OR(ISBLANK(B190),ISBLANK(H190),ISBLANK(O190),ISBLANK(R190),ISBLANK(V190),ISBLANK(W190),ISBLANK(Y190),ISBLANK(AB190),ISBLANK(AE190),ISBLANK(AL190)),FALSE(),TRUE())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IF(OR(ISBLANK(B191),ISBLANK(H191),ISBLANK(O191),ISBLANK(R191),ISBLANK(V191),ISBLANK(W191),ISBLANK(Y191),ISBLANK(AB191),ISBLANK(AE191),ISBLANK(AL191)),FALSE(),TRUE())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IF(OR(ISBLANK(B192),ISBLANK(H192),ISBLANK(O192),ISBLANK(R192),ISBLANK(V192),ISBLANK(W192),ISBLANK(Y192),ISBLANK(AB192),ISBLANK(AE192),ISBLANK(AL192)),FALSE(),TRUE())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IF(OR(ISBLANK(B193),ISBLANK(H193),ISBLANK(O193),ISBLANK(R193),ISBLANK(V193),ISBLANK(W193),ISBLANK(Y193),ISBLANK(AB193),ISBLANK(AE193),ISBLANK(AL193)),FALSE(),TRUE())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IF(OR(ISBLANK(B194),ISBLANK(H194),ISBLANK(O194),ISBLANK(R194),ISBLANK(V194),ISBLANK(W194),ISBLANK(Y194),ISBLANK(AB194),ISBLANK(AE194),ISBLANK(AL194)),FALSE(),TRUE())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IF(OR(ISBLANK(B195),ISBLANK(H195),ISBLANK(O195),ISBLANK(R195),ISBLANK(V195),ISBLANK(W195),ISBLANK(Y195),ISBLANK(AB195),ISBLANK(AE195),ISBLANK(AL195)),FALSE(),TRUE())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IF(OR(ISBLANK(B196),ISBLANK(H196),ISBLANK(O196),ISBLANK(R196),ISBLANK(V196),ISBLANK(W196),ISBLANK(Y196),ISBLANK(AB196),ISBLANK(AE196),ISBLANK(AL196)),FALSE(),TRUE())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IF(OR(ISBLANK(B197),ISBLANK(H197),ISBLANK(O197),ISBLANK(R197),ISBLANK(V197),ISBLANK(W197),ISBLANK(Y197),ISBLANK(AB197),ISBLANK(AE197),ISBLANK(AL197)),FALSE(),TRUE())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IF(OR(ISBLANK(B198),ISBLANK(H198),ISBLANK(O198),ISBLANK(R198),ISBLANK(V198),ISBLANK(W198),ISBLANK(Y198),ISBLANK(AB198),ISBLANK(AE198),ISBLANK(AL198)),FALSE(),TRUE())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IF(OR(ISBLANK(B199),ISBLANK(H199),ISBLANK(O199),ISBLANK(R199),ISBLANK(V199),ISBLANK(W199),ISBLANK(Y199),ISBLANK(AB199),ISBLANK(AE199),ISBLANK(AL199)),FALSE(),TRUE())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IF(OR(ISBLANK(B200),ISBLANK(H200),ISBLANK(O200),ISBLANK(R200),ISBLANK(V200),ISBLANK(W200),ISBLANK(Y200),ISBLANK(AB200),ISBLANK(AE200),ISBLANK(AL200)),FALSE(),TRUE())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IF(OR(ISBLANK(B201),ISBLANK(H201),ISBLANK(O201),ISBLANK(R201),ISBLANK(V201),ISBLANK(W201),ISBLANK(Y201),ISBLANK(AB201),ISBLANK(AE201),ISBLANK(AL201)),FALSE(),TRUE())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IF(OR(ISBLANK(B202),ISBLANK(H202),ISBLANK(O202),ISBLANK(R202),ISBLANK(V202),ISBLANK(W202),ISBLANK(Y202),ISBLANK(AB202),ISBLANK(AE202),ISBLANK(AL202)),FALSE(),TRUE())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IF(OR(ISBLANK(B203),ISBLANK(H203),ISBLANK(O203),ISBLANK(R203),ISBLANK(V203),ISBLANK(W203),ISBLANK(Y203),ISBLANK(AB203),ISBLANK(AE203),ISBLANK(AL203)),FALSE(),TRUE())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IF(OR(ISBLANK(B204),ISBLANK(H204),ISBLANK(O204),ISBLANK(R204),ISBLANK(V204),ISBLANK(W204),ISBLANK(Y204),ISBLANK(AB204),ISBLANK(AE204),ISBLANK(AL204)),FALSE(),TRUE())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IF(OR(ISBLANK(B205),ISBLANK(H205),ISBLANK(O205),ISBLANK(R205),ISBLANK(V205),ISBLANK(W205),ISBLANK(Y205),ISBLANK(AB205),ISBLANK(AE205),ISBLANK(AL205)),FALSE(),TRUE())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IF(OR(ISBLANK(B206),ISBLANK(H206),ISBLANK(O206),ISBLANK(R206),ISBLANK(V206),ISBLANK(W206),ISBLANK(Y206),ISBLANK(AB206),ISBLANK(AE206),ISBLANK(AL206)),FALSE(),TRUE())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IF(OR(ISBLANK(B207),ISBLANK(H207),ISBLANK(O207),ISBLANK(R207),ISBLANK(V207),ISBLANK(W207),ISBLANK(Y207),ISBLANK(AB207),ISBLANK(AE207),ISBLANK(AL207)),FALSE(),TRUE())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IF(OR(ISBLANK(B208),ISBLANK(H208),ISBLANK(O208),ISBLANK(R208),ISBLANK(V208),ISBLANK(W208),ISBLANK(Y208),ISBLANK(AB208),ISBLANK(AE208),ISBLANK(AL208)),FALSE(),TRUE())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IF(OR(ISBLANK(B209),ISBLANK(H209),ISBLANK(O209),ISBLANK(R209),ISBLANK(V209),ISBLANK(W209),ISBLANK(Y209),ISBLANK(AB209),ISBLANK(AE209),ISBLANK(AL209)),FALSE(),TRUE())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IF(OR(ISBLANK(B210),ISBLANK(H210),ISBLANK(O210),ISBLANK(R210),ISBLANK(V210),ISBLANK(W210),ISBLANK(Y210),ISBLANK(AB210),ISBLANK(AE210),ISBLANK(AL210)),FALSE(),TRUE())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IF(OR(ISBLANK(B211),ISBLANK(H211),ISBLANK(O211),ISBLANK(R211),ISBLANK(V211),ISBLANK(W211),ISBLANK(Y211),ISBLANK(AB211),ISBLANK(AE211),ISBLANK(AL211)),FALSE(),TRUE())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IF(OR(ISBLANK(B212),ISBLANK(H212),ISBLANK(O212),ISBLANK(R212),ISBLANK(V212),ISBLANK(W212),ISBLANK(Y212),ISBLANK(AB212),ISBLANK(AE212),ISBLANK(AL212)),FALSE(),TRUE())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IF(OR(ISBLANK(B213),ISBLANK(H213),ISBLANK(O213),ISBLANK(R213),ISBLANK(V213),ISBLANK(W213),ISBLANK(Y213),ISBLANK(AB213),ISBLANK(AE213),ISBLANK(AL213)),FALSE(),TRUE())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IF(OR(ISBLANK(B214),ISBLANK(H214),ISBLANK(O214),ISBLANK(R214),ISBLANK(V214),ISBLANK(W214),ISBLANK(Y214),ISBLANK(AB214),ISBLANK(AE214),ISBLANK(AL214)),FALSE(),TRUE())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IF(OR(ISBLANK(B215),ISBLANK(H215),ISBLANK(O215),ISBLANK(R215),ISBLANK(V215),ISBLANK(W215),ISBLANK(Y215),ISBLANK(AB215),ISBLANK(AE215),ISBLANK(AL215)),FALSE(),TRUE())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IF(OR(ISBLANK(B216),ISBLANK(H216),ISBLANK(O216),ISBLANK(R216),ISBLANK(V216),ISBLANK(W216),ISBLANK(Y216),ISBLANK(AB216),ISBLANK(AE216),ISBLANK(AL216)),FALSE(),TRUE())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IF(OR(ISBLANK(B217),ISBLANK(H217),ISBLANK(O217),ISBLANK(R217),ISBLANK(V217),ISBLANK(W217),ISBLANK(Y217),ISBLANK(AB217),ISBLANK(AE217),ISBLANK(AL217)),FALSE(),TRUE())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IF(OR(ISBLANK(B218),ISBLANK(H218),ISBLANK(O218),ISBLANK(R218),ISBLANK(V218),ISBLANK(W218),ISBLANK(Y218),ISBLANK(AB218),ISBLANK(AE218),ISBLANK(AL218)),FALSE(),TRUE())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IF(OR(ISBLANK(B219),ISBLANK(H219),ISBLANK(O219),ISBLANK(R219),ISBLANK(V219),ISBLANK(W219),ISBLANK(Y219),ISBLANK(AB219),ISBLANK(AE219),ISBLANK(AL219)),FALSE(),TRUE())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IF(OR(ISBLANK(B220),ISBLANK(H220),ISBLANK(O220),ISBLANK(R220),ISBLANK(V220),ISBLANK(W220),ISBLANK(Y220),ISBLANK(AB220),ISBLANK(AE220),ISBLANK(AL220)),FALSE(),TRUE())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IF(OR(ISBLANK(B221),ISBLANK(H221),ISBLANK(O221),ISBLANK(R221),ISBLANK(V221),ISBLANK(W221),ISBLANK(Y221),ISBLANK(AB221),ISBLANK(AE221),ISBLANK(AL221)),FALSE(),TRUE())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IF(OR(ISBLANK(B222),ISBLANK(H222),ISBLANK(O222),ISBLANK(R222),ISBLANK(V222),ISBLANK(W222),ISBLANK(Y222),ISBLANK(AB222),ISBLANK(AE222),ISBLANK(AL222)),FALSE(),TRUE())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IF(OR(ISBLANK(B223),ISBLANK(H223),ISBLANK(O223),ISBLANK(R223),ISBLANK(V223),ISBLANK(W223),ISBLANK(Y223),ISBLANK(AB223),ISBLANK(AE223),ISBLANK(AL223)),FALSE(),TRUE())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IF(OR(ISBLANK(B224),ISBLANK(H224),ISBLANK(O224),ISBLANK(R224),ISBLANK(V224),ISBLANK(W224),ISBLANK(Y224),ISBLANK(AB224),ISBLANK(AE224),ISBLANK(AL224)),FALSE(),TRUE())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IF(OR(ISBLANK(B225),ISBLANK(H225),ISBLANK(O225),ISBLANK(R225),ISBLANK(V225),ISBLANK(W225),ISBLANK(Y225),ISBLANK(AB225),ISBLANK(AE225),ISBLANK(AL225)),FALSE(),TRUE())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IF(OR(ISBLANK(B226),ISBLANK(H226),ISBLANK(O226),ISBLANK(R226),ISBLANK(V226),ISBLANK(W226),ISBLANK(Y226),ISBLANK(AB226),ISBLANK(AE226),ISBLANK(AL226)),FALSE(),TRUE())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IF(OR(ISBLANK(B227),ISBLANK(H227),ISBLANK(O227),ISBLANK(R227),ISBLANK(V227),ISBLANK(W227),ISBLANK(Y227),ISBLANK(AB227),ISBLANK(AE227),ISBLANK(AL227)),FALSE(),TRUE())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IF(OR(ISBLANK(B228),ISBLANK(H228),ISBLANK(O228),ISBLANK(R228),ISBLANK(V228),ISBLANK(W228),ISBLANK(Y228),ISBLANK(AB228),ISBLANK(AE228),ISBLANK(AL228)),FALSE(),TRUE())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IF(OR(ISBLANK(B229),ISBLANK(H229),ISBLANK(O229),ISBLANK(R229),ISBLANK(V229),ISBLANK(W229),ISBLANK(Y229),ISBLANK(AB229),ISBLANK(AE229),ISBLANK(AL229)),FALSE(),TRUE())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IF(OR(ISBLANK(B230),ISBLANK(H230),ISBLANK(O230),ISBLANK(R230),ISBLANK(V230),ISBLANK(W230),ISBLANK(Y230),ISBLANK(AB230),ISBLANK(AE230),ISBLANK(AL230)),FALSE(),TRUE())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IF(OR(ISBLANK(B231),ISBLANK(H231),ISBLANK(O231),ISBLANK(R231),ISBLANK(V231),ISBLANK(W231),ISBLANK(Y231),ISBLANK(AB231),ISBLANK(AE231),ISBLANK(AL231)),FALSE(),TRUE())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IF(OR(ISBLANK(B232),ISBLANK(H232),ISBLANK(O232),ISBLANK(R232),ISBLANK(V232),ISBLANK(W232),ISBLANK(Y232),ISBLANK(AB232),ISBLANK(AE232),ISBLANK(AL232)),FALSE(),TRUE())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IF(OR(ISBLANK(B233),ISBLANK(H233),ISBLANK(O233),ISBLANK(R233),ISBLANK(V233),ISBLANK(W233),ISBLANK(Y233),ISBLANK(AB233),ISBLANK(AE233),ISBLANK(AL233)),FALSE(),TRUE())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IF(OR(ISBLANK(B234),ISBLANK(H234),ISBLANK(O234),ISBLANK(R234),ISBLANK(V234),ISBLANK(W234),ISBLANK(Y234),ISBLANK(AB234),ISBLANK(AE234),ISBLANK(AL234)),FALSE(),TRUE())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IF(OR(ISBLANK(B235),ISBLANK(H235),ISBLANK(O235),ISBLANK(R235),ISBLANK(V235),ISBLANK(W235),ISBLANK(Y235),ISBLANK(AB235),ISBLANK(AE235),ISBLANK(AL235)),FALSE(),TRUE())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IF(OR(ISBLANK(B236),ISBLANK(H236),ISBLANK(O236),ISBLANK(R236),ISBLANK(V236),ISBLANK(W236),ISBLANK(Y236),ISBLANK(AB236),ISBLANK(AE236),ISBLANK(AL236)),FALSE(),TRUE())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IF(OR(ISBLANK(B237),ISBLANK(H237),ISBLANK(O237),ISBLANK(R237),ISBLANK(V237),ISBLANK(W237),ISBLANK(Y237),ISBLANK(AB237),ISBLANK(AE237),ISBLANK(AL237)),FALSE(),TRUE())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IF(OR(ISBLANK(B238),ISBLANK(H238),ISBLANK(O238),ISBLANK(R238),ISBLANK(V238),ISBLANK(W238),ISBLANK(Y238),ISBLANK(AB238),ISBLANK(AE238),ISBLANK(AL238)),FALSE(),TRUE())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IF(OR(ISBLANK(B239),ISBLANK(H239),ISBLANK(O239),ISBLANK(R239),ISBLANK(V239),ISBLANK(W239),ISBLANK(Y239),ISBLANK(AB239),ISBLANK(AE239),ISBLANK(AL239)),FALSE(),TRUE())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IF(OR(ISBLANK(B240),ISBLANK(H240),ISBLANK(O240),ISBLANK(R240),ISBLANK(V240),ISBLANK(W240),ISBLANK(Y240),ISBLANK(AB240),ISBLANK(AE240),ISBLANK(AL240)),FALSE(),TRUE())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IF(OR(ISBLANK(B241),ISBLANK(H241),ISBLANK(O241),ISBLANK(R241),ISBLANK(V241),ISBLANK(W241),ISBLANK(Y241),ISBLANK(AB241),ISBLANK(AE241),ISBLANK(AL241)),FALSE(),TRUE())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IF(OR(ISBLANK(B242),ISBLANK(H242),ISBLANK(O242),ISBLANK(R242),ISBLANK(V242),ISBLANK(W242),ISBLANK(Y242),ISBLANK(AB242),ISBLANK(AE242),ISBLANK(AL242)),FALSE(),TRUE())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IF(OR(ISBLANK(B243),ISBLANK(H243),ISBLANK(O243),ISBLANK(R243),ISBLANK(V243),ISBLANK(W243),ISBLANK(Y243),ISBLANK(AB243),ISBLANK(AE243),ISBLANK(AL243)),FALSE(),TRUE())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IF(OR(ISBLANK(B244),ISBLANK(H244),ISBLANK(O244),ISBLANK(R244),ISBLANK(V244),ISBLANK(W244),ISBLANK(Y244),ISBLANK(AB244),ISBLANK(AE244),ISBLANK(AL244)),FALSE(),TRUE())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IF(OR(ISBLANK(B245),ISBLANK(H245),ISBLANK(O245),ISBLANK(R245),ISBLANK(V245),ISBLANK(W245),ISBLANK(Y245),ISBLANK(AB245),ISBLANK(AE245),ISBLANK(AL245)),FALSE(),TRUE())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IF(OR(ISBLANK(B246),ISBLANK(H246),ISBLANK(O246),ISBLANK(R246),ISBLANK(V246),ISBLANK(W246),ISBLANK(Y246),ISBLANK(AB246),ISBLANK(AE246),ISBLANK(AL246)),FALSE(),TRUE())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IF(OR(ISBLANK(B247),ISBLANK(H247),ISBLANK(O247),ISBLANK(R247),ISBLANK(V247),ISBLANK(W247),ISBLANK(Y247),ISBLANK(AB247),ISBLANK(AE247),ISBLANK(AL247)),FALSE(),TRUE())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IF(OR(ISBLANK(B248),ISBLANK(H248),ISBLANK(O248),ISBLANK(R248),ISBLANK(V248),ISBLANK(W248),ISBLANK(Y248),ISBLANK(AB248),ISBLANK(AE248),ISBLANK(AL248)),FALSE(),TRUE())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IF(OR(ISBLANK(B249),ISBLANK(H249),ISBLANK(O249),ISBLANK(R249),ISBLANK(V249),ISBLANK(W249),ISBLANK(Y249),ISBLANK(AB249),ISBLANK(AE249),ISBLANK(AL249)),FALSE(),TRUE())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IF(OR(ISBLANK(B250),ISBLANK(H250),ISBLANK(O250),ISBLANK(R250),ISBLANK(V250),ISBLANK(W250),ISBLANK(Y250),ISBLANK(AB250),ISBLANK(AE250),ISBLANK(AL250)),FALSE(),TRUE())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IF(OR(ISBLANK(B251),ISBLANK(H251),ISBLANK(O251),ISBLANK(R251),ISBLANK(V251),ISBLANK(W251),ISBLANK(Y251),ISBLANK(AB251),ISBLANK(AE251),ISBLANK(AL251)),FALSE(),TRUE())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IF(OR(ISBLANK(B252),ISBLANK(H252),ISBLANK(O252),ISBLANK(R252),ISBLANK(V252),ISBLANK(W252),ISBLANK(Y252),ISBLANK(AB252),ISBLANK(AE252),ISBLANK(AL252)),FALSE(),TRUE())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IF(OR(ISBLANK(B253),ISBLANK(H253),ISBLANK(O253),ISBLANK(R253),ISBLANK(V253),ISBLANK(W253),ISBLANK(Y253),ISBLANK(AB253),ISBLANK(AE253),ISBLANK(AL253)),FALSE(),TRUE())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IF(OR(ISBLANK(B254),ISBLANK(H254),ISBLANK(O254),ISBLANK(R254),ISBLANK(V254),ISBLANK(W254),ISBLANK(Y254),ISBLANK(AB254),ISBLANK(AE254),ISBLANK(AL254)),FALSE(),TRUE())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IF(OR(ISBLANK(B255),ISBLANK(H255),ISBLANK(O255),ISBLANK(R255),ISBLANK(V255),ISBLANK(W255),ISBLANK(Y255),ISBLANK(AB255),ISBLANK(AE255),ISBLANK(AL255)),FALSE(),TRUE())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IF(OR(ISBLANK(B256),ISBLANK(H256),ISBLANK(O256),ISBLANK(R256),ISBLANK(V256),ISBLANK(W256),ISBLANK(Y256),ISBLANK(AB256),ISBLANK(AE256),ISBLANK(AL256)),FALSE(),TRUE())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IF(OR(ISBLANK(B257),ISBLANK(H257),ISBLANK(O257),ISBLANK(R257),ISBLANK(V257),ISBLANK(W257),ISBLANK(Y257),ISBLANK(AB257),ISBLANK(AE257),ISBLANK(AL257)),FALSE(),TRUE())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IF(OR(ISBLANK(B258),ISBLANK(H258),ISBLANK(O258),ISBLANK(R258),ISBLANK(V258),ISBLANK(W258),ISBLANK(Y258),ISBLANK(AB258),ISBLANK(AE258),ISBLANK(AL258)),FALSE(),TRUE())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IF(OR(ISBLANK(B259),ISBLANK(H259),ISBLANK(O259),ISBLANK(R259),ISBLANK(V259),ISBLANK(W259),ISBLANK(Y259),ISBLANK(AB259),ISBLANK(AE259),ISBLANK(AL259)),FALSE(),TRUE())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IF(OR(ISBLANK(B260),ISBLANK(H260),ISBLANK(O260),ISBLANK(R260),ISBLANK(V260),ISBLANK(W260),ISBLANK(Y260),ISBLANK(AB260),ISBLANK(AE260),ISBLANK(AL260)),FALSE(),TRUE())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IF(OR(ISBLANK(B261),ISBLANK(H261),ISBLANK(O261),ISBLANK(R261),ISBLANK(V261),ISBLANK(W261),ISBLANK(Y261),ISBLANK(AB261),ISBLANK(AE261),ISBLANK(AL261)),FALSE(),TRUE())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IF(OR(ISBLANK(B262),ISBLANK(H262),ISBLANK(O262),ISBLANK(R262),ISBLANK(V262),ISBLANK(W262),ISBLANK(Y262),ISBLANK(AB262),ISBLANK(AE262),ISBLANK(AL262)),FALSE(),TRUE())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IF(OR(ISBLANK(B263),ISBLANK(H263),ISBLANK(O263),ISBLANK(R263),ISBLANK(V263),ISBLANK(W263),ISBLANK(Y263),ISBLANK(AB263),ISBLANK(AE263),ISBLANK(AL263)),FALSE(),TRUE())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IF(OR(ISBLANK(B264),ISBLANK(H264),ISBLANK(O264),ISBLANK(R264),ISBLANK(V264),ISBLANK(W264),ISBLANK(Y264),ISBLANK(AB264),ISBLANK(AE264),ISBLANK(AL264)),FALSE(),TRUE())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IF(OR(ISBLANK(B265),ISBLANK(H265),ISBLANK(O265),ISBLANK(R265),ISBLANK(V265),ISBLANK(W265),ISBLANK(Y265),ISBLANK(AB265),ISBLANK(AE265),ISBLANK(AL265)),FALSE(),TRUE())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IF(OR(ISBLANK(B266),ISBLANK(H266),ISBLANK(O266),ISBLANK(R266),ISBLANK(V266),ISBLANK(W266),ISBLANK(Y266),ISBLANK(AB266),ISBLANK(AE266),ISBLANK(AL266)),FALSE(),TRUE())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IF(OR(ISBLANK(B267),ISBLANK(H267),ISBLANK(O267),ISBLANK(R267),ISBLANK(V267),ISBLANK(W267),ISBLANK(Y267),ISBLANK(AB267),ISBLANK(AE267),ISBLANK(AL267)),FALSE(),TRUE())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IF(OR(ISBLANK(B268),ISBLANK(H268),ISBLANK(O268),ISBLANK(R268),ISBLANK(V268),ISBLANK(W268),ISBLANK(Y268),ISBLANK(AB268),ISBLANK(AE268),ISBLANK(AL268)),FALSE(),TRUE())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IF(OR(ISBLANK(B269),ISBLANK(H269),ISBLANK(O269),ISBLANK(R269),ISBLANK(V269),ISBLANK(W269),ISBLANK(Y269),ISBLANK(AB269),ISBLANK(AE269),ISBLANK(AL269)),FALSE(),TRUE())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IF(OR(ISBLANK(B270),ISBLANK(H270),ISBLANK(O270),ISBLANK(R270),ISBLANK(V270),ISBLANK(W270),ISBLANK(Y270),ISBLANK(AB270),ISBLANK(AE270),ISBLANK(AL270)),FALSE(),TRUE())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IF(OR(ISBLANK(B271),ISBLANK(H271),ISBLANK(O271),ISBLANK(R271),ISBLANK(V271),ISBLANK(W271),ISBLANK(Y271),ISBLANK(AB271),ISBLANK(AE271),ISBLANK(AL271)),FALSE(),TRUE())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IF(OR(ISBLANK(B272),ISBLANK(H272),ISBLANK(O272),ISBLANK(R272),ISBLANK(V272),ISBLANK(W272),ISBLANK(Y272),ISBLANK(AB272),ISBLANK(AE272),ISBLANK(AL272)),FALSE(),TRUE())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IF(OR(ISBLANK(B273),ISBLANK(H273),ISBLANK(O273),ISBLANK(R273),ISBLANK(V273),ISBLANK(W273),ISBLANK(Y273),ISBLANK(AB273),ISBLANK(AE273),ISBLANK(AL273)),FALSE(),TRUE())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IF(OR(ISBLANK(B274),ISBLANK(H274),ISBLANK(O274),ISBLANK(R274),ISBLANK(V274),ISBLANK(W274),ISBLANK(Y274),ISBLANK(AB274),ISBLANK(AE274),ISBLANK(AL274)),FALSE(),TRUE())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IF(OR(ISBLANK(B275),ISBLANK(H275),ISBLANK(O275),ISBLANK(R275),ISBLANK(V275),ISBLANK(W275),ISBLANK(Y275),ISBLANK(AB275),ISBLANK(AE275),ISBLANK(AL275)),FALSE(),TRUE())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IF(OR(ISBLANK(B276),ISBLANK(H276),ISBLANK(O276),ISBLANK(R276),ISBLANK(V276),ISBLANK(W276),ISBLANK(Y276),ISBLANK(AB276),ISBLANK(AE276),ISBLANK(AL276)),FALSE(),TRUE())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IF(OR(ISBLANK(B277),ISBLANK(H277),ISBLANK(O277),ISBLANK(R277),ISBLANK(V277),ISBLANK(W277),ISBLANK(Y277),ISBLANK(AB277),ISBLANK(AE277),ISBLANK(AL277)),FALSE(),TRUE())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IF(OR(ISBLANK(B278),ISBLANK(H278),ISBLANK(O278),ISBLANK(R278),ISBLANK(V278),ISBLANK(W278),ISBLANK(Y278),ISBLANK(AB278),ISBLANK(AE278),ISBLANK(AL278)),FALSE(),TRUE())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IF(OR(ISBLANK(B279),ISBLANK(H279),ISBLANK(O279),ISBLANK(R279),ISBLANK(V279),ISBLANK(W279),ISBLANK(Y279),ISBLANK(AB279),ISBLANK(AE279),ISBLANK(AL279)),FALSE(),TRUE())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IF(OR(ISBLANK(B280),ISBLANK(H280),ISBLANK(O280),ISBLANK(R280),ISBLANK(V280),ISBLANK(W280),ISBLANK(Y280),ISBLANK(AB280),ISBLANK(AE280),ISBLANK(AL280)),FALSE(),TRUE())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IF(OR(ISBLANK(B281),ISBLANK(H281),ISBLANK(O281),ISBLANK(R281),ISBLANK(V281),ISBLANK(W281),ISBLANK(Y281),ISBLANK(AB281),ISBLANK(AE281),ISBLANK(AL281)),FALSE(),TRUE())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IF(OR(ISBLANK(B282),ISBLANK(H282),ISBLANK(O282),ISBLANK(R282),ISBLANK(V282),ISBLANK(W282),ISBLANK(Y282),ISBLANK(AB282),ISBLANK(AE282),ISBLANK(AL282)),FALSE(),TRUE())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IF(OR(ISBLANK(B283),ISBLANK(H283),ISBLANK(O283),ISBLANK(R283),ISBLANK(V283),ISBLANK(W283),ISBLANK(Y283),ISBLANK(AB283),ISBLANK(AE283),ISBLANK(AL283)),FALSE(),TRUE())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IF(OR(ISBLANK(B284),ISBLANK(H284),ISBLANK(O284),ISBLANK(R284),ISBLANK(V284),ISBLANK(W284),ISBLANK(Y284),ISBLANK(AB284),ISBLANK(AE284),ISBLANK(AL284)),FALSE(),TRUE())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IF(OR(ISBLANK(B285),ISBLANK(H285),ISBLANK(O285),ISBLANK(R285),ISBLANK(V285),ISBLANK(W285),ISBLANK(Y285),ISBLANK(AB285),ISBLANK(AE285),ISBLANK(AL285)),FALSE(),TRUE())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IF(OR(ISBLANK(B286),ISBLANK(H286),ISBLANK(O286),ISBLANK(R286),ISBLANK(V286),ISBLANK(W286),ISBLANK(Y286),ISBLANK(AB286),ISBLANK(AE286),ISBLANK(AL286)),FALSE(),TRUE())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IF(OR(ISBLANK(B287),ISBLANK(H287),ISBLANK(O287),ISBLANK(R287),ISBLANK(V287),ISBLANK(W287),ISBLANK(Y287),ISBLANK(AB287),ISBLANK(AE287),ISBLANK(AL287)),FALSE(),TRUE())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IF(OR(ISBLANK(B288),ISBLANK(H288),ISBLANK(O288),ISBLANK(R288),ISBLANK(V288),ISBLANK(W288),ISBLANK(Y288),ISBLANK(AB288),ISBLANK(AE288),ISBLANK(AL288)),FALSE(),TRUE())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IF(OR(ISBLANK(B289),ISBLANK(H289),ISBLANK(O289),ISBLANK(R289),ISBLANK(V289),ISBLANK(W289),ISBLANK(Y289),ISBLANK(AB289),ISBLANK(AE289),ISBLANK(AL289)),FALSE(),TRUE())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IF(OR(ISBLANK(B290),ISBLANK(H290),ISBLANK(O290),ISBLANK(R290),ISBLANK(V290),ISBLANK(W290),ISBLANK(Y290),ISBLANK(AB290),ISBLANK(AE290),ISBLANK(AL290)),FALSE(),TRUE())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IF(OR(ISBLANK(B291),ISBLANK(H291),ISBLANK(O291),ISBLANK(R291),ISBLANK(V291),ISBLANK(W291),ISBLANK(Y291),ISBLANK(AB291),ISBLANK(AE291),ISBLANK(AL291)),FALSE(),TRUE())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IF(OR(ISBLANK(B292),ISBLANK(H292),ISBLANK(O292),ISBLANK(R292),ISBLANK(V292),ISBLANK(W292),ISBLANK(Y292),ISBLANK(AB292),ISBLANK(AE292),ISBLANK(AL292)),FALSE(),TRUE())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IF(OR(ISBLANK(B293),ISBLANK(H293),ISBLANK(O293),ISBLANK(R293),ISBLANK(V293),ISBLANK(W293),ISBLANK(Y293),ISBLANK(AB293),ISBLANK(AE293),ISBLANK(AL293)),FALSE(),TRUE())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IF(OR(ISBLANK(B294),ISBLANK(H294),ISBLANK(O294),ISBLANK(R294),ISBLANK(V294),ISBLANK(W294),ISBLANK(Y294),ISBLANK(AB294),ISBLANK(AE294),ISBLANK(AL294)),FALSE(),TRUE())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IF(OR(ISBLANK(B295),ISBLANK(H295),ISBLANK(O295),ISBLANK(R295),ISBLANK(V295),ISBLANK(W295),ISBLANK(Y295),ISBLANK(AB295),ISBLANK(AE295),ISBLANK(AL295)),FALSE(),TRUE())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IF(OR(ISBLANK(B296),ISBLANK(H296),ISBLANK(O296),ISBLANK(R296),ISBLANK(V296),ISBLANK(W296),ISBLANK(Y296),ISBLANK(AB296),ISBLANK(AE296),ISBLANK(AL296)),FALSE(),TRUE())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IF(OR(ISBLANK(B297),ISBLANK(H297),ISBLANK(O297),ISBLANK(R297),ISBLANK(V297),ISBLANK(W297),ISBLANK(Y297),ISBLANK(AB297),ISBLANK(AE297),ISBLANK(AL297)),FALSE(),TRUE())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IF(OR(ISBLANK(B298),ISBLANK(H298),ISBLANK(O298),ISBLANK(R298),ISBLANK(V298),ISBLANK(W298),ISBLANK(Y298),ISBLANK(AB298),ISBLANK(AE298),ISBLANK(AL298)),FALSE(),TRUE())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IF(OR(ISBLANK(B299),ISBLANK(H299),ISBLANK(O299),ISBLANK(R299),ISBLANK(V299),ISBLANK(W299),ISBLANK(Y299),ISBLANK(AB299),ISBLANK(AE299),ISBLANK(AL299)),FALSE(),TRUE())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IF(OR(ISBLANK(B300),ISBLANK(H300),ISBLANK(O300),ISBLANK(R300),ISBLANK(V300),ISBLANK(W300),ISBLANK(Y300),ISBLANK(AB300),ISBLANK(AE300),ISBLANK(AL300)),FALSE(),TRUE())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66">
      <formula>ISERROR(D2)</formula>
    </cfRule>
  </conditionalFormatting>
  <conditionalFormatting sqref="AA7:AA300 AM7:AO300">
    <cfRule type="cellIs" priority="3" operator="equal" aboveAverage="0" equalAverage="0" bottom="0" percent="0" rank="0" text="" dxfId="67">
      <formula>0</formula>
    </cfRule>
    <cfRule type="expression" priority="4" aboveAverage="0" equalAverage="0" bottom="0" percent="0" rank="0" text="" dxfId="68">
      <formula>LEN(TRIM(AA7))&gt;0</formula>
    </cfRule>
  </conditionalFormatting>
  <conditionalFormatting sqref="C2">
    <cfRule type="cellIs" priority="5" operator="equal" aboveAverage="0" equalAverage="0" bottom="0" percent="0" rank="0" text="" dxfId="69">
      <formula>0</formula>
    </cfRule>
  </conditionalFormatting>
  <conditionalFormatting sqref="G7:G300">
    <cfRule type="expression" priority="6" aboveAverage="0" equalAverage="0" bottom="0" percent="0" rank="0" text="" dxfId="70">
      <formula>ISERROR(G7)</formula>
    </cfRule>
    <cfRule type="expression" priority="7" aboveAverage="0" equalAverage="0" bottom="0" percent="0" rank="0" text="" dxfId="71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AD7:AD300" type="decimal">
      <formula1>0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numero intero compreso tra 1 e 5" errorStyle="stop" errorTitle="Formato non valido" operator="between" prompt="Il numero dei posti autorizzati deve essere compreso tra 1 e 5" promptTitle="CAMPO OBBLIGATORIO" showDropDown="false" showErrorMessage="true" showInputMessage="true" sqref="O7:O300" type="whole">
      <formula1>1</formula1>
      <formula2>5</formula2>
    </dataValidation>
    <dataValidation allowBlank="true" error="Inserire un formato numerico maggiore o uguale a 1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promptTitle="CAMPO OBBLIGATORIO" showDropDown="false" showErrorMessage="true" showInputMessage="true" sqref="AE7:AE300" type="decimal">
      <formula1>1</formula1>
      <formula2>0</formula2>
    </dataValidation>
    <dataValidation allowBlank="true" error="Inserire un formato numerico intero " errorStyle="stop" errorTitle="Formato non valido" operator="greaterThanOrEqual" prompt="E' un di cui della &quot;Capienza strutturale&quot;" showDropDown="false" showErrorMessage="true" showInputMessage="true" sqref="P7:P300" type="whole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true" outlineLevel="0" max="11" min="9" style="97" width="17.55"/>
    <col collapsed="false" customWidth="true" hidden="false" outlineLevel="0" max="13" min="12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false" outlineLevel="0" max="18" min="17" style="97" width="12.55"/>
    <col collapsed="false" customWidth="true" hidden="tru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4985</v>
      </c>
      <c r="D4" s="57" t="s">
        <v>4986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4976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7" t="s">
        <v>4946</v>
      </c>
      <c r="M6" s="78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77" t="s">
        <v>4952</v>
      </c>
      <c r="S6" s="153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IF(OR(ISBLANK(B7),ISBLANK(H7),ISBLANK(L7),ISBLANK(M7),ISBLANK(N7),ISBLANK(O7),ISBLANK(R7),ISBLANK(V7),ISBLANK(W7),ISBLANK(Y7),ISBLANK(AB7),ISBLANK(AD7),ISBLANK(AL7)),FALSE(),TRUE())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IF(OR(ISBLANK(B8),ISBLANK(H8),ISBLANK(L8),ISBLANK(M8),ISBLANK(N8),ISBLANK(O8),ISBLANK(R8),ISBLANK(V8),ISBLANK(W8),ISBLANK(Y8),ISBLANK(AB8),ISBLANK(AD8),ISBLANK(AL8)),FALSE(),TRUE())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IF(OR(ISBLANK(B9),ISBLANK(H9),ISBLANK(L9),ISBLANK(M9),ISBLANK(N9),ISBLANK(O9),ISBLANK(R9),ISBLANK(V9),ISBLANK(W9),ISBLANK(Y9),ISBLANK(AB9),ISBLANK(AD9),ISBLANK(AL9)),FALSE(),TRUE())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IF(OR(ISBLANK(B10),ISBLANK(H10),ISBLANK(L10),ISBLANK(M10),ISBLANK(N10),ISBLANK(O10),ISBLANK(R10),ISBLANK(V10),ISBLANK(W10),ISBLANK(Y10),ISBLANK(AB10),ISBLANK(AD10),ISBLANK(AL10)),FALSE(),TRUE())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IF(OR(ISBLANK(B11),ISBLANK(H11),ISBLANK(L11),ISBLANK(M11),ISBLANK(N11),ISBLANK(O11),ISBLANK(R11),ISBLANK(V11),ISBLANK(W11),ISBLANK(Y11),ISBLANK(AB11),ISBLANK(AD11),ISBLANK(AL11)),FALSE(),TRUE())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IF(OR(ISBLANK(B12),ISBLANK(H12),ISBLANK(L12),ISBLANK(M12),ISBLANK(N12),ISBLANK(O12),ISBLANK(R12),ISBLANK(V12),ISBLANK(W12),ISBLANK(Y12),ISBLANK(AB12),ISBLANK(AD12),ISBLANK(AL12)),FALSE(),TRUE())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IF(OR(ISBLANK(B13),ISBLANK(H13),ISBLANK(L13),ISBLANK(M13),ISBLANK(N13),ISBLANK(O13),ISBLANK(R13),ISBLANK(V13),ISBLANK(W13),ISBLANK(Y13),ISBLANK(AB13),ISBLANK(AD13),ISBLANK(AL13)),FALSE(),TRUE())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IF(OR(ISBLANK(B14),ISBLANK(H14),ISBLANK(L14),ISBLANK(M14),ISBLANK(N14),ISBLANK(O14),ISBLANK(R14),ISBLANK(V14),ISBLANK(W14),ISBLANK(Y14),ISBLANK(AB14),ISBLANK(AD14),ISBLANK(AL14)),FALSE(),TRUE())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IF(OR(ISBLANK(B15),ISBLANK(H15),ISBLANK(L15),ISBLANK(M15),ISBLANK(N15),ISBLANK(O15),ISBLANK(R15),ISBLANK(V15),ISBLANK(W15),ISBLANK(Y15),ISBLANK(AB15),ISBLANK(AD15),ISBLANK(AL15)),FALSE(),TRUE())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IF(OR(ISBLANK(B16),ISBLANK(H16),ISBLANK(L16),ISBLANK(M16),ISBLANK(N16),ISBLANK(O16),ISBLANK(R16),ISBLANK(V16),ISBLANK(W16),ISBLANK(Y16),ISBLANK(AB16),ISBLANK(AD16),ISBLANK(AL16)),FALSE(),TRUE())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IF(OR(ISBLANK(B17),ISBLANK(H17),ISBLANK(L17),ISBLANK(M17),ISBLANK(N17),ISBLANK(O17),ISBLANK(R17),ISBLANK(V17),ISBLANK(W17),ISBLANK(Y17),ISBLANK(AB17),ISBLANK(AD17),ISBLANK(AL17)),FALSE(),TRUE())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IF(OR(ISBLANK(B18),ISBLANK(H18),ISBLANK(L18),ISBLANK(M18),ISBLANK(N18),ISBLANK(O18),ISBLANK(R18),ISBLANK(V18),ISBLANK(W18),ISBLANK(Y18),ISBLANK(AB18),ISBLANK(AD18),ISBLANK(AL18)),FALSE(),TRUE())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IF(OR(ISBLANK(B19),ISBLANK(H19),ISBLANK(L19),ISBLANK(M19),ISBLANK(N19),ISBLANK(O19),ISBLANK(R19),ISBLANK(V19),ISBLANK(W19),ISBLANK(Y19),ISBLANK(AB19),ISBLANK(AD19),ISBLANK(AL19)),FALSE(),TRUE())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IF(OR(ISBLANK(B20),ISBLANK(H20),ISBLANK(L20),ISBLANK(M20),ISBLANK(N20),ISBLANK(O20),ISBLANK(R20),ISBLANK(V20),ISBLANK(W20),ISBLANK(Y20),ISBLANK(AB20),ISBLANK(AD20),ISBLANK(AL20)),FALSE(),TRUE())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IF(OR(ISBLANK(B21),ISBLANK(H21),ISBLANK(L21),ISBLANK(M21),ISBLANK(N21),ISBLANK(O21),ISBLANK(R21),ISBLANK(V21),ISBLANK(W21),ISBLANK(Y21),ISBLANK(AB21),ISBLANK(AD21),ISBLANK(AL21)),FALSE(),TRUE())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IF(OR(ISBLANK(B22),ISBLANK(H22),ISBLANK(L22),ISBLANK(M22),ISBLANK(N22),ISBLANK(O22),ISBLANK(R22),ISBLANK(V22),ISBLANK(W22),ISBLANK(Y22),ISBLANK(AB22),ISBLANK(AD22),ISBLANK(AL22)),FALSE(),TRUE())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IF(OR(ISBLANK(B23),ISBLANK(H23),ISBLANK(L23),ISBLANK(M23),ISBLANK(N23),ISBLANK(O23),ISBLANK(R23),ISBLANK(V23),ISBLANK(W23),ISBLANK(Y23),ISBLANK(AB23),ISBLANK(AD23),ISBLANK(AL23)),FALSE(),TRUE())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IF(OR(ISBLANK(B24),ISBLANK(H24),ISBLANK(L24),ISBLANK(M24),ISBLANK(N24),ISBLANK(O24),ISBLANK(R24),ISBLANK(V24),ISBLANK(W24),ISBLANK(Y24),ISBLANK(AB24),ISBLANK(AD24),ISBLANK(AL24)),FALSE(),TRUE())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IF(OR(ISBLANK(B25),ISBLANK(H25),ISBLANK(L25),ISBLANK(M25),ISBLANK(N25),ISBLANK(O25),ISBLANK(R25),ISBLANK(V25),ISBLANK(W25),ISBLANK(Y25),ISBLANK(AB25),ISBLANK(AD25),ISBLANK(AL25)),FALSE(),TRUE())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IF(OR(ISBLANK(B26),ISBLANK(H26),ISBLANK(L26),ISBLANK(M26),ISBLANK(N26),ISBLANK(O26),ISBLANK(R26),ISBLANK(V26),ISBLANK(W26),ISBLANK(Y26),ISBLANK(AB26),ISBLANK(AD26),ISBLANK(AL26)),FALSE(),TRUE())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IF(OR(ISBLANK(B27),ISBLANK(H27),ISBLANK(L27),ISBLANK(M27),ISBLANK(N27),ISBLANK(O27),ISBLANK(R27),ISBLANK(V27),ISBLANK(W27),ISBLANK(Y27),ISBLANK(AB27),ISBLANK(AD27),ISBLANK(AL27)),FALSE(),TRUE())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IF(OR(ISBLANK(B28),ISBLANK(H28),ISBLANK(L28),ISBLANK(M28),ISBLANK(N28),ISBLANK(O28),ISBLANK(R28),ISBLANK(V28),ISBLANK(W28),ISBLANK(Y28),ISBLANK(AB28),ISBLANK(AD28),ISBLANK(AL28)),FALSE(),TRUE())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IF(OR(ISBLANK(B29),ISBLANK(H29),ISBLANK(L29),ISBLANK(M29),ISBLANK(N29),ISBLANK(O29),ISBLANK(R29),ISBLANK(V29),ISBLANK(W29),ISBLANK(Y29),ISBLANK(AB29),ISBLANK(AD29),ISBLANK(AL29)),FALSE(),TRUE())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IF(OR(ISBLANK(B30),ISBLANK(H30),ISBLANK(L30),ISBLANK(M30),ISBLANK(N30),ISBLANK(O30),ISBLANK(R30),ISBLANK(V30),ISBLANK(W30),ISBLANK(Y30),ISBLANK(AB30),ISBLANK(AD30),ISBLANK(AL30)),FALSE(),TRUE())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IF(OR(ISBLANK(B31),ISBLANK(H31),ISBLANK(L31),ISBLANK(M31),ISBLANK(N31),ISBLANK(O31),ISBLANK(R31),ISBLANK(V31),ISBLANK(W31),ISBLANK(Y31),ISBLANK(AB31),ISBLANK(AD31),ISBLANK(AL31)),FALSE(),TRUE())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IF(OR(ISBLANK(B32),ISBLANK(H32),ISBLANK(L32),ISBLANK(M32),ISBLANK(N32),ISBLANK(O32),ISBLANK(R32),ISBLANK(V32),ISBLANK(W32),ISBLANK(Y32),ISBLANK(AB32),ISBLANK(AD32),ISBLANK(AL32)),FALSE(),TRUE())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IF(OR(ISBLANK(B33),ISBLANK(H33),ISBLANK(L33),ISBLANK(M33),ISBLANK(N33),ISBLANK(O33),ISBLANK(R33),ISBLANK(V33),ISBLANK(W33),ISBLANK(Y33),ISBLANK(AB33),ISBLANK(AD33),ISBLANK(AL33)),FALSE(),TRUE())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IF(OR(ISBLANK(B34),ISBLANK(H34),ISBLANK(L34),ISBLANK(M34),ISBLANK(N34),ISBLANK(O34),ISBLANK(R34),ISBLANK(V34),ISBLANK(W34),ISBLANK(Y34),ISBLANK(AB34),ISBLANK(AD34),ISBLANK(AL34)),FALSE(),TRUE())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IF(OR(ISBLANK(B35),ISBLANK(H35),ISBLANK(L35),ISBLANK(M35),ISBLANK(N35),ISBLANK(O35),ISBLANK(R35),ISBLANK(V35),ISBLANK(W35),ISBLANK(Y35),ISBLANK(AB35),ISBLANK(AD35),ISBLANK(AL35)),FALSE(),TRUE())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IF(OR(ISBLANK(B36),ISBLANK(H36),ISBLANK(L36),ISBLANK(M36),ISBLANK(N36),ISBLANK(O36),ISBLANK(R36),ISBLANK(V36),ISBLANK(W36),ISBLANK(Y36),ISBLANK(AB36),ISBLANK(AD36),ISBLANK(AL36)),FALSE(),TRUE())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IF(OR(ISBLANK(B37),ISBLANK(H37),ISBLANK(L37),ISBLANK(M37),ISBLANK(N37),ISBLANK(O37),ISBLANK(R37),ISBLANK(V37),ISBLANK(W37),ISBLANK(Y37),ISBLANK(AB37),ISBLANK(AD37),ISBLANK(AL37)),FALSE(),TRUE())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IF(OR(ISBLANK(B38),ISBLANK(H38),ISBLANK(L38),ISBLANK(M38),ISBLANK(N38),ISBLANK(O38),ISBLANK(R38),ISBLANK(V38),ISBLANK(W38),ISBLANK(Y38),ISBLANK(AB38),ISBLANK(AD38),ISBLANK(AL38)),FALSE(),TRUE())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IF(OR(ISBLANK(B39),ISBLANK(H39),ISBLANK(L39),ISBLANK(M39),ISBLANK(N39),ISBLANK(O39),ISBLANK(R39),ISBLANK(V39),ISBLANK(W39),ISBLANK(Y39),ISBLANK(AB39),ISBLANK(AD39),ISBLANK(AL39)),FALSE(),TRUE())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IF(OR(ISBLANK(B40),ISBLANK(H40),ISBLANK(L40),ISBLANK(M40),ISBLANK(N40),ISBLANK(O40),ISBLANK(R40),ISBLANK(V40),ISBLANK(W40),ISBLANK(Y40),ISBLANK(AB40),ISBLANK(AD40),ISBLANK(AL40)),FALSE(),TRUE())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IF(OR(ISBLANK(B41),ISBLANK(H41),ISBLANK(L41),ISBLANK(M41),ISBLANK(N41),ISBLANK(O41),ISBLANK(R41),ISBLANK(V41),ISBLANK(W41),ISBLANK(Y41),ISBLANK(AB41),ISBLANK(AD41),ISBLANK(AL41)),FALSE(),TRUE())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IF(OR(ISBLANK(B42),ISBLANK(H42),ISBLANK(L42),ISBLANK(M42),ISBLANK(N42),ISBLANK(O42),ISBLANK(R42),ISBLANK(V42),ISBLANK(W42),ISBLANK(Y42),ISBLANK(AB42),ISBLANK(AD42),ISBLANK(AL42)),FALSE(),TRUE())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IF(OR(ISBLANK(B43),ISBLANK(H43),ISBLANK(L43),ISBLANK(M43),ISBLANK(N43),ISBLANK(O43),ISBLANK(R43),ISBLANK(V43),ISBLANK(W43),ISBLANK(Y43),ISBLANK(AB43),ISBLANK(AD43),ISBLANK(AL43)),FALSE(),TRUE())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IF(OR(ISBLANK(B44),ISBLANK(H44),ISBLANK(L44),ISBLANK(M44),ISBLANK(N44),ISBLANK(O44),ISBLANK(R44),ISBLANK(V44),ISBLANK(W44),ISBLANK(Y44),ISBLANK(AB44),ISBLANK(AD44),ISBLANK(AL44)),FALSE(),TRUE())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IF(OR(ISBLANK(B45),ISBLANK(H45),ISBLANK(L45),ISBLANK(M45),ISBLANK(N45),ISBLANK(O45),ISBLANK(R45),ISBLANK(V45),ISBLANK(W45),ISBLANK(Y45),ISBLANK(AB45),ISBLANK(AD45),ISBLANK(AL45)),FALSE(),TRUE())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IF(OR(ISBLANK(B46),ISBLANK(H46),ISBLANK(L46),ISBLANK(M46),ISBLANK(N46),ISBLANK(O46),ISBLANK(R46),ISBLANK(V46),ISBLANK(W46),ISBLANK(Y46),ISBLANK(AB46),ISBLANK(AD46),ISBLANK(AL46)),FALSE(),TRUE())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IF(OR(ISBLANK(B47),ISBLANK(H47),ISBLANK(L47),ISBLANK(M47),ISBLANK(N47),ISBLANK(O47),ISBLANK(R47),ISBLANK(V47),ISBLANK(W47),ISBLANK(Y47),ISBLANK(AB47),ISBLANK(AD47),ISBLANK(AL47)),FALSE(),TRUE())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IF(OR(ISBLANK(B48),ISBLANK(H48),ISBLANK(L48),ISBLANK(M48),ISBLANK(N48),ISBLANK(O48),ISBLANK(R48),ISBLANK(V48),ISBLANK(W48),ISBLANK(Y48),ISBLANK(AB48),ISBLANK(AD48),ISBLANK(AL48)),FALSE(),TRUE())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IF(OR(ISBLANK(B49),ISBLANK(H49),ISBLANK(L49),ISBLANK(M49),ISBLANK(N49),ISBLANK(O49),ISBLANK(R49),ISBLANK(V49),ISBLANK(W49),ISBLANK(Y49),ISBLANK(AB49),ISBLANK(AD49),ISBLANK(AL49)),FALSE(),TRUE())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IF(OR(ISBLANK(B50),ISBLANK(H50),ISBLANK(L50),ISBLANK(M50),ISBLANK(N50),ISBLANK(O50),ISBLANK(R50),ISBLANK(V50),ISBLANK(W50),ISBLANK(Y50),ISBLANK(AB50),ISBLANK(AD50),ISBLANK(AL50)),FALSE(),TRUE())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IF(OR(ISBLANK(B51),ISBLANK(H51),ISBLANK(L51),ISBLANK(M51),ISBLANK(N51),ISBLANK(O51),ISBLANK(R51),ISBLANK(V51),ISBLANK(W51),ISBLANK(Y51),ISBLANK(AB51),ISBLANK(AD51),ISBLANK(AL51)),FALSE(),TRUE())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IF(OR(ISBLANK(B52),ISBLANK(H52),ISBLANK(L52),ISBLANK(M52),ISBLANK(N52),ISBLANK(O52),ISBLANK(R52),ISBLANK(V52),ISBLANK(W52),ISBLANK(Y52),ISBLANK(AB52),ISBLANK(AD52),ISBLANK(AL52)),FALSE(),TRUE())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IF(OR(ISBLANK(B53),ISBLANK(H53),ISBLANK(L53),ISBLANK(M53),ISBLANK(N53),ISBLANK(O53),ISBLANK(R53),ISBLANK(V53),ISBLANK(W53),ISBLANK(Y53),ISBLANK(AB53),ISBLANK(AD53),ISBLANK(AL53)),FALSE(),TRUE())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IF(OR(ISBLANK(B54),ISBLANK(H54),ISBLANK(L54),ISBLANK(M54),ISBLANK(N54),ISBLANK(O54),ISBLANK(R54),ISBLANK(V54),ISBLANK(W54),ISBLANK(Y54),ISBLANK(AB54),ISBLANK(AD54),ISBLANK(AL54)),FALSE(),TRUE())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IF(OR(ISBLANK(B55),ISBLANK(H55),ISBLANK(L55),ISBLANK(M55),ISBLANK(N55),ISBLANK(O55),ISBLANK(R55),ISBLANK(V55),ISBLANK(W55),ISBLANK(Y55),ISBLANK(AB55),ISBLANK(AD55),ISBLANK(AL55)),FALSE(),TRUE())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IF(OR(ISBLANK(B56),ISBLANK(H56),ISBLANK(L56),ISBLANK(M56),ISBLANK(N56),ISBLANK(O56),ISBLANK(R56),ISBLANK(V56),ISBLANK(W56),ISBLANK(Y56),ISBLANK(AB56),ISBLANK(AD56),ISBLANK(AL56)),FALSE(),TRUE())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IF(OR(ISBLANK(B57),ISBLANK(H57),ISBLANK(L57),ISBLANK(M57),ISBLANK(N57),ISBLANK(O57),ISBLANK(R57),ISBLANK(V57),ISBLANK(W57),ISBLANK(Y57),ISBLANK(AB57),ISBLANK(AD57),ISBLANK(AL57)),FALSE(),TRUE())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IF(OR(ISBLANK(B58),ISBLANK(H58),ISBLANK(L58),ISBLANK(M58),ISBLANK(N58),ISBLANK(O58),ISBLANK(R58),ISBLANK(V58),ISBLANK(W58),ISBLANK(Y58),ISBLANK(AB58),ISBLANK(AD58),ISBLANK(AL58)),FALSE(),TRUE())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IF(OR(ISBLANK(B59),ISBLANK(H59),ISBLANK(L59),ISBLANK(M59),ISBLANK(N59),ISBLANK(O59),ISBLANK(R59),ISBLANK(V59),ISBLANK(W59),ISBLANK(Y59),ISBLANK(AB59),ISBLANK(AD59),ISBLANK(AL59)),FALSE(),TRUE())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IF(OR(ISBLANK(B60),ISBLANK(H60),ISBLANK(L60),ISBLANK(M60),ISBLANK(N60),ISBLANK(O60),ISBLANK(R60),ISBLANK(V60),ISBLANK(W60),ISBLANK(Y60),ISBLANK(AB60),ISBLANK(AD60),ISBLANK(AL60)),FALSE(),TRUE())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IF(OR(ISBLANK(B61),ISBLANK(H61),ISBLANK(L61),ISBLANK(M61),ISBLANK(N61),ISBLANK(O61),ISBLANK(R61),ISBLANK(V61),ISBLANK(W61),ISBLANK(Y61),ISBLANK(AB61),ISBLANK(AD61),ISBLANK(AL61)),FALSE(),TRUE())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IF(OR(ISBLANK(B62),ISBLANK(H62),ISBLANK(L62),ISBLANK(M62),ISBLANK(N62),ISBLANK(O62),ISBLANK(R62),ISBLANK(V62),ISBLANK(W62),ISBLANK(Y62),ISBLANK(AB62),ISBLANK(AD62),ISBLANK(AL62)),FALSE(),TRUE())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IF(OR(ISBLANK(B63),ISBLANK(H63),ISBLANK(L63),ISBLANK(M63),ISBLANK(N63),ISBLANK(O63),ISBLANK(R63),ISBLANK(V63),ISBLANK(W63),ISBLANK(Y63),ISBLANK(AB63),ISBLANK(AD63),ISBLANK(AL63)),FALSE(),TRUE())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IF(OR(ISBLANK(B64),ISBLANK(H64),ISBLANK(L64),ISBLANK(M64),ISBLANK(N64),ISBLANK(O64),ISBLANK(R64),ISBLANK(V64),ISBLANK(W64),ISBLANK(Y64),ISBLANK(AB64),ISBLANK(AD64),ISBLANK(AL64)),FALSE(),TRUE())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IF(OR(ISBLANK(B65),ISBLANK(H65),ISBLANK(L65),ISBLANK(M65),ISBLANK(N65),ISBLANK(O65),ISBLANK(R65),ISBLANK(V65),ISBLANK(W65),ISBLANK(Y65),ISBLANK(AB65),ISBLANK(AD65),ISBLANK(AL65)),FALSE(),TRUE())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IF(OR(ISBLANK(B66),ISBLANK(H66),ISBLANK(L66),ISBLANK(M66),ISBLANK(N66),ISBLANK(O66),ISBLANK(R66),ISBLANK(V66),ISBLANK(W66),ISBLANK(Y66),ISBLANK(AB66),ISBLANK(AD66),ISBLANK(AL66)),FALSE(),TRUE())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IF(OR(ISBLANK(B67),ISBLANK(H67),ISBLANK(L67),ISBLANK(M67),ISBLANK(N67),ISBLANK(O67),ISBLANK(R67),ISBLANK(V67),ISBLANK(W67),ISBLANK(Y67),ISBLANK(AB67),ISBLANK(AD67),ISBLANK(AL67)),FALSE(),TRUE())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IF(OR(ISBLANK(B68),ISBLANK(H68),ISBLANK(L68),ISBLANK(M68),ISBLANK(N68),ISBLANK(O68),ISBLANK(R68),ISBLANK(V68),ISBLANK(W68),ISBLANK(Y68),ISBLANK(AB68),ISBLANK(AD68),ISBLANK(AL68)),FALSE(),TRUE())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IF(OR(ISBLANK(B69),ISBLANK(H69),ISBLANK(L69),ISBLANK(M69),ISBLANK(N69),ISBLANK(O69),ISBLANK(R69),ISBLANK(V69),ISBLANK(W69),ISBLANK(Y69),ISBLANK(AB69),ISBLANK(AD69),ISBLANK(AL69)),FALSE(),TRUE())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IF(OR(ISBLANK(B70),ISBLANK(H70),ISBLANK(L70),ISBLANK(M70),ISBLANK(N70),ISBLANK(O70),ISBLANK(R70),ISBLANK(V70),ISBLANK(W70),ISBLANK(Y70),ISBLANK(AB70),ISBLANK(AD70),ISBLANK(AL70)),FALSE(),TRUE())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IF(OR(ISBLANK(B71),ISBLANK(H71),ISBLANK(L71),ISBLANK(M71),ISBLANK(N71),ISBLANK(O71),ISBLANK(R71),ISBLANK(V71),ISBLANK(W71),ISBLANK(Y71),ISBLANK(AB71),ISBLANK(AD71),ISBLANK(AL71)),FALSE(),TRUE())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IF(OR(ISBLANK(B72),ISBLANK(H72),ISBLANK(L72),ISBLANK(M72),ISBLANK(N72),ISBLANK(O72),ISBLANK(R72),ISBLANK(V72),ISBLANK(W72),ISBLANK(Y72),ISBLANK(AB72),ISBLANK(AD72),ISBLANK(AL72)),FALSE(),TRUE())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IF(OR(ISBLANK(B73),ISBLANK(H73),ISBLANK(L73),ISBLANK(M73),ISBLANK(N73),ISBLANK(O73),ISBLANK(R73),ISBLANK(V73),ISBLANK(W73),ISBLANK(Y73),ISBLANK(AB73),ISBLANK(AD73),ISBLANK(AL73)),FALSE(),TRUE())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IF(OR(ISBLANK(B74),ISBLANK(H74),ISBLANK(L74),ISBLANK(M74),ISBLANK(N74),ISBLANK(O74),ISBLANK(R74),ISBLANK(V74),ISBLANK(W74),ISBLANK(Y74),ISBLANK(AB74),ISBLANK(AD74),ISBLANK(AL74)),FALSE(),TRUE())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IF(OR(ISBLANK(B75),ISBLANK(H75),ISBLANK(L75),ISBLANK(M75),ISBLANK(N75),ISBLANK(O75),ISBLANK(R75),ISBLANK(V75),ISBLANK(W75),ISBLANK(Y75),ISBLANK(AB75),ISBLANK(AD75),ISBLANK(AL75)),FALSE(),TRUE())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IF(OR(ISBLANK(B76),ISBLANK(H76),ISBLANK(L76),ISBLANK(M76),ISBLANK(N76),ISBLANK(O76),ISBLANK(R76),ISBLANK(V76),ISBLANK(W76),ISBLANK(Y76),ISBLANK(AB76),ISBLANK(AD76),ISBLANK(AL76)),FALSE(),TRUE())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IF(OR(ISBLANK(B77),ISBLANK(H77),ISBLANK(L77),ISBLANK(M77),ISBLANK(N77),ISBLANK(O77),ISBLANK(R77),ISBLANK(V77),ISBLANK(W77),ISBLANK(Y77),ISBLANK(AB77),ISBLANK(AD77),ISBLANK(AL77)),FALSE(),TRUE())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IF(OR(ISBLANK(B78),ISBLANK(H78),ISBLANK(L78),ISBLANK(M78),ISBLANK(N78),ISBLANK(O78),ISBLANK(R78),ISBLANK(V78),ISBLANK(W78),ISBLANK(Y78),ISBLANK(AB78),ISBLANK(AD78),ISBLANK(AL78)),FALSE(),TRUE())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IF(OR(ISBLANK(B79),ISBLANK(H79),ISBLANK(L79),ISBLANK(M79),ISBLANK(N79),ISBLANK(O79),ISBLANK(R79),ISBLANK(V79),ISBLANK(W79),ISBLANK(Y79),ISBLANK(AB79),ISBLANK(AD79),ISBLANK(AL79)),FALSE(),TRUE())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IF(OR(ISBLANK(B80),ISBLANK(H80),ISBLANK(L80),ISBLANK(M80),ISBLANK(N80),ISBLANK(O80),ISBLANK(R80),ISBLANK(V80),ISBLANK(W80),ISBLANK(Y80),ISBLANK(AB80),ISBLANK(AD80),ISBLANK(AL80)),FALSE(),TRUE())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IF(OR(ISBLANK(B81),ISBLANK(H81),ISBLANK(L81),ISBLANK(M81),ISBLANK(N81),ISBLANK(O81),ISBLANK(R81),ISBLANK(V81),ISBLANK(W81),ISBLANK(Y81),ISBLANK(AB81),ISBLANK(AD81),ISBLANK(AL81)),FALSE(),TRUE())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IF(OR(ISBLANK(B82),ISBLANK(H82),ISBLANK(L82),ISBLANK(M82),ISBLANK(N82),ISBLANK(O82),ISBLANK(R82),ISBLANK(V82),ISBLANK(W82),ISBLANK(Y82),ISBLANK(AB82),ISBLANK(AD82),ISBLANK(AL82)),FALSE(),TRUE())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IF(OR(ISBLANK(B83),ISBLANK(H83),ISBLANK(L83),ISBLANK(M83),ISBLANK(N83),ISBLANK(O83),ISBLANK(R83),ISBLANK(V83),ISBLANK(W83),ISBLANK(Y83),ISBLANK(AB83),ISBLANK(AD83),ISBLANK(AL83)),FALSE(),TRUE())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IF(OR(ISBLANK(B84),ISBLANK(H84),ISBLANK(L84),ISBLANK(M84),ISBLANK(N84),ISBLANK(O84),ISBLANK(R84),ISBLANK(V84),ISBLANK(W84),ISBLANK(Y84),ISBLANK(AB84),ISBLANK(AD84),ISBLANK(AL84)),FALSE(),TRUE())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IF(OR(ISBLANK(B85),ISBLANK(H85),ISBLANK(L85),ISBLANK(M85),ISBLANK(N85),ISBLANK(O85),ISBLANK(R85),ISBLANK(V85),ISBLANK(W85),ISBLANK(Y85),ISBLANK(AB85),ISBLANK(AD85),ISBLANK(AL85)),FALSE(),TRUE())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IF(OR(ISBLANK(B86),ISBLANK(H86),ISBLANK(L86),ISBLANK(M86),ISBLANK(N86),ISBLANK(O86),ISBLANK(R86),ISBLANK(V86),ISBLANK(W86),ISBLANK(Y86),ISBLANK(AB86),ISBLANK(AD86),ISBLANK(AL86)),FALSE(),TRUE())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IF(OR(ISBLANK(B87),ISBLANK(H87),ISBLANK(L87),ISBLANK(M87),ISBLANK(N87),ISBLANK(O87),ISBLANK(R87),ISBLANK(V87),ISBLANK(W87),ISBLANK(Y87),ISBLANK(AB87),ISBLANK(AD87),ISBLANK(AL87)),FALSE(),TRUE())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IF(OR(ISBLANK(B88),ISBLANK(H88),ISBLANK(L88),ISBLANK(M88),ISBLANK(N88),ISBLANK(O88),ISBLANK(R88),ISBLANK(V88),ISBLANK(W88),ISBLANK(Y88),ISBLANK(AB88),ISBLANK(AD88),ISBLANK(AL88)),FALSE(),TRUE())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IF(OR(ISBLANK(B89),ISBLANK(H89),ISBLANK(L89),ISBLANK(M89),ISBLANK(N89),ISBLANK(O89),ISBLANK(R89),ISBLANK(V89),ISBLANK(W89),ISBLANK(Y89),ISBLANK(AB89),ISBLANK(AD89),ISBLANK(AL89)),FALSE(),TRUE())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IF(OR(ISBLANK(B90),ISBLANK(H90),ISBLANK(L90),ISBLANK(M90),ISBLANK(N90),ISBLANK(O90),ISBLANK(R90),ISBLANK(V90),ISBLANK(W90),ISBLANK(Y90),ISBLANK(AB90),ISBLANK(AD90),ISBLANK(AL90)),FALSE(),TRUE())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IF(OR(ISBLANK(B91),ISBLANK(H91),ISBLANK(L91),ISBLANK(M91),ISBLANK(N91),ISBLANK(O91),ISBLANK(R91),ISBLANK(V91),ISBLANK(W91),ISBLANK(Y91),ISBLANK(AB91),ISBLANK(AD91),ISBLANK(AL91)),FALSE(),TRUE())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IF(OR(ISBLANK(B92),ISBLANK(H92),ISBLANK(L92),ISBLANK(M92),ISBLANK(N92),ISBLANK(O92),ISBLANK(R92),ISBLANK(V92),ISBLANK(W92),ISBLANK(Y92),ISBLANK(AB92),ISBLANK(AD92),ISBLANK(AL92)),FALSE(),TRUE())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IF(OR(ISBLANK(B93),ISBLANK(H93),ISBLANK(L93),ISBLANK(M93),ISBLANK(N93),ISBLANK(O93),ISBLANK(R93),ISBLANK(V93),ISBLANK(W93),ISBLANK(Y93),ISBLANK(AB93),ISBLANK(AD93),ISBLANK(AL93)),FALSE(),TRUE())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IF(OR(ISBLANK(B94),ISBLANK(H94),ISBLANK(L94),ISBLANK(M94),ISBLANK(N94),ISBLANK(O94),ISBLANK(R94),ISBLANK(V94),ISBLANK(W94),ISBLANK(Y94),ISBLANK(AB94),ISBLANK(AD94),ISBLANK(AL94)),FALSE(),TRUE())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IF(OR(ISBLANK(B95),ISBLANK(H95),ISBLANK(L95),ISBLANK(M95),ISBLANK(N95),ISBLANK(O95),ISBLANK(R95),ISBLANK(V95),ISBLANK(W95),ISBLANK(Y95),ISBLANK(AB95),ISBLANK(AD95),ISBLANK(AL95)),FALSE(),TRUE())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IF(OR(ISBLANK(B96),ISBLANK(H96),ISBLANK(L96),ISBLANK(M96),ISBLANK(N96),ISBLANK(O96),ISBLANK(R96),ISBLANK(V96),ISBLANK(W96),ISBLANK(Y96),ISBLANK(AB96),ISBLANK(AD96),ISBLANK(AL96)),FALSE(),TRUE())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IF(OR(ISBLANK(B97),ISBLANK(H97),ISBLANK(L97),ISBLANK(M97),ISBLANK(N97),ISBLANK(O97),ISBLANK(R97),ISBLANK(V97),ISBLANK(W97),ISBLANK(Y97),ISBLANK(AB97),ISBLANK(AD97),ISBLANK(AL97)),FALSE(),TRUE())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IF(OR(ISBLANK(B98),ISBLANK(H98),ISBLANK(L98),ISBLANK(M98),ISBLANK(N98),ISBLANK(O98),ISBLANK(R98),ISBLANK(V98),ISBLANK(W98),ISBLANK(Y98),ISBLANK(AB98),ISBLANK(AD98),ISBLANK(AL98)),FALSE(),TRUE())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IF(OR(ISBLANK(B99),ISBLANK(H99),ISBLANK(L99),ISBLANK(M99),ISBLANK(N99),ISBLANK(O99),ISBLANK(R99),ISBLANK(V99),ISBLANK(W99),ISBLANK(Y99),ISBLANK(AB99),ISBLANK(AD99),ISBLANK(AL99)),FALSE(),TRUE())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IF(OR(ISBLANK(B100),ISBLANK(H100),ISBLANK(L100),ISBLANK(M100),ISBLANK(N100),ISBLANK(O100),ISBLANK(R100),ISBLANK(V100),ISBLANK(W100),ISBLANK(Y100),ISBLANK(AB100),ISBLANK(AD100),ISBLANK(AL100)),FALSE(),TRUE())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IF(OR(ISBLANK(B101),ISBLANK(H101),ISBLANK(L101),ISBLANK(M101),ISBLANK(N101),ISBLANK(O101),ISBLANK(R101),ISBLANK(V101),ISBLANK(W101),ISBLANK(Y101),ISBLANK(AB101),ISBLANK(AD101),ISBLANK(AL101)),FALSE(),TRUE())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IF(OR(ISBLANK(B102),ISBLANK(H102),ISBLANK(L102),ISBLANK(M102),ISBLANK(N102),ISBLANK(O102),ISBLANK(R102),ISBLANK(V102),ISBLANK(W102),ISBLANK(Y102),ISBLANK(AB102),ISBLANK(AD102),ISBLANK(AL102)),FALSE(),TRUE())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IF(OR(ISBLANK(B103),ISBLANK(H103),ISBLANK(L103),ISBLANK(M103),ISBLANK(N103),ISBLANK(O103),ISBLANK(R103),ISBLANK(V103),ISBLANK(W103),ISBLANK(Y103),ISBLANK(AB103),ISBLANK(AD103),ISBLANK(AL103)),FALSE(),TRUE())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IF(OR(ISBLANK(B104),ISBLANK(H104),ISBLANK(L104),ISBLANK(M104),ISBLANK(N104),ISBLANK(O104),ISBLANK(R104),ISBLANK(V104),ISBLANK(W104),ISBLANK(Y104),ISBLANK(AB104),ISBLANK(AD104),ISBLANK(AL104)),FALSE(),TRUE())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IF(OR(ISBLANK(B105),ISBLANK(H105),ISBLANK(L105),ISBLANK(M105),ISBLANK(N105),ISBLANK(O105),ISBLANK(R105),ISBLANK(V105),ISBLANK(W105),ISBLANK(Y105),ISBLANK(AB105),ISBLANK(AD105),ISBLANK(AL105)),FALSE(),TRUE())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IF(OR(ISBLANK(B106),ISBLANK(H106),ISBLANK(L106),ISBLANK(M106),ISBLANK(N106),ISBLANK(O106),ISBLANK(R106),ISBLANK(V106),ISBLANK(W106),ISBLANK(Y106),ISBLANK(AB106),ISBLANK(AD106),ISBLANK(AL106)),FALSE(),TRUE())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IF(OR(ISBLANK(B107),ISBLANK(H107),ISBLANK(L107),ISBLANK(M107),ISBLANK(N107),ISBLANK(O107),ISBLANK(R107),ISBLANK(V107),ISBLANK(W107),ISBLANK(Y107),ISBLANK(AB107),ISBLANK(AD107),ISBLANK(AL107)),FALSE(),TRUE())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IF(OR(ISBLANK(B108),ISBLANK(H108),ISBLANK(L108),ISBLANK(M108),ISBLANK(N108),ISBLANK(O108),ISBLANK(R108),ISBLANK(V108),ISBLANK(W108),ISBLANK(Y108),ISBLANK(AB108),ISBLANK(AD108),ISBLANK(AL108)),FALSE(),TRUE())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IF(OR(ISBLANK(B109),ISBLANK(H109),ISBLANK(L109),ISBLANK(M109),ISBLANK(N109),ISBLANK(O109),ISBLANK(R109),ISBLANK(V109),ISBLANK(W109),ISBLANK(Y109),ISBLANK(AB109),ISBLANK(AD109),ISBLANK(AL109)),FALSE(),TRUE())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IF(OR(ISBLANK(B110),ISBLANK(H110),ISBLANK(L110),ISBLANK(M110),ISBLANK(N110),ISBLANK(O110),ISBLANK(R110),ISBLANK(V110),ISBLANK(W110),ISBLANK(Y110),ISBLANK(AB110),ISBLANK(AD110),ISBLANK(AL110)),FALSE(),TRUE())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IF(OR(ISBLANK(B111),ISBLANK(H111),ISBLANK(L111),ISBLANK(M111),ISBLANK(N111),ISBLANK(O111),ISBLANK(R111),ISBLANK(V111),ISBLANK(W111),ISBLANK(Y111),ISBLANK(AB111),ISBLANK(AD111),ISBLANK(AL111)),FALSE(),TRUE())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IF(OR(ISBLANK(B112),ISBLANK(H112),ISBLANK(L112),ISBLANK(M112),ISBLANK(N112),ISBLANK(O112),ISBLANK(R112),ISBLANK(V112),ISBLANK(W112),ISBLANK(Y112),ISBLANK(AB112),ISBLANK(AD112),ISBLANK(AL112)),FALSE(),TRUE())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IF(OR(ISBLANK(B113),ISBLANK(H113),ISBLANK(L113),ISBLANK(M113),ISBLANK(N113),ISBLANK(O113),ISBLANK(R113),ISBLANK(V113),ISBLANK(W113),ISBLANK(Y113),ISBLANK(AB113),ISBLANK(AD113),ISBLANK(AL113)),FALSE(),TRUE())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IF(OR(ISBLANK(B114),ISBLANK(H114),ISBLANK(L114),ISBLANK(M114),ISBLANK(N114),ISBLANK(O114),ISBLANK(R114),ISBLANK(V114),ISBLANK(W114),ISBLANK(Y114),ISBLANK(AB114),ISBLANK(AD114),ISBLANK(AL114)),FALSE(),TRUE())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IF(OR(ISBLANK(B115),ISBLANK(H115),ISBLANK(L115),ISBLANK(M115),ISBLANK(N115),ISBLANK(O115),ISBLANK(R115),ISBLANK(V115),ISBLANK(W115),ISBLANK(Y115),ISBLANK(AB115),ISBLANK(AD115),ISBLANK(AL115)),FALSE(),TRUE())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IF(OR(ISBLANK(B116),ISBLANK(H116),ISBLANK(L116),ISBLANK(M116),ISBLANK(N116),ISBLANK(O116),ISBLANK(R116),ISBLANK(V116),ISBLANK(W116),ISBLANK(Y116),ISBLANK(AB116),ISBLANK(AD116),ISBLANK(AL116)),FALSE(),TRUE())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IF(OR(ISBLANK(B117),ISBLANK(H117),ISBLANK(L117),ISBLANK(M117),ISBLANK(N117),ISBLANK(O117),ISBLANK(R117),ISBLANK(V117),ISBLANK(W117),ISBLANK(Y117),ISBLANK(AB117),ISBLANK(AD117),ISBLANK(AL117)),FALSE(),TRUE())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IF(OR(ISBLANK(B118),ISBLANK(H118),ISBLANK(L118),ISBLANK(M118),ISBLANK(N118),ISBLANK(O118),ISBLANK(R118),ISBLANK(V118),ISBLANK(W118),ISBLANK(Y118),ISBLANK(AB118),ISBLANK(AD118),ISBLANK(AL118)),FALSE(),TRUE())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IF(OR(ISBLANK(B119),ISBLANK(H119),ISBLANK(L119),ISBLANK(M119),ISBLANK(N119),ISBLANK(O119),ISBLANK(R119),ISBLANK(V119),ISBLANK(W119),ISBLANK(Y119),ISBLANK(AB119),ISBLANK(AD119),ISBLANK(AL119)),FALSE(),TRUE())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IF(OR(ISBLANK(B120),ISBLANK(H120),ISBLANK(L120),ISBLANK(M120),ISBLANK(N120),ISBLANK(O120),ISBLANK(R120),ISBLANK(V120),ISBLANK(W120),ISBLANK(Y120),ISBLANK(AB120),ISBLANK(AD120),ISBLANK(AL120)),FALSE(),TRUE())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IF(OR(ISBLANK(B121),ISBLANK(H121),ISBLANK(L121),ISBLANK(M121),ISBLANK(N121),ISBLANK(O121),ISBLANK(R121),ISBLANK(V121),ISBLANK(W121),ISBLANK(Y121),ISBLANK(AB121),ISBLANK(AD121),ISBLANK(AL121)),FALSE(),TRUE())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IF(OR(ISBLANK(B122),ISBLANK(H122),ISBLANK(L122),ISBLANK(M122),ISBLANK(N122),ISBLANK(O122),ISBLANK(R122),ISBLANK(V122),ISBLANK(W122),ISBLANK(Y122),ISBLANK(AB122),ISBLANK(AD122),ISBLANK(AL122)),FALSE(),TRUE())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IF(OR(ISBLANK(B123),ISBLANK(H123),ISBLANK(L123),ISBLANK(M123),ISBLANK(N123),ISBLANK(O123),ISBLANK(R123),ISBLANK(V123),ISBLANK(W123),ISBLANK(Y123),ISBLANK(AB123),ISBLANK(AD123),ISBLANK(AL123)),FALSE(),TRUE())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IF(OR(ISBLANK(B124),ISBLANK(H124),ISBLANK(L124),ISBLANK(M124),ISBLANK(N124),ISBLANK(O124),ISBLANK(R124),ISBLANK(V124),ISBLANK(W124),ISBLANK(Y124),ISBLANK(AB124),ISBLANK(AD124),ISBLANK(AL124)),FALSE(),TRUE())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IF(OR(ISBLANK(B125),ISBLANK(H125),ISBLANK(L125),ISBLANK(M125),ISBLANK(N125),ISBLANK(O125),ISBLANK(R125),ISBLANK(V125),ISBLANK(W125),ISBLANK(Y125),ISBLANK(AB125),ISBLANK(AD125),ISBLANK(AL125)),FALSE(),TRUE())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IF(OR(ISBLANK(B126),ISBLANK(H126),ISBLANK(L126),ISBLANK(M126),ISBLANK(N126),ISBLANK(O126),ISBLANK(R126),ISBLANK(V126),ISBLANK(W126),ISBLANK(Y126),ISBLANK(AB126),ISBLANK(AD126),ISBLANK(AL126)),FALSE(),TRUE())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IF(OR(ISBLANK(B127),ISBLANK(H127),ISBLANK(L127),ISBLANK(M127),ISBLANK(N127),ISBLANK(O127),ISBLANK(R127),ISBLANK(V127),ISBLANK(W127),ISBLANK(Y127),ISBLANK(AB127),ISBLANK(AD127),ISBLANK(AL127)),FALSE(),TRUE())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IF(OR(ISBLANK(B128),ISBLANK(H128),ISBLANK(L128),ISBLANK(M128),ISBLANK(N128),ISBLANK(O128),ISBLANK(R128),ISBLANK(V128),ISBLANK(W128),ISBLANK(Y128),ISBLANK(AB128),ISBLANK(AD128),ISBLANK(AL128)),FALSE(),TRUE())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IF(OR(ISBLANK(B129),ISBLANK(H129),ISBLANK(L129),ISBLANK(M129),ISBLANK(N129),ISBLANK(O129),ISBLANK(R129),ISBLANK(V129),ISBLANK(W129),ISBLANK(Y129),ISBLANK(AB129),ISBLANK(AD129),ISBLANK(AL129)),FALSE(),TRUE())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IF(OR(ISBLANK(B130),ISBLANK(H130),ISBLANK(L130),ISBLANK(M130),ISBLANK(N130),ISBLANK(O130),ISBLANK(R130),ISBLANK(V130),ISBLANK(W130),ISBLANK(Y130),ISBLANK(AB130),ISBLANK(AD130),ISBLANK(AL130)),FALSE(),TRUE())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IF(OR(ISBLANK(B131),ISBLANK(H131),ISBLANK(L131),ISBLANK(M131),ISBLANK(N131),ISBLANK(O131),ISBLANK(R131),ISBLANK(V131),ISBLANK(W131),ISBLANK(Y131),ISBLANK(AB131),ISBLANK(AD131),ISBLANK(AL131)),FALSE(),TRUE())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IF(OR(ISBLANK(B132),ISBLANK(H132),ISBLANK(L132),ISBLANK(M132),ISBLANK(N132),ISBLANK(O132),ISBLANK(R132),ISBLANK(V132),ISBLANK(W132),ISBLANK(Y132),ISBLANK(AB132),ISBLANK(AD132),ISBLANK(AL132)),FALSE(),TRUE())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IF(OR(ISBLANK(B133),ISBLANK(H133),ISBLANK(L133),ISBLANK(M133),ISBLANK(N133),ISBLANK(O133),ISBLANK(R133),ISBLANK(V133),ISBLANK(W133),ISBLANK(Y133),ISBLANK(AB133),ISBLANK(AD133),ISBLANK(AL133)),FALSE(),TRUE())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IF(OR(ISBLANK(B134),ISBLANK(H134),ISBLANK(L134),ISBLANK(M134),ISBLANK(N134),ISBLANK(O134),ISBLANK(R134),ISBLANK(V134),ISBLANK(W134),ISBLANK(Y134),ISBLANK(AB134),ISBLANK(AD134),ISBLANK(AL134)),FALSE(),TRUE())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IF(OR(ISBLANK(B135),ISBLANK(H135),ISBLANK(L135),ISBLANK(M135),ISBLANK(N135),ISBLANK(O135),ISBLANK(R135),ISBLANK(V135),ISBLANK(W135),ISBLANK(Y135),ISBLANK(AB135),ISBLANK(AD135),ISBLANK(AL135)),FALSE(),TRUE())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IF(OR(ISBLANK(B136),ISBLANK(H136),ISBLANK(L136),ISBLANK(M136),ISBLANK(N136),ISBLANK(O136),ISBLANK(R136),ISBLANK(V136),ISBLANK(W136),ISBLANK(Y136),ISBLANK(AB136),ISBLANK(AD136),ISBLANK(AL136)),FALSE(),TRUE())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IF(OR(ISBLANK(B137),ISBLANK(H137),ISBLANK(L137),ISBLANK(M137),ISBLANK(N137),ISBLANK(O137),ISBLANK(R137),ISBLANK(V137),ISBLANK(W137),ISBLANK(Y137),ISBLANK(AB137),ISBLANK(AD137),ISBLANK(AL137)),FALSE(),TRUE())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IF(OR(ISBLANK(B138),ISBLANK(H138),ISBLANK(L138),ISBLANK(M138),ISBLANK(N138),ISBLANK(O138),ISBLANK(R138),ISBLANK(V138),ISBLANK(W138),ISBLANK(Y138),ISBLANK(AB138),ISBLANK(AD138),ISBLANK(AL138)),FALSE(),TRUE())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IF(OR(ISBLANK(B139),ISBLANK(H139),ISBLANK(L139),ISBLANK(M139),ISBLANK(N139),ISBLANK(O139),ISBLANK(R139),ISBLANK(V139),ISBLANK(W139),ISBLANK(Y139),ISBLANK(AB139),ISBLANK(AD139),ISBLANK(AL139)),FALSE(),TRUE())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IF(OR(ISBLANK(B140),ISBLANK(H140),ISBLANK(L140),ISBLANK(M140),ISBLANK(N140),ISBLANK(O140),ISBLANK(R140),ISBLANK(V140),ISBLANK(W140),ISBLANK(Y140),ISBLANK(AB140),ISBLANK(AD140),ISBLANK(AL140)),FALSE(),TRUE())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IF(OR(ISBLANK(B141),ISBLANK(H141),ISBLANK(L141),ISBLANK(M141),ISBLANK(N141),ISBLANK(O141),ISBLANK(R141),ISBLANK(V141),ISBLANK(W141),ISBLANK(Y141),ISBLANK(AB141),ISBLANK(AD141),ISBLANK(AL141)),FALSE(),TRUE())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IF(OR(ISBLANK(B142),ISBLANK(H142),ISBLANK(L142),ISBLANK(M142),ISBLANK(N142),ISBLANK(O142),ISBLANK(R142),ISBLANK(V142),ISBLANK(W142),ISBLANK(Y142),ISBLANK(AB142),ISBLANK(AD142),ISBLANK(AL142)),FALSE(),TRUE())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IF(OR(ISBLANK(B143),ISBLANK(H143),ISBLANK(L143),ISBLANK(M143),ISBLANK(N143),ISBLANK(O143),ISBLANK(R143),ISBLANK(V143),ISBLANK(W143),ISBLANK(Y143),ISBLANK(AB143),ISBLANK(AD143),ISBLANK(AL143)),FALSE(),TRUE())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IF(OR(ISBLANK(B144),ISBLANK(H144),ISBLANK(L144),ISBLANK(M144),ISBLANK(N144),ISBLANK(O144),ISBLANK(R144),ISBLANK(V144),ISBLANK(W144),ISBLANK(Y144),ISBLANK(AB144),ISBLANK(AD144),ISBLANK(AL144)),FALSE(),TRUE())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IF(OR(ISBLANK(B145),ISBLANK(H145),ISBLANK(L145),ISBLANK(M145),ISBLANK(N145),ISBLANK(O145),ISBLANK(R145),ISBLANK(V145),ISBLANK(W145),ISBLANK(Y145),ISBLANK(AB145),ISBLANK(AD145),ISBLANK(AL145)),FALSE(),TRUE())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IF(OR(ISBLANK(B146),ISBLANK(H146),ISBLANK(L146),ISBLANK(M146),ISBLANK(N146),ISBLANK(O146),ISBLANK(R146),ISBLANK(V146),ISBLANK(W146),ISBLANK(Y146),ISBLANK(AB146),ISBLANK(AD146),ISBLANK(AL146)),FALSE(),TRUE())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IF(OR(ISBLANK(B147),ISBLANK(H147),ISBLANK(L147),ISBLANK(M147),ISBLANK(N147),ISBLANK(O147),ISBLANK(R147),ISBLANK(V147),ISBLANK(W147),ISBLANK(Y147),ISBLANK(AB147),ISBLANK(AD147),ISBLANK(AL147)),FALSE(),TRUE())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IF(OR(ISBLANK(B148),ISBLANK(H148),ISBLANK(L148),ISBLANK(M148),ISBLANK(N148),ISBLANK(O148),ISBLANK(R148),ISBLANK(V148),ISBLANK(W148),ISBLANK(Y148),ISBLANK(AB148),ISBLANK(AD148),ISBLANK(AL148)),FALSE(),TRUE())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IF(OR(ISBLANK(B149),ISBLANK(H149),ISBLANK(L149),ISBLANK(M149),ISBLANK(N149),ISBLANK(O149),ISBLANK(R149),ISBLANK(V149),ISBLANK(W149),ISBLANK(Y149),ISBLANK(AB149),ISBLANK(AD149),ISBLANK(AL149)),FALSE(),TRUE())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IF(OR(ISBLANK(B150),ISBLANK(H150),ISBLANK(L150),ISBLANK(M150),ISBLANK(N150),ISBLANK(O150),ISBLANK(R150),ISBLANK(V150),ISBLANK(W150),ISBLANK(Y150),ISBLANK(AB150),ISBLANK(AD150),ISBLANK(AL150)),FALSE(),TRUE())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IF(OR(ISBLANK(B151),ISBLANK(H151),ISBLANK(L151),ISBLANK(M151),ISBLANK(N151),ISBLANK(O151),ISBLANK(R151),ISBLANK(V151),ISBLANK(W151),ISBLANK(Y151),ISBLANK(AB151),ISBLANK(AD151),ISBLANK(AL151)),FALSE(),TRUE())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IF(OR(ISBLANK(B152),ISBLANK(H152),ISBLANK(L152),ISBLANK(M152),ISBLANK(N152),ISBLANK(O152),ISBLANK(R152),ISBLANK(V152),ISBLANK(W152),ISBLANK(Y152),ISBLANK(AB152),ISBLANK(AD152),ISBLANK(AL152)),FALSE(),TRUE())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IF(OR(ISBLANK(B153),ISBLANK(H153),ISBLANK(L153),ISBLANK(M153),ISBLANK(N153),ISBLANK(O153),ISBLANK(R153),ISBLANK(V153),ISBLANK(W153),ISBLANK(Y153),ISBLANK(AB153),ISBLANK(AD153),ISBLANK(AL153)),FALSE(),TRUE())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IF(OR(ISBLANK(B154),ISBLANK(H154),ISBLANK(L154),ISBLANK(M154),ISBLANK(N154),ISBLANK(O154),ISBLANK(R154),ISBLANK(V154),ISBLANK(W154),ISBLANK(Y154),ISBLANK(AB154),ISBLANK(AD154),ISBLANK(AL154)),FALSE(),TRUE())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IF(OR(ISBLANK(B155),ISBLANK(H155),ISBLANK(L155),ISBLANK(M155),ISBLANK(N155),ISBLANK(O155),ISBLANK(R155),ISBLANK(V155),ISBLANK(W155),ISBLANK(Y155),ISBLANK(AB155),ISBLANK(AD155),ISBLANK(AL155)),FALSE(),TRUE())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IF(OR(ISBLANK(B156),ISBLANK(H156),ISBLANK(L156),ISBLANK(M156),ISBLANK(N156),ISBLANK(O156),ISBLANK(R156),ISBLANK(V156),ISBLANK(W156),ISBLANK(Y156),ISBLANK(AB156),ISBLANK(AD156),ISBLANK(AL156)),FALSE(),TRUE())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IF(OR(ISBLANK(B157),ISBLANK(H157),ISBLANK(L157),ISBLANK(M157),ISBLANK(N157),ISBLANK(O157),ISBLANK(R157),ISBLANK(V157),ISBLANK(W157),ISBLANK(Y157),ISBLANK(AB157),ISBLANK(AD157),ISBLANK(AL157)),FALSE(),TRUE())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IF(OR(ISBLANK(B158),ISBLANK(H158),ISBLANK(L158),ISBLANK(M158),ISBLANK(N158),ISBLANK(O158),ISBLANK(R158),ISBLANK(V158),ISBLANK(W158),ISBLANK(Y158),ISBLANK(AB158),ISBLANK(AD158),ISBLANK(AL158)),FALSE(),TRUE())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IF(OR(ISBLANK(B159),ISBLANK(H159),ISBLANK(L159),ISBLANK(M159),ISBLANK(N159),ISBLANK(O159),ISBLANK(R159),ISBLANK(V159),ISBLANK(W159),ISBLANK(Y159),ISBLANK(AB159),ISBLANK(AD159),ISBLANK(AL159)),FALSE(),TRUE())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IF(OR(ISBLANK(B160),ISBLANK(H160),ISBLANK(L160),ISBLANK(M160),ISBLANK(N160),ISBLANK(O160),ISBLANK(R160),ISBLANK(V160),ISBLANK(W160),ISBLANK(Y160),ISBLANK(AB160),ISBLANK(AD160),ISBLANK(AL160)),FALSE(),TRUE())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IF(OR(ISBLANK(B161),ISBLANK(H161),ISBLANK(L161),ISBLANK(M161),ISBLANK(N161),ISBLANK(O161),ISBLANK(R161),ISBLANK(V161),ISBLANK(W161),ISBLANK(Y161),ISBLANK(AB161),ISBLANK(AD161),ISBLANK(AL161)),FALSE(),TRUE())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IF(OR(ISBLANK(B162),ISBLANK(H162),ISBLANK(L162),ISBLANK(M162),ISBLANK(N162),ISBLANK(O162),ISBLANK(R162),ISBLANK(V162),ISBLANK(W162),ISBLANK(Y162),ISBLANK(AB162),ISBLANK(AD162),ISBLANK(AL162)),FALSE(),TRUE())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IF(OR(ISBLANK(B163),ISBLANK(H163),ISBLANK(L163),ISBLANK(M163),ISBLANK(N163),ISBLANK(O163),ISBLANK(R163),ISBLANK(V163),ISBLANK(W163),ISBLANK(Y163),ISBLANK(AB163),ISBLANK(AD163),ISBLANK(AL163)),FALSE(),TRUE())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IF(OR(ISBLANK(B164),ISBLANK(H164),ISBLANK(L164),ISBLANK(M164),ISBLANK(N164),ISBLANK(O164),ISBLANK(R164),ISBLANK(V164),ISBLANK(W164),ISBLANK(Y164),ISBLANK(AB164),ISBLANK(AD164),ISBLANK(AL164)),FALSE(),TRUE())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IF(OR(ISBLANK(B165),ISBLANK(H165),ISBLANK(L165),ISBLANK(M165),ISBLANK(N165),ISBLANK(O165),ISBLANK(R165),ISBLANK(V165),ISBLANK(W165),ISBLANK(Y165),ISBLANK(AB165),ISBLANK(AD165),ISBLANK(AL165)),FALSE(),TRUE())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IF(OR(ISBLANK(B166),ISBLANK(H166),ISBLANK(L166),ISBLANK(M166),ISBLANK(N166),ISBLANK(O166),ISBLANK(R166),ISBLANK(V166),ISBLANK(W166),ISBLANK(Y166),ISBLANK(AB166),ISBLANK(AD166),ISBLANK(AL166)),FALSE(),TRUE())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IF(OR(ISBLANK(B167),ISBLANK(H167),ISBLANK(L167),ISBLANK(M167),ISBLANK(N167),ISBLANK(O167),ISBLANK(R167),ISBLANK(V167),ISBLANK(W167),ISBLANK(Y167),ISBLANK(AB167),ISBLANK(AD167),ISBLANK(AL167)),FALSE(),TRUE())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IF(OR(ISBLANK(B168),ISBLANK(H168),ISBLANK(L168),ISBLANK(M168),ISBLANK(N168),ISBLANK(O168),ISBLANK(R168),ISBLANK(V168),ISBLANK(W168),ISBLANK(Y168),ISBLANK(AB168),ISBLANK(AD168),ISBLANK(AL168)),FALSE(),TRUE())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IF(OR(ISBLANK(B169),ISBLANK(H169),ISBLANK(L169),ISBLANK(M169),ISBLANK(N169),ISBLANK(O169),ISBLANK(R169),ISBLANK(V169),ISBLANK(W169),ISBLANK(Y169),ISBLANK(AB169),ISBLANK(AD169),ISBLANK(AL169)),FALSE(),TRUE())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IF(OR(ISBLANK(B170),ISBLANK(H170),ISBLANK(L170),ISBLANK(M170),ISBLANK(N170),ISBLANK(O170),ISBLANK(R170),ISBLANK(V170),ISBLANK(W170),ISBLANK(Y170),ISBLANK(AB170),ISBLANK(AD170),ISBLANK(AL170)),FALSE(),TRUE())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IF(OR(ISBLANK(B171),ISBLANK(H171),ISBLANK(L171),ISBLANK(M171),ISBLANK(N171),ISBLANK(O171),ISBLANK(R171),ISBLANK(V171),ISBLANK(W171),ISBLANK(Y171),ISBLANK(AB171),ISBLANK(AD171),ISBLANK(AL171)),FALSE(),TRUE())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IF(OR(ISBLANK(B172),ISBLANK(H172),ISBLANK(L172),ISBLANK(M172),ISBLANK(N172),ISBLANK(O172),ISBLANK(R172),ISBLANK(V172),ISBLANK(W172),ISBLANK(Y172),ISBLANK(AB172),ISBLANK(AD172),ISBLANK(AL172)),FALSE(),TRUE())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IF(OR(ISBLANK(B173),ISBLANK(H173),ISBLANK(L173),ISBLANK(M173),ISBLANK(N173),ISBLANK(O173),ISBLANK(R173),ISBLANK(V173),ISBLANK(W173),ISBLANK(Y173),ISBLANK(AB173),ISBLANK(AD173),ISBLANK(AL173)),FALSE(),TRUE())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IF(OR(ISBLANK(B174),ISBLANK(H174),ISBLANK(L174),ISBLANK(M174),ISBLANK(N174),ISBLANK(O174),ISBLANK(R174),ISBLANK(V174),ISBLANK(W174),ISBLANK(Y174),ISBLANK(AB174),ISBLANK(AD174),ISBLANK(AL174)),FALSE(),TRUE())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IF(OR(ISBLANK(B175),ISBLANK(H175),ISBLANK(L175),ISBLANK(M175),ISBLANK(N175),ISBLANK(O175),ISBLANK(R175),ISBLANK(V175),ISBLANK(W175),ISBLANK(Y175),ISBLANK(AB175),ISBLANK(AD175),ISBLANK(AL175)),FALSE(),TRUE())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IF(OR(ISBLANK(B176),ISBLANK(H176),ISBLANK(L176),ISBLANK(M176),ISBLANK(N176),ISBLANK(O176),ISBLANK(R176),ISBLANK(V176),ISBLANK(W176),ISBLANK(Y176),ISBLANK(AB176),ISBLANK(AD176),ISBLANK(AL176)),FALSE(),TRUE())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IF(OR(ISBLANK(B177),ISBLANK(H177),ISBLANK(L177),ISBLANK(M177),ISBLANK(N177),ISBLANK(O177),ISBLANK(R177),ISBLANK(V177),ISBLANK(W177),ISBLANK(Y177),ISBLANK(AB177),ISBLANK(AD177),ISBLANK(AL177)),FALSE(),TRUE())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IF(OR(ISBLANK(B178),ISBLANK(H178),ISBLANK(L178),ISBLANK(M178),ISBLANK(N178),ISBLANK(O178),ISBLANK(R178),ISBLANK(V178),ISBLANK(W178),ISBLANK(Y178),ISBLANK(AB178),ISBLANK(AD178),ISBLANK(AL178)),FALSE(),TRUE())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IF(OR(ISBLANK(B179),ISBLANK(H179),ISBLANK(L179),ISBLANK(M179),ISBLANK(N179),ISBLANK(O179),ISBLANK(R179),ISBLANK(V179),ISBLANK(W179),ISBLANK(Y179),ISBLANK(AB179),ISBLANK(AD179),ISBLANK(AL179)),FALSE(),TRUE())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IF(OR(ISBLANK(B180),ISBLANK(H180),ISBLANK(L180),ISBLANK(M180),ISBLANK(N180),ISBLANK(O180),ISBLANK(R180),ISBLANK(V180),ISBLANK(W180),ISBLANK(Y180),ISBLANK(AB180),ISBLANK(AD180),ISBLANK(AL180)),FALSE(),TRUE())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IF(OR(ISBLANK(B181),ISBLANK(H181),ISBLANK(L181),ISBLANK(M181),ISBLANK(N181),ISBLANK(O181),ISBLANK(R181),ISBLANK(V181),ISBLANK(W181),ISBLANK(Y181),ISBLANK(AB181),ISBLANK(AD181),ISBLANK(AL181)),FALSE(),TRUE())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IF(OR(ISBLANK(B182),ISBLANK(H182),ISBLANK(L182),ISBLANK(M182),ISBLANK(N182),ISBLANK(O182),ISBLANK(R182),ISBLANK(V182),ISBLANK(W182),ISBLANK(Y182),ISBLANK(AB182),ISBLANK(AD182),ISBLANK(AL182)),FALSE(),TRUE())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IF(OR(ISBLANK(B183),ISBLANK(H183),ISBLANK(L183),ISBLANK(M183),ISBLANK(N183),ISBLANK(O183),ISBLANK(R183),ISBLANK(V183),ISBLANK(W183),ISBLANK(Y183),ISBLANK(AB183),ISBLANK(AD183),ISBLANK(AL183)),FALSE(),TRUE())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IF(OR(ISBLANK(B184),ISBLANK(H184),ISBLANK(L184),ISBLANK(M184),ISBLANK(N184),ISBLANK(O184),ISBLANK(R184),ISBLANK(V184),ISBLANK(W184),ISBLANK(Y184),ISBLANK(AB184),ISBLANK(AD184),ISBLANK(AL184)),FALSE(),TRUE())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IF(OR(ISBLANK(B185),ISBLANK(H185),ISBLANK(L185),ISBLANK(M185),ISBLANK(N185),ISBLANK(O185),ISBLANK(R185),ISBLANK(V185),ISBLANK(W185),ISBLANK(Y185),ISBLANK(AB185),ISBLANK(AD185),ISBLANK(AL185)),FALSE(),TRUE())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IF(OR(ISBLANK(B186),ISBLANK(H186),ISBLANK(L186),ISBLANK(M186),ISBLANK(N186),ISBLANK(O186),ISBLANK(R186),ISBLANK(V186),ISBLANK(W186),ISBLANK(Y186),ISBLANK(AB186),ISBLANK(AD186),ISBLANK(AL186)),FALSE(),TRUE())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IF(OR(ISBLANK(B187),ISBLANK(H187),ISBLANK(L187),ISBLANK(M187),ISBLANK(N187),ISBLANK(O187),ISBLANK(R187),ISBLANK(V187),ISBLANK(W187),ISBLANK(Y187),ISBLANK(AB187),ISBLANK(AD187),ISBLANK(AL187)),FALSE(),TRUE())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IF(OR(ISBLANK(B188),ISBLANK(H188),ISBLANK(L188),ISBLANK(M188),ISBLANK(N188),ISBLANK(O188),ISBLANK(R188),ISBLANK(V188),ISBLANK(W188),ISBLANK(Y188),ISBLANK(AB188),ISBLANK(AD188),ISBLANK(AL188)),FALSE(),TRUE())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IF(OR(ISBLANK(B189),ISBLANK(H189),ISBLANK(L189),ISBLANK(M189),ISBLANK(N189),ISBLANK(O189),ISBLANK(R189),ISBLANK(V189),ISBLANK(W189),ISBLANK(Y189),ISBLANK(AB189),ISBLANK(AD189),ISBLANK(AL189)),FALSE(),TRUE())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IF(OR(ISBLANK(B190),ISBLANK(H190),ISBLANK(L190),ISBLANK(M190),ISBLANK(N190),ISBLANK(O190),ISBLANK(R190),ISBLANK(V190),ISBLANK(W190),ISBLANK(Y190),ISBLANK(AB190),ISBLANK(AD190),ISBLANK(AL190)),FALSE(),TRUE())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IF(OR(ISBLANK(B191),ISBLANK(H191),ISBLANK(L191),ISBLANK(M191),ISBLANK(N191),ISBLANK(O191),ISBLANK(R191),ISBLANK(V191),ISBLANK(W191),ISBLANK(Y191),ISBLANK(AB191),ISBLANK(AD191),ISBLANK(AL191)),FALSE(),TRUE())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IF(OR(ISBLANK(B192),ISBLANK(H192),ISBLANK(L192),ISBLANK(M192),ISBLANK(N192),ISBLANK(O192),ISBLANK(R192),ISBLANK(V192),ISBLANK(W192),ISBLANK(Y192),ISBLANK(AB192),ISBLANK(AD192),ISBLANK(AL192)),FALSE(),TRUE())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IF(OR(ISBLANK(B193),ISBLANK(H193),ISBLANK(L193),ISBLANK(M193),ISBLANK(N193),ISBLANK(O193),ISBLANK(R193),ISBLANK(V193),ISBLANK(W193),ISBLANK(Y193),ISBLANK(AB193),ISBLANK(AD193),ISBLANK(AL193)),FALSE(),TRUE())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IF(OR(ISBLANK(B194),ISBLANK(H194),ISBLANK(L194),ISBLANK(M194),ISBLANK(N194),ISBLANK(O194),ISBLANK(R194),ISBLANK(V194),ISBLANK(W194),ISBLANK(Y194),ISBLANK(AB194),ISBLANK(AD194),ISBLANK(AL194)),FALSE(),TRUE())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IF(OR(ISBLANK(B195),ISBLANK(H195),ISBLANK(L195),ISBLANK(M195),ISBLANK(N195),ISBLANK(O195),ISBLANK(R195),ISBLANK(V195),ISBLANK(W195),ISBLANK(Y195),ISBLANK(AB195),ISBLANK(AD195),ISBLANK(AL195)),FALSE(),TRUE())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IF(OR(ISBLANK(B196),ISBLANK(H196),ISBLANK(L196),ISBLANK(M196),ISBLANK(N196),ISBLANK(O196),ISBLANK(R196),ISBLANK(V196),ISBLANK(W196),ISBLANK(Y196),ISBLANK(AB196),ISBLANK(AD196),ISBLANK(AL196)),FALSE(),TRUE())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IF(OR(ISBLANK(B197),ISBLANK(H197),ISBLANK(L197),ISBLANK(M197),ISBLANK(N197),ISBLANK(O197),ISBLANK(R197),ISBLANK(V197),ISBLANK(W197),ISBLANK(Y197),ISBLANK(AB197),ISBLANK(AD197),ISBLANK(AL197)),FALSE(),TRUE())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IF(OR(ISBLANK(B198),ISBLANK(H198),ISBLANK(L198),ISBLANK(M198),ISBLANK(N198),ISBLANK(O198),ISBLANK(R198),ISBLANK(V198),ISBLANK(W198),ISBLANK(Y198),ISBLANK(AB198),ISBLANK(AD198),ISBLANK(AL198)),FALSE(),TRUE())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IF(OR(ISBLANK(B199),ISBLANK(H199),ISBLANK(L199),ISBLANK(M199),ISBLANK(N199),ISBLANK(O199),ISBLANK(R199),ISBLANK(V199),ISBLANK(W199),ISBLANK(Y199),ISBLANK(AB199),ISBLANK(AD199),ISBLANK(AL199)),FALSE(),TRUE())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IF(OR(ISBLANK(B200),ISBLANK(H200),ISBLANK(L200),ISBLANK(M200),ISBLANK(N200),ISBLANK(O200),ISBLANK(R200),ISBLANK(V200),ISBLANK(W200),ISBLANK(Y200),ISBLANK(AB200),ISBLANK(AD200),ISBLANK(AL200)),FALSE(),TRUE())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IF(OR(ISBLANK(B201),ISBLANK(H201),ISBLANK(L201),ISBLANK(M201),ISBLANK(N201),ISBLANK(O201),ISBLANK(R201),ISBLANK(V201),ISBLANK(W201),ISBLANK(Y201),ISBLANK(AB201),ISBLANK(AD201),ISBLANK(AL201)),FALSE(),TRUE())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IF(OR(ISBLANK(B202),ISBLANK(H202),ISBLANK(L202),ISBLANK(M202),ISBLANK(N202),ISBLANK(O202),ISBLANK(R202),ISBLANK(V202),ISBLANK(W202),ISBLANK(Y202),ISBLANK(AB202),ISBLANK(AD202),ISBLANK(AL202)),FALSE(),TRUE())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IF(OR(ISBLANK(B203),ISBLANK(H203),ISBLANK(L203),ISBLANK(M203),ISBLANK(N203),ISBLANK(O203),ISBLANK(R203),ISBLANK(V203),ISBLANK(W203),ISBLANK(Y203),ISBLANK(AB203),ISBLANK(AD203),ISBLANK(AL203)),FALSE(),TRUE())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IF(OR(ISBLANK(B204),ISBLANK(H204),ISBLANK(L204),ISBLANK(M204),ISBLANK(N204),ISBLANK(O204),ISBLANK(R204),ISBLANK(V204),ISBLANK(W204),ISBLANK(Y204),ISBLANK(AB204),ISBLANK(AD204),ISBLANK(AL204)),FALSE(),TRUE())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IF(OR(ISBLANK(B205),ISBLANK(H205),ISBLANK(L205),ISBLANK(M205),ISBLANK(N205),ISBLANK(O205),ISBLANK(R205),ISBLANK(V205),ISBLANK(W205),ISBLANK(Y205),ISBLANK(AB205),ISBLANK(AD205),ISBLANK(AL205)),FALSE(),TRUE())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IF(OR(ISBLANK(B206),ISBLANK(H206),ISBLANK(L206),ISBLANK(M206),ISBLANK(N206),ISBLANK(O206),ISBLANK(R206),ISBLANK(V206),ISBLANK(W206),ISBLANK(Y206),ISBLANK(AB206),ISBLANK(AD206),ISBLANK(AL206)),FALSE(),TRUE())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IF(OR(ISBLANK(B207),ISBLANK(H207),ISBLANK(L207),ISBLANK(M207),ISBLANK(N207),ISBLANK(O207),ISBLANK(R207),ISBLANK(V207),ISBLANK(W207),ISBLANK(Y207),ISBLANK(AB207),ISBLANK(AD207),ISBLANK(AL207)),FALSE(),TRUE())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IF(OR(ISBLANK(B208),ISBLANK(H208),ISBLANK(L208),ISBLANK(M208),ISBLANK(N208),ISBLANK(O208),ISBLANK(R208),ISBLANK(V208),ISBLANK(W208),ISBLANK(Y208),ISBLANK(AB208),ISBLANK(AD208),ISBLANK(AL208)),FALSE(),TRUE())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IF(OR(ISBLANK(B209),ISBLANK(H209),ISBLANK(L209),ISBLANK(M209),ISBLANK(N209),ISBLANK(O209),ISBLANK(R209),ISBLANK(V209),ISBLANK(W209),ISBLANK(Y209),ISBLANK(AB209),ISBLANK(AD209),ISBLANK(AL209)),FALSE(),TRUE())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IF(OR(ISBLANK(B210),ISBLANK(H210),ISBLANK(L210),ISBLANK(M210),ISBLANK(N210),ISBLANK(O210),ISBLANK(R210),ISBLANK(V210),ISBLANK(W210),ISBLANK(Y210),ISBLANK(AB210),ISBLANK(AD210),ISBLANK(AL210)),FALSE(),TRUE())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IF(OR(ISBLANK(B211),ISBLANK(H211),ISBLANK(L211),ISBLANK(M211),ISBLANK(N211),ISBLANK(O211),ISBLANK(R211),ISBLANK(V211),ISBLANK(W211),ISBLANK(Y211),ISBLANK(AB211),ISBLANK(AD211),ISBLANK(AL211)),FALSE(),TRUE())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IF(OR(ISBLANK(B212),ISBLANK(H212),ISBLANK(L212),ISBLANK(M212),ISBLANK(N212),ISBLANK(O212),ISBLANK(R212),ISBLANK(V212),ISBLANK(W212),ISBLANK(Y212),ISBLANK(AB212),ISBLANK(AD212),ISBLANK(AL212)),FALSE(),TRUE())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IF(OR(ISBLANK(B213),ISBLANK(H213),ISBLANK(L213),ISBLANK(M213),ISBLANK(N213),ISBLANK(O213),ISBLANK(R213),ISBLANK(V213),ISBLANK(W213),ISBLANK(Y213),ISBLANK(AB213),ISBLANK(AD213),ISBLANK(AL213)),FALSE(),TRUE())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IF(OR(ISBLANK(B214),ISBLANK(H214),ISBLANK(L214),ISBLANK(M214),ISBLANK(N214),ISBLANK(O214),ISBLANK(R214),ISBLANK(V214),ISBLANK(W214),ISBLANK(Y214),ISBLANK(AB214),ISBLANK(AD214),ISBLANK(AL214)),FALSE(),TRUE())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IF(OR(ISBLANK(B215),ISBLANK(H215),ISBLANK(L215),ISBLANK(M215),ISBLANK(N215),ISBLANK(O215),ISBLANK(R215),ISBLANK(V215),ISBLANK(W215),ISBLANK(Y215),ISBLANK(AB215),ISBLANK(AD215),ISBLANK(AL215)),FALSE(),TRUE())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IF(OR(ISBLANK(B216),ISBLANK(H216),ISBLANK(L216),ISBLANK(M216),ISBLANK(N216),ISBLANK(O216),ISBLANK(R216),ISBLANK(V216),ISBLANK(W216),ISBLANK(Y216),ISBLANK(AB216),ISBLANK(AD216),ISBLANK(AL216)),FALSE(),TRUE())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IF(OR(ISBLANK(B217),ISBLANK(H217),ISBLANK(L217),ISBLANK(M217),ISBLANK(N217),ISBLANK(O217),ISBLANK(R217),ISBLANK(V217),ISBLANK(W217),ISBLANK(Y217),ISBLANK(AB217),ISBLANK(AD217),ISBLANK(AL217)),FALSE(),TRUE())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IF(OR(ISBLANK(B218),ISBLANK(H218),ISBLANK(L218),ISBLANK(M218),ISBLANK(N218),ISBLANK(O218),ISBLANK(R218),ISBLANK(V218),ISBLANK(W218),ISBLANK(Y218),ISBLANK(AB218),ISBLANK(AD218),ISBLANK(AL218)),FALSE(),TRUE())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IF(OR(ISBLANK(B219),ISBLANK(H219),ISBLANK(L219),ISBLANK(M219),ISBLANK(N219),ISBLANK(O219),ISBLANK(R219),ISBLANK(V219),ISBLANK(W219),ISBLANK(Y219),ISBLANK(AB219),ISBLANK(AD219),ISBLANK(AL219)),FALSE(),TRUE())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IF(OR(ISBLANK(B220),ISBLANK(H220),ISBLANK(L220),ISBLANK(M220),ISBLANK(N220),ISBLANK(O220),ISBLANK(R220),ISBLANK(V220),ISBLANK(W220),ISBLANK(Y220),ISBLANK(AB220),ISBLANK(AD220),ISBLANK(AL220)),FALSE(),TRUE())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IF(OR(ISBLANK(B221),ISBLANK(H221),ISBLANK(L221),ISBLANK(M221),ISBLANK(N221),ISBLANK(O221),ISBLANK(R221),ISBLANK(V221),ISBLANK(W221),ISBLANK(Y221),ISBLANK(AB221),ISBLANK(AD221),ISBLANK(AL221)),FALSE(),TRUE())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IF(OR(ISBLANK(B222),ISBLANK(H222),ISBLANK(L222),ISBLANK(M222),ISBLANK(N222),ISBLANK(O222),ISBLANK(R222),ISBLANK(V222),ISBLANK(W222),ISBLANK(Y222),ISBLANK(AB222),ISBLANK(AD222),ISBLANK(AL222)),FALSE(),TRUE())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IF(OR(ISBLANK(B223),ISBLANK(H223),ISBLANK(L223),ISBLANK(M223),ISBLANK(N223),ISBLANK(O223),ISBLANK(R223),ISBLANK(V223),ISBLANK(W223),ISBLANK(Y223),ISBLANK(AB223),ISBLANK(AD223),ISBLANK(AL223)),FALSE(),TRUE())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IF(OR(ISBLANK(B224),ISBLANK(H224),ISBLANK(L224),ISBLANK(M224),ISBLANK(N224),ISBLANK(O224),ISBLANK(R224),ISBLANK(V224),ISBLANK(W224),ISBLANK(Y224),ISBLANK(AB224),ISBLANK(AD224),ISBLANK(AL224)),FALSE(),TRUE())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IF(OR(ISBLANK(B225),ISBLANK(H225),ISBLANK(L225),ISBLANK(M225),ISBLANK(N225),ISBLANK(O225),ISBLANK(R225),ISBLANK(V225),ISBLANK(W225),ISBLANK(Y225),ISBLANK(AB225),ISBLANK(AD225),ISBLANK(AL225)),FALSE(),TRUE())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IF(OR(ISBLANK(B226),ISBLANK(H226),ISBLANK(L226),ISBLANK(M226),ISBLANK(N226),ISBLANK(O226),ISBLANK(R226),ISBLANK(V226),ISBLANK(W226),ISBLANK(Y226),ISBLANK(AB226),ISBLANK(AD226),ISBLANK(AL226)),FALSE(),TRUE())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IF(OR(ISBLANK(B227),ISBLANK(H227),ISBLANK(L227),ISBLANK(M227),ISBLANK(N227),ISBLANK(O227),ISBLANK(R227),ISBLANK(V227),ISBLANK(W227),ISBLANK(Y227),ISBLANK(AB227),ISBLANK(AD227),ISBLANK(AL227)),FALSE(),TRUE())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IF(OR(ISBLANK(B228),ISBLANK(H228),ISBLANK(L228),ISBLANK(M228),ISBLANK(N228),ISBLANK(O228),ISBLANK(R228),ISBLANK(V228),ISBLANK(W228),ISBLANK(Y228),ISBLANK(AB228),ISBLANK(AD228),ISBLANK(AL228)),FALSE(),TRUE())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IF(OR(ISBLANK(B229),ISBLANK(H229),ISBLANK(L229),ISBLANK(M229),ISBLANK(N229),ISBLANK(O229),ISBLANK(R229),ISBLANK(V229),ISBLANK(W229),ISBLANK(Y229),ISBLANK(AB229),ISBLANK(AD229),ISBLANK(AL229)),FALSE(),TRUE())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IF(OR(ISBLANK(B230),ISBLANK(H230),ISBLANK(L230),ISBLANK(M230),ISBLANK(N230),ISBLANK(O230),ISBLANK(R230),ISBLANK(V230),ISBLANK(W230),ISBLANK(Y230),ISBLANK(AB230),ISBLANK(AD230),ISBLANK(AL230)),FALSE(),TRUE())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IF(OR(ISBLANK(B231),ISBLANK(H231),ISBLANK(L231),ISBLANK(M231),ISBLANK(N231),ISBLANK(O231),ISBLANK(R231),ISBLANK(V231),ISBLANK(W231),ISBLANK(Y231),ISBLANK(AB231),ISBLANK(AD231),ISBLANK(AL231)),FALSE(),TRUE())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IF(OR(ISBLANK(B232),ISBLANK(H232),ISBLANK(L232),ISBLANK(M232),ISBLANK(N232),ISBLANK(O232),ISBLANK(R232),ISBLANK(V232),ISBLANK(W232),ISBLANK(Y232),ISBLANK(AB232),ISBLANK(AD232),ISBLANK(AL232)),FALSE(),TRUE())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IF(OR(ISBLANK(B233),ISBLANK(H233),ISBLANK(L233),ISBLANK(M233),ISBLANK(N233),ISBLANK(O233),ISBLANK(R233),ISBLANK(V233),ISBLANK(W233),ISBLANK(Y233),ISBLANK(AB233),ISBLANK(AD233),ISBLANK(AL233)),FALSE(),TRUE())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IF(OR(ISBLANK(B234),ISBLANK(H234),ISBLANK(L234),ISBLANK(M234),ISBLANK(N234),ISBLANK(O234),ISBLANK(R234),ISBLANK(V234),ISBLANK(W234),ISBLANK(Y234),ISBLANK(AB234),ISBLANK(AD234),ISBLANK(AL234)),FALSE(),TRUE())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IF(OR(ISBLANK(B235),ISBLANK(H235),ISBLANK(L235),ISBLANK(M235),ISBLANK(N235),ISBLANK(O235),ISBLANK(R235),ISBLANK(V235),ISBLANK(W235),ISBLANK(Y235),ISBLANK(AB235),ISBLANK(AD235),ISBLANK(AL235)),FALSE(),TRUE())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IF(OR(ISBLANK(B236),ISBLANK(H236),ISBLANK(L236),ISBLANK(M236),ISBLANK(N236),ISBLANK(O236),ISBLANK(R236),ISBLANK(V236),ISBLANK(W236),ISBLANK(Y236),ISBLANK(AB236),ISBLANK(AD236),ISBLANK(AL236)),FALSE(),TRUE())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IF(OR(ISBLANK(B237),ISBLANK(H237),ISBLANK(L237),ISBLANK(M237),ISBLANK(N237),ISBLANK(O237),ISBLANK(R237),ISBLANK(V237),ISBLANK(W237),ISBLANK(Y237),ISBLANK(AB237),ISBLANK(AD237),ISBLANK(AL237)),FALSE(),TRUE())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IF(OR(ISBLANK(B238),ISBLANK(H238),ISBLANK(L238),ISBLANK(M238),ISBLANK(N238),ISBLANK(O238),ISBLANK(R238),ISBLANK(V238),ISBLANK(W238),ISBLANK(Y238),ISBLANK(AB238),ISBLANK(AD238),ISBLANK(AL238)),FALSE(),TRUE())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IF(OR(ISBLANK(B239),ISBLANK(H239),ISBLANK(L239),ISBLANK(M239),ISBLANK(N239),ISBLANK(O239),ISBLANK(R239),ISBLANK(V239),ISBLANK(W239),ISBLANK(Y239),ISBLANK(AB239),ISBLANK(AD239),ISBLANK(AL239)),FALSE(),TRUE())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IF(OR(ISBLANK(B240),ISBLANK(H240),ISBLANK(L240),ISBLANK(M240),ISBLANK(N240),ISBLANK(O240),ISBLANK(R240),ISBLANK(V240),ISBLANK(W240),ISBLANK(Y240),ISBLANK(AB240),ISBLANK(AD240),ISBLANK(AL240)),FALSE(),TRUE())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IF(OR(ISBLANK(B241),ISBLANK(H241),ISBLANK(L241),ISBLANK(M241),ISBLANK(N241),ISBLANK(O241),ISBLANK(R241),ISBLANK(V241),ISBLANK(W241),ISBLANK(Y241),ISBLANK(AB241),ISBLANK(AD241),ISBLANK(AL241)),FALSE(),TRUE())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IF(OR(ISBLANK(B242),ISBLANK(H242),ISBLANK(L242),ISBLANK(M242),ISBLANK(N242),ISBLANK(O242),ISBLANK(R242),ISBLANK(V242),ISBLANK(W242),ISBLANK(Y242),ISBLANK(AB242),ISBLANK(AD242),ISBLANK(AL242)),FALSE(),TRUE())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IF(OR(ISBLANK(B243),ISBLANK(H243),ISBLANK(L243),ISBLANK(M243),ISBLANK(N243),ISBLANK(O243),ISBLANK(R243),ISBLANK(V243),ISBLANK(W243),ISBLANK(Y243),ISBLANK(AB243),ISBLANK(AD243),ISBLANK(AL243)),FALSE(),TRUE())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IF(OR(ISBLANK(B244),ISBLANK(H244),ISBLANK(L244),ISBLANK(M244),ISBLANK(N244),ISBLANK(O244),ISBLANK(R244),ISBLANK(V244),ISBLANK(W244),ISBLANK(Y244),ISBLANK(AB244),ISBLANK(AD244),ISBLANK(AL244)),FALSE(),TRUE())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IF(OR(ISBLANK(B245),ISBLANK(H245),ISBLANK(L245),ISBLANK(M245),ISBLANK(N245),ISBLANK(O245),ISBLANK(R245),ISBLANK(V245),ISBLANK(W245),ISBLANK(Y245),ISBLANK(AB245),ISBLANK(AD245),ISBLANK(AL245)),FALSE(),TRUE())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IF(OR(ISBLANK(B246),ISBLANK(H246),ISBLANK(L246),ISBLANK(M246),ISBLANK(N246),ISBLANK(O246),ISBLANK(R246),ISBLANK(V246),ISBLANK(W246),ISBLANK(Y246),ISBLANK(AB246),ISBLANK(AD246),ISBLANK(AL246)),FALSE(),TRUE())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IF(OR(ISBLANK(B247),ISBLANK(H247),ISBLANK(L247),ISBLANK(M247),ISBLANK(N247),ISBLANK(O247),ISBLANK(R247),ISBLANK(V247),ISBLANK(W247),ISBLANK(Y247),ISBLANK(AB247),ISBLANK(AD247),ISBLANK(AL247)),FALSE(),TRUE())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IF(OR(ISBLANK(B248),ISBLANK(H248),ISBLANK(L248),ISBLANK(M248),ISBLANK(N248),ISBLANK(O248),ISBLANK(R248),ISBLANK(V248),ISBLANK(W248),ISBLANK(Y248),ISBLANK(AB248),ISBLANK(AD248),ISBLANK(AL248)),FALSE(),TRUE())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IF(OR(ISBLANK(B249),ISBLANK(H249),ISBLANK(L249),ISBLANK(M249),ISBLANK(N249),ISBLANK(O249),ISBLANK(R249),ISBLANK(V249),ISBLANK(W249),ISBLANK(Y249),ISBLANK(AB249),ISBLANK(AD249),ISBLANK(AL249)),FALSE(),TRUE())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IF(OR(ISBLANK(B250),ISBLANK(H250),ISBLANK(L250),ISBLANK(M250),ISBLANK(N250),ISBLANK(O250),ISBLANK(R250),ISBLANK(V250),ISBLANK(W250),ISBLANK(Y250),ISBLANK(AB250),ISBLANK(AD250),ISBLANK(AL250)),FALSE(),TRUE())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IF(OR(ISBLANK(B251),ISBLANK(H251),ISBLANK(L251),ISBLANK(M251),ISBLANK(N251),ISBLANK(O251),ISBLANK(R251),ISBLANK(V251),ISBLANK(W251),ISBLANK(Y251),ISBLANK(AB251),ISBLANK(AD251),ISBLANK(AL251)),FALSE(),TRUE())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IF(OR(ISBLANK(B252),ISBLANK(H252),ISBLANK(L252),ISBLANK(M252),ISBLANK(N252),ISBLANK(O252),ISBLANK(R252),ISBLANK(V252),ISBLANK(W252),ISBLANK(Y252),ISBLANK(AB252),ISBLANK(AD252),ISBLANK(AL252)),FALSE(),TRUE())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IF(OR(ISBLANK(B253),ISBLANK(H253),ISBLANK(L253),ISBLANK(M253),ISBLANK(N253),ISBLANK(O253),ISBLANK(R253),ISBLANK(V253),ISBLANK(W253),ISBLANK(Y253),ISBLANK(AB253),ISBLANK(AD253),ISBLANK(AL253)),FALSE(),TRUE())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IF(OR(ISBLANK(B254),ISBLANK(H254),ISBLANK(L254),ISBLANK(M254),ISBLANK(N254),ISBLANK(O254),ISBLANK(R254),ISBLANK(V254),ISBLANK(W254),ISBLANK(Y254),ISBLANK(AB254),ISBLANK(AD254),ISBLANK(AL254)),FALSE(),TRUE())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IF(OR(ISBLANK(B255),ISBLANK(H255),ISBLANK(L255),ISBLANK(M255),ISBLANK(N255),ISBLANK(O255),ISBLANK(R255),ISBLANK(V255),ISBLANK(W255),ISBLANK(Y255),ISBLANK(AB255),ISBLANK(AD255),ISBLANK(AL255)),FALSE(),TRUE())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IF(OR(ISBLANK(B256),ISBLANK(H256),ISBLANK(L256),ISBLANK(M256),ISBLANK(N256),ISBLANK(O256),ISBLANK(R256),ISBLANK(V256),ISBLANK(W256),ISBLANK(Y256),ISBLANK(AB256),ISBLANK(AD256),ISBLANK(AL256)),FALSE(),TRUE())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IF(OR(ISBLANK(B257),ISBLANK(H257),ISBLANK(L257),ISBLANK(M257),ISBLANK(N257),ISBLANK(O257),ISBLANK(R257),ISBLANK(V257),ISBLANK(W257),ISBLANK(Y257),ISBLANK(AB257),ISBLANK(AD257),ISBLANK(AL257)),FALSE(),TRUE())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IF(OR(ISBLANK(B258),ISBLANK(H258),ISBLANK(L258),ISBLANK(M258),ISBLANK(N258),ISBLANK(O258),ISBLANK(R258),ISBLANK(V258),ISBLANK(W258),ISBLANK(Y258),ISBLANK(AB258),ISBLANK(AD258),ISBLANK(AL258)),FALSE(),TRUE())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IF(OR(ISBLANK(B259),ISBLANK(H259),ISBLANK(L259),ISBLANK(M259),ISBLANK(N259),ISBLANK(O259),ISBLANK(R259),ISBLANK(V259),ISBLANK(W259),ISBLANK(Y259),ISBLANK(AB259),ISBLANK(AD259),ISBLANK(AL259)),FALSE(),TRUE())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IF(OR(ISBLANK(B260),ISBLANK(H260),ISBLANK(L260),ISBLANK(M260),ISBLANK(N260),ISBLANK(O260),ISBLANK(R260),ISBLANK(V260),ISBLANK(W260),ISBLANK(Y260),ISBLANK(AB260),ISBLANK(AD260),ISBLANK(AL260)),FALSE(),TRUE())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IF(OR(ISBLANK(B261),ISBLANK(H261),ISBLANK(L261),ISBLANK(M261),ISBLANK(N261),ISBLANK(O261),ISBLANK(R261),ISBLANK(V261),ISBLANK(W261),ISBLANK(Y261),ISBLANK(AB261),ISBLANK(AD261),ISBLANK(AL261)),FALSE(),TRUE())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IF(OR(ISBLANK(B262),ISBLANK(H262),ISBLANK(L262),ISBLANK(M262),ISBLANK(N262),ISBLANK(O262),ISBLANK(R262),ISBLANK(V262),ISBLANK(W262),ISBLANK(Y262),ISBLANK(AB262),ISBLANK(AD262),ISBLANK(AL262)),FALSE(),TRUE())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IF(OR(ISBLANK(B263),ISBLANK(H263),ISBLANK(L263),ISBLANK(M263),ISBLANK(N263),ISBLANK(O263),ISBLANK(R263),ISBLANK(V263),ISBLANK(W263),ISBLANK(Y263),ISBLANK(AB263),ISBLANK(AD263),ISBLANK(AL263)),FALSE(),TRUE())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IF(OR(ISBLANK(B264),ISBLANK(H264),ISBLANK(L264),ISBLANK(M264),ISBLANK(N264),ISBLANK(O264),ISBLANK(R264),ISBLANK(V264),ISBLANK(W264),ISBLANK(Y264),ISBLANK(AB264),ISBLANK(AD264),ISBLANK(AL264)),FALSE(),TRUE())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IF(OR(ISBLANK(B265),ISBLANK(H265),ISBLANK(L265),ISBLANK(M265),ISBLANK(N265),ISBLANK(O265),ISBLANK(R265),ISBLANK(V265),ISBLANK(W265),ISBLANK(Y265),ISBLANK(AB265),ISBLANK(AD265),ISBLANK(AL265)),FALSE(),TRUE())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IF(OR(ISBLANK(B266),ISBLANK(H266),ISBLANK(L266),ISBLANK(M266),ISBLANK(N266),ISBLANK(O266),ISBLANK(R266),ISBLANK(V266),ISBLANK(W266),ISBLANK(Y266),ISBLANK(AB266),ISBLANK(AD266),ISBLANK(AL266)),FALSE(),TRUE())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IF(OR(ISBLANK(B267),ISBLANK(H267),ISBLANK(L267),ISBLANK(M267),ISBLANK(N267),ISBLANK(O267),ISBLANK(R267),ISBLANK(V267),ISBLANK(W267),ISBLANK(Y267),ISBLANK(AB267),ISBLANK(AD267),ISBLANK(AL267)),FALSE(),TRUE())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IF(OR(ISBLANK(B268),ISBLANK(H268),ISBLANK(L268),ISBLANK(M268),ISBLANK(N268),ISBLANK(O268),ISBLANK(R268),ISBLANK(V268),ISBLANK(W268),ISBLANK(Y268),ISBLANK(AB268),ISBLANK(AD268),ISBLANK(AL268)),FALSE(),TRUE())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IF(OR(ISBLANK(B269),ISBLANK(H269),ISBLANK(L269),ISBLANK(M269),ISBLANK(N269),ISBLANK(O269),ISBLANK(R269),ISBLANK(V269),ISBLANK(W269),ISBLANK(Y269),ISBLANK(AB269),ISBLANK(AD269),ISBLANK(AL269)),FALSE(),TRUE())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IF(OR(ISBLANK(B270),ISBLANK(H270),ISBLANK(L270),ISBLANK(M270),ISBLANK(N270),ISBLANK(O270),ISBLANK(R270),ISBLANK(V270),ISBLANK(W270),ISBLANK(Y270),ISBLANK(AB270),ISBLANK(AD270),ISBLANK(AL270)),FALSE(),TRUE())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IF(OR(ISBLANK(B271),ISBLANK(H271),ISBLANK(L271),ISBLANK(M271),ISBLANK(N271),ISBLANK(O271),ISBLANK(R271),ISBLANK(V271),ISBLANK(W271),ISBLANK(Y271),ISBLANK(AB271),ISBLANK(AD271),ISBLANK(AL271)),FALSE(),TRUE())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IF(OR(ISBLANK(B272),ISBLANK(H272),ISBLANK(L272),ISBLANK(M272),ISBLANK(N272),ISBLANK(O272),ISBLANK(R272),ISBLANK(V272),ISBLANK(W272),ISBLANK(Y272),ISBLANK(AB272),ISBLANK(AD272),ISBLANK(AL272)),FALSE(),TRUE())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IF(OR(ISBLANK(B273),ISBLANK(H273),ISBLANK(L273),ISBLANK(M273),ISBLANK(N273),ISBLANK(O273),ISBLANK(R273),ISBLANK(V273),ISBLANK(W273),ISBLANK(Y273),ISBLANK(AB273),ISBLANK(AD273),ISBLANK(AL273)),FALSE(),TRUE())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IF(OR(ISBLANK(B274),ISBLANK(H274),ISBLANK(L274),ISBLANK(M274),ISBLANK(N274),ISBLANK(O274),ISBLANK(R274),ISBLANK(V274),ISBLANK(W274),ISBLANK(Y274),ISBLANK(AB274),ISBLANK(AD274),ISBLANK(AL274)),FALSE(),TRUE())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IF(OR(ISBLANK(B275),ISBLANK(H275),ISBLANK(L275),ISBLANK(M275),ISBLANK(N275),ISBLANK(O275),ISBLANK(R275),ISBLANK(V275),ISBLANK(W275),ISBLANK(Y275),ISBLANK(AB275),ISBLANK(AD275),ISBLANK(AL275)),FALSE(),TRUE())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IF(OR(ISBLANK(B276),ISBLANK(H276),ISBLANK(L276),ISBLANK(M276),ISBLANK(N276),ISBLANK(O276),ISBLANK(R276),ISBLANK(V276),ISBLANK(W276),ISBLANK(Y276),ISBLANK(AB276),ISBLANK(AD276),ISBLANK(AL276)),FALSE(),TRUE())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IF(OR(ISBLANK(B277),ISBLANK(H277),ISBLANK(L277),ISBLANK(M277),ISBLANK(N277),ISBLANK(O277),ISBLANK(R277),ISBLANK(V277),ISBLANK(W277),ISBLANK(Y277),ISBLANK(AB277),ISBLANK(AD277),ISBLANK(AL277)),FALSE(),TRUE())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IF(OR(ISBLANK(B278),ISBLANK(H278),ISBLANK(L278),ISBLANK(M278),ISBLANK(N278),ISBLANK(O278),ISBLANK(R278),ISBLANK(V278),ISBLANK(W278),ISBLANK(Y278),ISBLANK(AB278),ISBLANK(AD278),ISBLANK(AL278)),FALSE(),TRUE())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IF(OR(ISBLANK(B279),ISBLANK(H279),ISBLANK(L279),ISBLANK(M279),ISBLANK(N279),ISBLANK(O279),ISBLANK(R279),ISBLANK(V279),ISBLANK(W279),ISBLANK(Y279),ISBLANK(AB279),ISBLANK(AD279),ISBLANK(AL279)),FALSE(),TRUE())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IF(OR(ISBLANK(B280),ISBLANK(H280),ISBLANK(L280),ISBLANK(M280),ISBLANK(N280),ISBLANK(O280),ISBLANK(R280),ISBLANK(V280),ISBLANK(W280),ISBLANK(Y280),ISBLANK(AB280),ISBLANK(AD280),ISBLANK(AL280)),FALSE(),TRUE())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IF(OR(ISBLANK(B281),ISBLANK(H281),ISBLANK(L281),ISBLANK(M281),ISBLANK(N281),ISBLANK(O281),ISBLANK(R281),ISBLANK(V281),ISBLANK(W281),ISBLANK(Y281),ISBLANK(AB281),ISBLANK(AD281),ISBLANK(AL281)),FALSE(),TRUE())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IF(OR(ISBLANK(B282),ISBLANK(H282),ISBLANK(L282),ISBLANK(M282),ISBLANK(N282),ISBLANK(O282),ISBLANK(R282),ISBLANK(V282),ISBLANK(W282),ISBLANK(Y282),ISBLANK(AB282),ISBLANK(AD282),ISBLANK(AL282)),FALSE(),TRUE())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IF(OR(ISBLANK(B283),ISBLANK(H283),ISBLANK(L283),ISBLANK(M283),ISBLANK(N283),ISBLANK(O283),ISBLANK(R283),ISBLANK(V283),ISBLANK(W283),ISBLANK(Y283),ISBLANK(AB283),ISBLANK(AD283),ISBLANK(AL283)),FALSE(),TRUE())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IF(OR(ISBLANK(B284),ISBLANK(H284),ISBLANK(L284),ISBLANK(M284),ISBLANK(N284),ISBLANK(O284),ISBLANK(R284),ISBLANK(V284),ISBLANK(W284),ISBLANK(Y284),ISBLANK(AB284),ISBLANK(AD284),ISBLANK(AL284)),FALSE(),TRUE())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IF(OR(ISBLANK(B285),ISBLANK(H285),ISBLANK(L285),ISBLANK(M285),ISBLANK(N285),ISBLANK(O285),ISBLANK(R285),ISBLANK(V285),ISBLANK(W285),ISBLANK(Y285),ISBLANK(AB285),ISBLANK(AD285),ISBLANK(AL285)),FALSE(),TRUE())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IF(OR(ISBLANK(B286),ISBLANK(H286),ISBLANK(L286),ISBLANK(M286),ISBLANK(N286),ISBLANK(O286),ISBLANK(R286),ISBLANK(V286),ISBLANK(W286),ISBLANK(Y286),ISBLANK(AB286),ISBLANK(AD286),ISBLANK(AL286)),FALSE(),TRUE())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IF(OR(ISBLANK(B287),ISBLANK(H287),ISBLANK(L287),ISBLANK(M287),ISBLANK(N287),ISBLANK(O287),ISBLANK(R287),ISBLANK(V287),ISBLANK(W287),ISBLANK(Y287),ISBLANK(AB287),ISBLANK(AD287),ISBLANK(AL287)),FALSE(),TRUE())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IF(OR(ISBLANK(B288),ISBLANK(H288),ISBLANK(L288),ISBLANK(M288),ISBLANK(N288),ISBLANK(O288),ISBLANK(R288),ISBLANK(V288),ISBLANK(W288),ISBLANK(Y288),ISBLANK(AB288),ISBLANK(AD288),ISBLANK(AL288)),FALSE(),TRUE())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IF(OR(ISBLANK(B289),ISBLANK(H289),ISBLANK(L289),ISBLANK(M289),ISBLANK(N289),ISBLANK(O289),ISBLANK(R289),ISBLANK(V289),ISBLANK(W289),ISBLANK(Y289),ISBLANK(AB289),ISBLANK(AD289),ISBLANK(AL289)),FALSE(),TRUE())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IF(OR(ISBLANK(B290),ISBLANK(H290),ISBLANK(L290),ISBLANK(M290),ISBLANK(N290),ISBLANK(O290),ISBLANK(R290),ISBLANK(V290),ISBLANK(W290),ISBLANK(Y290),ISBLANK(AB290),ISBLANK(AD290),ISBLANK(AL290)),FALSE(),TRUE())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IF(OR(ISBLANK(B291),ISBLANK(H291),ISBLANK(L291),ISBLANK(M291),ISBLANK(N291),ISBLANK(O291),ISBLANK(R291),ISBLANK(V291),ISBLANK(W291),ISBLANK(Y291),ISBLANK(AB291),ISBLANK(AD291),ISBLANK(AL291)),FALSE(),TRUE())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IF(OR(ISBLANK(B292),ISBLANK(H292),ISBLANK(L292),ISBLANK(M292),ISBLANK(N292),ISBLANK(O292),ISBLANK(R292),ISBLANK(V292),ISBLANK(W292),ISBLANK(Y292),ISBLANK(AB292),ISBLANK(AD292),ISBLANK(AL292)),FALSE(),TRUE())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IF(OR(ISBLANK(B293),ISBLANK(H293),ISBLANK(L293),ISBLANK(M293),ISBLANK(N293),ISBLANK(O293),ISBLANK(R293),ISBLANK(V293),ISBLANK(W293),ISBLANK(Y293),ISBLANK(AB293),ISBLANK(AD293),ISBLANK(AL293)),FALSE(),TRUE())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IF(OR(ISBLANK(B294),ISBLANK(H294),ISBLANK(L294),ISBLANK(M294),ISBLANK(N294),ISBLANK(O294),ISBLANK(R294),ISBLANK(V294),ISBLANK(W294),ISBLANK(Y294),ISBLANK(AB294),ISBLANK(AD294),ISBLANK(AL294)),FALSE(),TRUE())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IF(OR(ISBLANK(B295),ISBLANK(H295),ISBLANK(L295),ISBLANK(M295),ISBLANK(N295),ISBLANK(O295),ISBLANK(R295),ISBLANK(V295),ISBLANK(W295),ISBLANK(Y295),ISBLANK(AB295),ISBLANK(AD295),ISBLANK(AL295)),FALSE(),TRUE())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IF(OR(ISBLANK(B296),ISBLANK(H296),ISBLANK(L296),ISBLANK(M296),ISBLANK(N296),ISBLANK(O296),ISBLANK(R296),ISBLANK(V296),ISBLANK(W296),ISBLANK(Y296),ISBLANK(AB296),ISBLANK(AD296),ISBLANK(AL296)),FALSE(),TRUE())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IF(OR(ISBLANK(B297),ISBLANK(H297),ISBLANK(L297),ISBLANK(M297),ISBLANK(N297),ISBLANK(O297),ISBLANK(R297),ISBLANK(V297),ISBLANK(W297),ISBLANK(Y297),ISBLANK(AB297),ISBLANK(AD297),ISBLANK(AL297)),FALSE(),TRUE())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IF(OR(ISBLANK(B298),ISBLANK(H298),ISBLANK(L298),ISBLANK(M298),ISBLANK(N298),ISBLANK(O298),ISBLANK(R298),ISBLANK(V298),ISBLANK(W298),ISBLANK(Y298),ISBLANK(AB298),ISBLANK(AD298),ISBLANK(AL298)),FALSE(),TRUE())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IF(OR(ISBLANK(B299),ISBLANK(H299),ISBLANK(L299),ISBLANK(M299),ISBLANK(N299),ISBLANK(O299),ISBLANK(R299),ISBLANK(V299),ISBLANK(W299),ISBLANK(Y299),ISBLANK(AB299),ISBLANK(AD299),ISBLANK(AL299)),FALSE(),TRUE())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IF(OR(ISBLANK(B300),ISBLANK(H300),ISBLANK(L300),ISBLANK(M300),ISBLANK(N300),ISBLANK(O300),ISBLANK(R300),ISBLANK(V300),ISBLANK(W300),ISBLANK(Y300),ISBLANK(AB300),ISBLANK(AD300),ISBLANK(AL300)),FALSE(),TRUE())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72">
      <formula>ISERROR(D2)</formula>
    </cfRule>
  </conditionalFormatting>
  <conditionalFormatting sqref="AA7:AA300 AM7:AO300">
    <cfRule type="cellIs" priority="3" operator="equal" aboveAverage="0" equalAverage="0" bottom="0" percent="0" rank="0" text="" dxfId="73">
      <formula>0</formula>
    </cfRule>
    <cfRule type="expression" priority="4" aboveAverage="0" equalAverage="0" bottom="0" percent="0" rank="0" text="" dxfId="74">
      <formula>LEN(TRIM(AA7))&gt;0</formula>
    </cfRule>
  </conditionalFormatting>
  <conditionalFormatting sqref="C2">
    <cfRule type="cellIs" priority="5" operator="equal" aboveAverage="0" equalAverage="0" bottom="0" percent="0" rank="0" text="" dxfId="75">
      <formula>0</formula>
    </cfRule>
  </conditionalFormatting>
  <conditionalFormatting sqref="G7:G300">
    <cfRule type="expression" priority="6" aboveAverage="0" equalAverage="0" bottom="0" percent="0" rank="0" text="" dxfId="76">
      <formula>ISERROR(G7)</formula>
    </cfRule>
    <cfRule type="expression" priority="7" aboveAverage="0" equalAverage="0" bottom="0" percent="0" rank="0" text="" dxfId="77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numero intero compreso tra 1 e 30" errorStyle="stop" errorTitle="Formato non valido" operator="between" prompt="Il numero dei posti autorizzati deve essere compreso tra 1 e 30" promptTitle="CAMPO OBBLIGATORIO" showDropDown="false" showErrorMessage="true" showInputMessage="true" sqref="O7:O300" type="whole">
      <formula1>1</formula1>
      <formula2>30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K7:L300" type="list">
      <formula1>ValoriAssoluti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6" activeCellId="0" sqref="B6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true" outlineLevel="0" max="11" min="9" style="97" width="17.55"/>
    <col collapsed="false" customWidth="true" hidden="false" outlineLevel="0" max="13" min="12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false" outlineLevel="0" max="18" min="17" style="97" width="12.55"/>
    <col collapsed="false" customWidth="true" hidden="tru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4987</v>
      </c>
      <c r="D4" s="57" t="s">
        <v>4988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4976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7" t="s">
        <v>4946</v>
      </c>
      <c r="M6" s="78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77" t="s">
        <v>4952</v>
      </c>
      <c r="S6" s="153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IF(OR(ISBLANK(B7),ISBLANK(H7),ISBLANK(L7),ISBLANK(M7),ISBLANK(N7),ISBLANK(O7),ISBLANK(R7),ISBLANK(V7),ISBLANK(W7),ISBLANK(Y7),ISBLANK(AB7),ISBLANK(AD7),ISBLANK(AL7)),FALSE(),TRUE())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IF(OR(ISBLANK(B8),ISBLANK(H8),ISBLANK(L8),ISBLANK(M8),ISBLANK(N8),ISBLANK(O8),ISBLANK(R8),ISBLANK(V8),ISBLANK(W8),ISBLANK(Y8),ISBLANK(AB8),ISBLANK(AD8),ISBLANK(AL8)),FALSE(),TRUE())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IF(OR(ISBLANK(B9),ISBLANK(H9),ISBLANK(L9),ISBLANK(M9),ISBLANK(N9),ISBLANK(O9),ISBLANK(R9),ISBLANK(V9),ISBLANK(W9),ISBLANK(Y9),ISBLANK(AB9),ISBLANK(AD9),ISBLANK(AL9)),FALSE(),TRUE())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IF(OR(ISBLANK(B10),ISBLANK(H10),ISBLANK(L10),ISBLANK(M10),ISBLANK(N10),ISBLANK(O10),ISBLANK(R10),ISBLANK(V10),ISBLANK(W10),ISBLANK(Y10),ISBLANK(AB10),ISBLANK(AD10),ISBLANK(AL10)),FALSE(),TRUE())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IF(OR(ISBLANK(B11),ISBLANK(H11),ISBLANK(L11),ISBLANK(M11),ISBLANK(N11),ISBLANK(O11),ISBLANK(R11),ISBLANK(V11),ISBLANK(W11),ISBLANK(Y11),ISBLANK(AB11),ISBLANK(AD11),ISBLANK(AL11)),FALSE(),TRUE())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IF(OR(ISBLANK(B12),ISBLANK(H12),ISBLANK(L12),ISBLANK(M12),ISBLANK(N12),ISBLANK(O12),ISBLANK(R12),ISBLANK(V12),ISBLANK(W12),ISBLANK(Y12),ISBLANK(AB12),ISBLANK(AD12),ISBLANK(AL12)),FALSE(),TRUE())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IF(OR(ISBLANK(B13),ISBLANK(H13),ISBLANK(L13),ISBLANK(M13),ISBLANK(N13),ISBLANK(O13),ISBLANK(R13),ISBLANK(V13),ISBLANK(W13),ISBLANK(Y13),ISBLANK(AB13),ISBLANK(AD13),ISBLANK(AL13)),FALSE(),TRUE())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IF(OR(ISBLANK(B14),ISBLANK(H14),ISBLANK(L14),ISBLANK(M14),ISBLANK(N14),ISBLANK(O14),ISBLANK(R14),ISBLANK(V14),ISBLANK(W14),ISBLANK(Y14),ISBLANK(AB14),ISBLANK(AD14),ISBLANK(AL14)),FALSE(),TRUE())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IF(OR(ISBLANK(B15),ISBLANK(H15),ISBLANK(L15),ISBLANK(M15),ISBLANK(N15),ISBLANK(O15),ISBLANK(R15),ISBLANK(V15),ISBLANK(W15),ISBLANK(Y15),ISBLANK(AB15),ISBLANK(AD15),ISBLANK(AL15)),FALSE(),TRUE())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IF(OR(ISBLANK(B16),ISBLANK(H16),ISBLANK(L16),ISBLANK(M16),ISBLANK(N16),ISBLANK(O16),ISBLANK(R16),ISBLANK(V16),ISBLANK(W16),ISBLANK(Y16),ISBLANK(AB16),ISBLANK(AD16),ISBLANK(AL16)),FALSE(),TRUE())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IF(OR(ISBLANK(B17),ISBLANK(H17),ISBLANK(L17),ISBLANK(M17),ISBLANK(N17),ISBLANK(O17),ISBLANK(R17),ISBLANK(V17),ISBLANK(W17),ISBLANK(Y17),ISBLANK(AB17),ISBLANK(AD17),ISBLANK(AL17)),FALSE(),TRUE())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IF(OR(ISBLANK(B18),ISBLANK(H18),ISBLANK(L18),ISBLANK(M18),ISBLANK(N18),ISBLANK(O18),ISBLANK(R18),ISBLANK(V18),ISBLANK(W18),ISBLANK(Y18),ISBLANK(AB18),ISBLANK(AD18),ISBLANK(AL18)),FALSE(),TRUE())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IF(OR(ISBLANK(B19),ISBLANK(H19),ISBLANK(L19),ISBLANK(M19),ISBLANK(N19),ISBLANK(O19),ISBLANK(R19),ISBLANK(V19),ISBLANK(W19),ISBLANK(Y19),ISBLANK(AB19),ISBLANK(AD19),ISBLANK(AL19)),FALSE(),TRUE())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IF(OR(ISBLANK(B20),ISBLANK(H20),ISBLANK(L20),ISBLANK(M20),ISBLANK(N20),ISBLANK(O20),ISBLANK(R20),ISBLANK(V20),ISBLANK(W20),ISBLANK(Y20),ISBLANK(AB20),ISBLANK(AD20),ISBLANK(AL20)),FALSE(),TRUE())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IF(OR(ISBLANK(B21),ISBLANK(H21),ISBLANK(L21),ISBLANK(M21),ISBLANK(N21),ISBLANK(O21),ISBLANK(R21),ISBLANK(V21),ISBLANK(W21),ISBLANK(Y21),ISBLANK(AB21),ISBLANK(AD21),ISBLANK(AL21)),FALSE(),TRUE())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IF(OR(ISBLANK(B22),ISBLANK(H22),ISBLANK(L22),ISBLANK(M22),ISBLANK(N22),ISBLANK(O22),ISBLANK(R22),ISBLANK(V22),ISBLANK(W22),ISBLANK(Y22),ISBLANK(AB22),ISBLANK(AD22),ISBLANK(AL22)),FALSE(),TRUE())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IF(OR(ISBLANK(B23),ISBLANK(H23),ISBLANK(L23),ISBLANK(M23),ISBLANK(N23),ISBLANK(O23),ISBLANK(R23),ISBLANK(V23),ISBLANK(W23),ISBLANK(Y23),ISBLANK(AB23),ISBLANK(AD23),ISBLANK(AL23)),FALSE(),TRUE())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IF(OR(ISBLANK(B24),ISBLANK(H24),ISBLANK(L24),ISBLANK(M24),ISBLANK(N24),ISBLANK(O24),ISBLANK(R24),ISBLANK(V24),ISBLANK(W24),ISBLANK(Y24),ISBLANK(AB24),ISBLANK(AD24),ISBLANK(AL24)),FALSE(),TRUE())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IF(OR(ISBLANK(B25),ISBLANK(H25),ISBLANK(L25),ISBLANK(M25),ISBLANK(N25),ISBLANK(O25),ISBLANK(R25),ISBLANK(V25),ISBLANK(W25),ISBLANK(Y25),ISBLANK(AB25),ISBLANK(AD25),ISBLANK(AL25)),FALSE(),TRUE())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IF(OR(ISBLANK(B26),ISBLANK(H26),ISBLANK(L26),ISBLANK(M26),ISBLANK(N26),ISBLANK(O26),ISBLANK(R26),ISBLANK(V26),ISBLANK(W26),ISBLANK(Y26),ISBLANK(AB26),ISBLANK(AD26),ISBLANK(AL26)),FALSE(),TRUE())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IF(OR(ISBLANK(B27),ISBLANK(H27),ISBLANK(L27),ISBLANK(M27),ISBLANK(N27),ISBLANK(O27),ISBLANK(R27),ISBLANK(V27),ISBLANK(W27),ISBLANK(Y27),ISBLANK(AB27),ISBLANK(AD27),ISBLANK(AL27)),FALSE(),TRUE())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IF(OR(ISBLANK(B28),ISBLANK(H28),ISBLANK(L28),ISBLANK(M28),ISBLANK(N28),ISBLANK(O28),ISBLANK(R28),ISBLANK(V28),ISBLANK(W28),ISBLANK(Y28),ISBLANK(AB28),ISBLANK(AD28),ISBLANK(AL28)),FALSE(),TRUE())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IF(OR(ISBLANK(B29),ISBLANK(H29),ISBLANK(L29),ISBLANK(M29),ISBLANK(N29),ISBLANK(O29),ISBLANK(R29),ISBLANK(V29),ISBLANK(W29),ISBLANK(Y29),ISBLANK(AB29),ISBLANK(AD29),ISBLANK(AL29)),FALSE(),TRUE())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IF(OR(ISBLANK(B30),ISBLANK(H30),ISBLANK(L30),ISBLANK(M30),ISBLANK(N30),ISBLANK(O30),ISBLANK(R30),ISBLANK(V30),ISBLANK(W30),ISBLANK(Y30),ISBLANK(AB30),ISBLANK(AD30),ISBLANK(AL30)),FALSE(),TRUE())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IF(OR(ISBLANK(B31),ISBLANK(H31),ISBLANK(L31),ISBLANK(M31),ISBLANK(N31),ISBLANK(O31),ISBLANK(R31),ISBLANK(V31),ISBLANK(W31),ISBLANK(Y31),ISBLANK(AB31),ISBLANK(AD31),ISBLANK(AL31)),FALSE(),TRUE())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IF(OR(ISBLANK(B32),ISBLANK(H32),ISBLANK(L32),ISBLANK(M32),ISBLANK(N32),ISBLANK(O32),ISBLANK(R32),ISBLANK(V32),ISBLANK(W32),ISBLANK(Y32),ISBLANK(AB32),ISBLANK(AD32),ISBLANK(AL32)),FALSE(),TRUE())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IF(OR(ISBLANK(B33),ISBLANK(H33),ISBLANK(L33),ISBLANK(M33),ISBLANK(N33),ISBLANK(O33),ISBLANK(R33),ISBLANK(V33),ISBLANK(W33),ISBLANK(Y33),ISBLANK(AB33),ISBLANK(AD33),ISBLANK(AL33)),FALSE(),TRUE())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IF(OR(ISBLANK(B34),ISBLANK(H34),ISBLANK(L34),ISBLANK(M34),ISBLANK(N34),ISBLANK(O34),ISBLANK(R34),ISBLANK(V34),ISBLANK(W34),ISBLANK(Y34),ISBLANK(AB34),ISBLANK(AD34),ISBLANK(AL34)),FALSE(),TRUE())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IF(OR(ISBLANK(B35),ISBLANK(H35),ISBLANK(L35),ISBLANK(M35),ISBLANK(N35),ISBLANK(O35),ISBLANK(R35),ISBLANK(V35),ISBLANK(W35),ISBLANK(Y35),ISBLANK(AB35),ISBLANK(AD35),ISBLANK(AL35)),FALSE(),TRUE())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IF(OR(ISBLANK(B36),ISBLANK(H36),ISBLANK(L36),ISBLANK(M36),ISBLANK(N36),ISBLANK(O36),ISBLANK(R36),ISBLANK(V36),ISBLANK(W36),ISBLANK(Y36),ISBLANK(AB36),ISBLANK(AD36),ISBLANK(AL36)),FALSE(),TRUE())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IF(OR(ISBLANK(B37),ISBLANK(H37),ISBLANK(L37),ISBLANK(M37),ISBLANK(N37),ISBLANK(O37),ISBLANK(R37),ISBLANK(V37),ISBLANK(W37),ISBLANK(Y37),ISBLANK(AB37),ISBLANK(AD37),ISBLANK(AL37)),FALSE(),TRUE())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IF(OR(ISBLANK(B38),ISBLANK(H38),ISBLANK(L38),ISBLANK(M38),ISBLANK(N38),ISBLANK(O38),ISBLANK(R38),ISBLANK(V38),ISBLANK(W38),ISBLANK(Y38),ISBLANK(AB38),ISBLANK(AD38),ISBLANK(AL38)),FALSE(),TRUE())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IF(OR(ISBLANK(B39),ISBLANK(H39),ISBLANK(L39),ISBLANK(M39),ISBLANK(N39),ISBLANK(O39),ISBLANK(R39),ISBLANK(V39),ISBLANK(W39),ISBLANK(Y39),ISBLANK(AB39),ISBLANK(AD39),ISBLANK(AL39)),FALSE(),TRUE())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IF(OR(ISBLANK(B40),ISBLANK(H40),ISBLANK(L40),ISBLANK(M40),ISBLANK(N40),ISBLANK(O40),ISBLANK(R40),ISBLANK(V40),ISBLANK(W40),ISBLANK(Y40),ISBLANK(AB40),ISBLANK(AD40),ISBLANK(AL40)),FALSE(),TRUE())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IF(OR(ISBLANK(B41),ISBLANK(H41),ISBLANK(L41),ISBLANK(M41),ISBLANK(N41),ISBLANK(O41),ISBLANK(R41),ISBLANK(V41),ISBLANK(W41),ISBLANK(Y41),ISBLANK(AB41),ISBLANK(AD41),ISBLANK(AL41)),FALSE(),TRUE())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IF(OR(ISBLANK(B42),ISBLANK(H42),ISBLANK(L42),ISBLANK(M42),ISBLANK(N42),ISBLANK(O42),ISBLANK(R42),ISBLANK(V42),ISBLANK(W42),ISBLANK(Y42),ISBLANK(AB42),ISBLANK(AD42),ISBLANK(AL42)),FALSE(),TRUE())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IF(OR(ISBLANK(B43),ISBLANK(H43),ISBLANK(L43),ISBLANK(M43),ISBLANK(N43),ISBLANK(O43),ISBLANK(R43),ISBLANK(V43),ISBLANK(W43),ISBLANK(Y43),ISBLANK(AB43),ISBLANK(AD43),ISBLANK(AL43)),FALSE(),TRUE())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IF(OR(ISBLANK(B44),ISBLANK(H44),ISBLANK(L44),ISBLANK(M44),ISBLANK(N44),ISBLANK(O44),ISBLANK(R44),ISBLANK(V44),ISBLANK(W44),ISBLANK(Y44),ISBLANK(AB44),ISBLANK(AD44),ISBLANK(AL44)),FALSE(),TRUE())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IF(OR(ISBLANK(B45),ISBLANK(H45),ISBLANK(L45),ISBLANK(M45),ISBLANK(N45),ISBLANK(O45),ISBLANK(R45),ISBLANK(V45),ISBLANK(W45),ISBLANK(Y45),ISBLANK(AB45),ISBLANK(AD45),ISBLANK(AL45)),FALSE(),TRUE())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IF(OR(ISBLANK(B46),ISBLANK(H46),ISBLANK(L46),ISBLANK(M46),ISBLANK(N46),ISBLANK(O46),ISBLANK(R46),ISBLANK(V46),ISBLANK(W46),ISBLANK(Y46),ISBLANK(AB46),ISBLANK(AD46),ISBLANK(AL46)),FALSE(),TRUE())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IF(OR(ISBLANK(B47),ISBLANK(H47),ISBLANK(L47),ISBLANK(M47),ISBLANK(N47),ISBLANK(O47),ISBLANK(R47),ISBLANK(V47),ISBLANK(W47),ISBLANK(Y47),ISBLANK(AB47),ISBLANK(AD47),ISBLANK(AL47)),FALSE(),TRUE())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IF(OR(ISBLANK(B48),ISBLANK(H48),ISBLANK(L48),ISBLANK(M48),ISBLANK(N48),ISBLANK(O48),ISBLANK(R48),ISBLANK(V48),ISBLANK(W48),ISBLANK(Y48),ISBLANK(AB48),ISBLANK(AD48),ISBLANK(AL48)),FALSE(),TRUE())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IF(OR(ISBLANK(B49),ISBLANK(H49),ISBLANK(L49),ISBLANK(M49),ISBLANK(N49),ISBLANK(O49),ISBLANK(R49),ISBLANK(V49),ISBLANK(W49),ISBLANK(Y49),ISBLANK(AB49),ISBLANK(AD49),ISBLANK(AL49)),FALSE(),TRUE())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IF(OR(ISBLANK(B50),ISBLANK(H50),ISBLANK(L50),ISBLANK(M50),ISBLANK(N50),ISBLANK(O50),ISBLANK(R50),ISBLANK(V50),ISBLANK(W50),ISBLANK(Y50),ISBLANK(AB50),ISBLANK(AD50),ISBLANK(AL50)),FALSE(),TRUE())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IF(OR(ISBLANK(B51),ISBLANK(H51),ISBLANK(L51),ISBLANK(M51),ISBLANK(N51),ISBLANK(O51),ISBLANK(R51),ISBLANK(V51),ISBLANK(W51),ISBLANK(Y51),ISBLANK(AB51),ISBLANK(AD51),ISBLANK(AL51)),FALSE(),TRUE())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IF(OR(ISBLANK(B52),ISBLANK(H52),ISBLANK(L52),ISBLANK(M52),ISBLANK(N52),ISBLANK(O52),ISBLANK(R52),ISBLANK(V52),ISBLANK(W52),ISBLANK(Y52),ISBLANK(AB52),ISBLANK(AD52),ISBLANK(AL52)),FALSE(),TRUE())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IF(OR(ISBLANK(B53),ISBLANK(H53),ISBLANK(L53),ISBLANK(M53),ISBLANK(N53),ISBLANK(O53),ISBLANK(R53),ISBLANK(V53),ISBLANK(W53),ISBLANK(Y53),ISBLANK(AB53),ISBLANK(AD53),ISBLANK(AL53)),FALSE(),TRUE())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IF(OR(ISBLANK(B54),ISBLANK(H54),ISBLANK(L54),ISBLANK(M54),ISBLANK(N54),ISBLANK(O54),ISBLANK(R54),ISBLANK(V54),ISBLANK(W54),ISBLANK(Y54),ISBLANK(AB54),ISBLANK(AD54),ISBLANK(AL54)),FALSE(),TRUE())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IF(OR(ISBLANK(B55),ISBLANK(H55),ISBLANK(L55),ISBLANK(M55),ISBLANK(N55),ISBLANK(O55),ISBLANK(R55),ISBLANK(V55),ISBLANK(W55),ISBLANK(Y55),ISBLANK(AB55),ISBLANK(AD55),ISBLANK(AL55)),FALSE(),TRUE())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IF(OR(ISBLANK(B56),ISBLANK(H56),ISBLANK(L56),ISBLANK(M56),ISBLANK(N56),ISBLANK(O56),ISBLANK(R56),ISBLANK(V56),ISBLANK(W56),ISBLANK(Y56),ISBLANK(AB56),ISBLANK(AD56),ISBLANK(AL56)),FALSE(),TRUE())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IF(OR(ISBLANK(B57),ISBLANK(H57),ISBLANK(L57),ISBLANK(M57),ISBLANK(N57),ISBLANK(O57),ISBLANK(R57),ISBLANK(V57),ISBLANK(W57),ISBLANK(Y57),ISBLANK(AB57),ISBLANK(AD57),ISBLANK(AL57)),FALSE(),TRUE())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IF(OR(ISBLANK(B58),ISBLANK(H58),ISBLANK(L58),ISBLANK(M58),ISBLANK(N58),ISBLANK(O58),ISBLANK(R58),ISBLANK(V58),ISBLANK(W58),ISBLANK(Y58),ISBLANK(AB58),ISBLANK(AD58),ISBLANK(AL58)),FALSE(),TRUE())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IF(OR(ISBLANK(B59),ISBLANK(H59),ISBLANK(L59),ISBLANK(M59),ISBLANK(N59),ISBLANK(O59),ISBLANK(R59),ISBLANK(V59),ISBLANK(W59),ISBLANK(Y59),ISBLANK(AB59),ISBLANK(AD59),ISBLANK(AL59)),FALSE(),TRUE())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IF(OR(ISBLANK(B60),ISBLANK(H60),ISBLANK(L60),ISBLANK(M60),ISBLANK(N60),ISBLANK(O60),ISBLANK(R60),ISBLANK(V60),ISBLANK(W60),ISBLANK(Y60),ISBLANK(AB60),ISBLANK(AD60),ISBLANK(AL60)),FALSE(),TRUE())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IF(OR(ISBLANK(B61),ISBLANK(H61),ISBLANK(L61),ISBLANK(M61),ISBLANK(N61),ISBLANK(O61),ISBLANK(R61),ISBLANK(V61),ISBLANK(W61),ISBLANK(Y61),ISBLANK(AB61),ISBLANK(AD61),ISBLANK(AL61)),FALSE(),TRUE())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IF(OR(ISBLANK(B62),ISBLANK(H62),ISBLANK(L62),ISBLANK(M62),ISBLANK(N62),ISBLANK(O62),ISBLANK(R62),ISBLANK(V62),ISBLANK(W62),ISBLANK(Y62),ISBLANK(AB62),ISBLANK(AD62),ISBLANK(AL62)),FALSE(),TRUE())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IF(OR(ISBLANK(B63),ISBLANK(H63),ISBLANK(L63),ISBLANK(M63),ISBLANK(N63),ISBLANK(O63),ISBLANK(R63),ISBLANK(V63),ISBLANK(W63),ISBLANK(Y63),ISBLANK(AB63),ISBLANK(AD63),ISBLANK(AL63)),FALSE(),TRUE())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IF(OR(ISBLANK(B64),ISBLANK(H64),ISBLANK(L64),ISBLANK(M64),ISBLANK(N64),ISBLANK(O64),ISBLANK(R64),ISBLANK(V64),ISBLANK(W64),ISBLANK(Y64),ISBLANK(AB64),ISBLANK(AD64),ISBLANK(AL64)),FALSE(),TRUE())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IF(OR(ISBLANK(B65),ISBLANK(H65),ISBLANK(L65),ISBLANK(M65),ISBLANK(N65),ISBLANK(O65),ISBLANK(R65),ISBLANK(V65),ISBLANK(W65),ISBLANK(Y65),ISBLANK(AB65),ISBLANK(AD65),ISBLANK(AL65)),FALSE(),TRUE())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IF(OR(ISBLANK(B66),ISBLANK(H66),ISBLANK(L66),ISBLANK(M66),ISBLANK(N66),ISBLANK(O66),ISBLANK(R66),ISBLANK(V66),ISBLANK(W66),ISBLANK(Y66),ISBLANK(AB66),ISBLANK(AD66),ISBLANK(AL66)),FALSE(),TRUE())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IF(OR(ISBLANK(B67),ISBLANK(H67),ISBLANK(L67),ISBLANK(M67),ISBLANK(N67),ISBLANK(O67),ISBLANK(R67),ISBLANK(V67),ISBLANK(W67),ISBLANK(Y67),ISBLANK(AB67),ISBLANK(AD67),ISBLANK(AL67)),FALSE(),TRUE())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IF(OR(ISBLANK(B68),ISBLANK(H68),ISBLANK(L68),ISBLANK(M68),ISBLANK(N68),ISBLANK(O68),ISBLANK(R68),ISBLANK(V68),ISBLANK(W68),ISBLANK(Y68),ISBLANK(AB68),ISBLANK(AD68),ISBLANK(AL68)),FALSE(),TRUE())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IF(OR(ISBLANK(B69),ISBLANK(H69),ISBLANK(L69),ISBLANK(M69),ISBLANK(N69),ISBLANK(O69),ISBLANK(R69),ISBLANK(V69),ISBLANK(W69),ISBLANK(Y69),ISBLANK(AB69),ISBLANK(AD69),ISBLANK(AL69)),FALSE(),TRUE())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IF(OR(ISBLANK(B70),ISBLANK(H70),ISBLANK(L70),ISBLANK(M70),ISBLANK(N70),ISBLANK(O70),ISBLANK(R70),ISBLANK(V70),ISBLANK(W70),ISBLANK(Y70),ISBLANK(AB70),ISBLANK(AD70),ISBLANK(AL70)),FALSE(),TRUE())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IF(OR(ISBLANK(B71),ISBLANK(H71),ISBLANK(L71),ISBLANK(M71),ISBLANK(N71),ISBLANK(O71),ISBLANK(R71),ISBLANK(V71),ISBLANK(W71),ISBLANK(Y71),ISBLANK(AB71),ISBLANK(AD71),ISBLANK(AL71)),FALSE(),TRUE())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IF(OR(ISBLANK(B72),ISBLANK(H72),ISBLANK(L72),ISBLANK(M72),ISBLANK(N72),ISBLANK(O72),ISBLANK(R72),ISBLANK(V72),ISBLANK(W72),ISBLANK(Y72),ISBLANK(AB72),ISBLANK(AD72),ISBLANK(AL72)),FALSE(),TRUE())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IF(OR(ISBLANK(B73),ISBLANK(H73),ISBLANK(L73),ISBLANK(M73),ISBLANK(N73),ISBLANK(O73),ISBLANK(R73),ISBLANK(V73),ISBLANK(W73),ISBLANK(Y73),ISBLANK(AB73),ISBLANK(AD73),ISBLANK(AL73)),FALSE(),TRUE())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IF(OR(ISBLANK(B74),ISBLANK(H74),ISBLANK(L74),ISBLANK(M74),ISBLANK(N74),ISBLANK(O74),ISBLANK(R74),ISBLANK(V74),ISBLANK(W74),ISBLANK(Y74),ISBLANK(AB74),ISBLANK(AD74),ISBLANK(AL74)),FALSE(),TRUE())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IF(OR(ISBLANK(B75),ISBLANK(H75),ISBLANK(L75),ISBLANK(M75),ISBLANK(N75),ISBLANK(O75),ISBLANK(R75),ISBLANK(V75),ISBLANK(W75),ISBLANK(Y75),ISBLANK(AB75),ISBLANK(AD75),ISBLANK(AL75)),FALSE(),TRUE())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IF(OR(ISBLANK(B76),ISBLANK(H76),ISBLANK(L76),ISBLANK(M76),ISBLANK(N76),ISBLANK(O76),ISBLANK(R76),ISBLANK(V76),ISBLANK(W76),ISBLANK(Y76),ISBLANK(AB76),ISBLANK(AD76),ISBLANK(AL76)),FALSE(),TRUE())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IF(OR(ISBLANK(B77),ISBLANK(H77),ISBLANK(L77),ISBLANK(M77),ISBLANK(N77),ISBLANK(O77),ISBLANK(R77),ISBLANK(V77),ISBLANK(W77),ISBLANK(Y77),ISBLANK(AB77),ISBLANK(AD77),ISBLANK(AL77)),FALSE(),TRUE())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IF(OR(ISBLANK(B78),ISBLANK(H78),ISBLANK(L78),ISBLANK(M78),ISBLANK(N78),ISBLANK(O78),ISBLANK(R78),ISBLANK(V78),ISBLANK(W78),ISBLANK(Y78),ISBLANK(AB78),ISBLANK(AD78),ISBLANK(AL78)),FALSE(),TRUE())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IF(OR(ISBLANK(B79),ISBLANK(H79),ISBLANK(L79),ISBLANK(M79),ISBLANK(N79),ISBLANK(O79),ISBLANK(R79),ISBLANK(V79),ISBLANK(W79),ISBLANK(Y79),ISBLANK(AB79),ISBLANK(AD79),ISBLANK(AL79)),FALSE(),TRUE())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IF(OR(ISBLANK(B80),ISBLANK(H80),ISBLANK(L80),ISBLANK(M80),ISBLANK(N80),ISBLANK(O80),ISBLANK(R80),ISBLANK(V80),ISBLANK(W80),ISBLANK(Y80),ISBLANK(AB80),ISBLANK(AD80),ISBLANK(AL80)),FALSE(),TRUE())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IF(OR(ISBLANK(B81),ISBLANK(H81),ISBLANK(L81),ISBLANK(M81),ISBLANK(N81),ISBLANK(O81),ISBLANK(R81),ISBLANK(V81),ISBLANK(W81),ISBLANK(Y81),ISBLANK(AB81),ISBLANK(AD81),ISBLANK(AL81)),FALSE(),TRUE())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IF(OR(ISBLANK(B82),ISBLANK(H82),ISBLANK(L82),ISBLANK(M82),ISBLANK(N82),ISBLANK(O82),ISBLANK(R82),ISBLANK(V82),ISBLANK(W82),ISBLANK(Y82),ISBLANK(AB82),ISBLANK(AD82),ISBLANK(AL82)),FALSE(),TRUE())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IF(OR(ISBLANK(B83),ISBLANK(H83),ISBLANK(L83),ISBLANK(M83),ISBLANK(N83),ISBLANK(O83),ISBLANK(R83),ISBLANK(V83),ISBLANK(W83),ISBLANK(Y83),ISBLANK(AB83),ISBLANK(AD83),ISBLANK(AL83)),FALSE(),TRUE())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IF(OR(ISBLANK(B84),ISBLANK(H84),ISBLANK(L84),ISBLANK(M84),ISBLANK(N84),ISBLANK(O84),ISBLANK(R84),ISBLANK(V84),ISBLANK(W84),ISBLANK(Y84),ISBLANK(AB84),ISBLANK(AD84),ISBLANK(AL84)),FALSE(),TRUE())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IF(OR(ISBLANK(B85),ISBLANK(H85),ISBLANK(L85),ISBLANK(M85),ISBLANK(N85),ISBLANK(O85),ISBLANK(R85),ISBLANK(V85),ISBLANK(W85),ISBLANK(Y85),ISBLANK(AB85),ISBLANK(AD85),ISBLANK(AL85)),FALSE(),TRUE())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IF(OR(ISBLANK(B86),ISBLANK(H86),ISBLANK(L86),ISBLANK(M86),ISBLANK(N86),ISBLANK(O86),ISBLANK(R86),ISBLANK(V86),ISBLANK(W86),ISBLANK(Y86),ISBLANK(AB86),ISBLANK(AD86),ISBLANK(AL86)),FALSE(),TRUE())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IF(OR(ISBLANK(B87),ISBLANK(H87),ISBLANK(L87),ISBLANK(M87),ISBLANK(N87),ISBLANK(O87),ISBLANK(R87),ISBLANK(V87),ISBLANK(W87),ISBLANK(Y87),ISBLANK(AB87),ISBLANK(AD87),ISBLANK(AL87)),FALSE(),TRUE())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IF(OR(ISBLANK(B88),ISBLANK(H88),ISBLANK(L88),ISBLANK(M88),ISBLANK(N88),ISBLANK(O88),ISBLANK(R88),ISBLANK(V88),ISBLANK(W88),ISBLANK(Y88),ISBLANK(AB88),ISBLANK(AD88),ISBLANK(AL88)),FALSE(),TRUE())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IF(OR(ISBLANK(B89),ISBLANK(H89),ISBLANK(L89),ISBLANK(M89),ISBLANK(N89),ISBLANK(O89),ISBLANK(R89),ISBLANK(V89),ISBLANK(W89),ISBLANK(Y89),ISBLANK(AB89),ISBLANK(AD89),ISBLANK(AL89)),FALSE(),TRUE())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IF(OR(ISBLANK(B90),ISBLANK(H90),ISBLANK(L90),ISBLANK(M90),ISBLANK(N90),ISBLANK(O90),ISBLANK(R90),ISBLANK(V90),ISBLANK(W90),ISBLANK(Y90),ISBLANK(AB90),ISBLANK(AD90),ISBLANK(AL90)),FALSE(),TRUE())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IF(OR(ISBLANK(B91),ISBLANK(H91),ISBLANK(L91),ISBLANK(M91),ISBLANK(N91),ISBLANK(O91),ISBLANK(R91),ISBLANK(V91),ISBLANK(W91),ISBLANK(Y91),ISBLANK(AB91),ISBLANK(AD91),ISBLANK(AL91)),FALSE(),TRUE())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IF(OR(ISBLANK(B92),ISBLANK(H92),ISBLANK(L92),ISBLANK(M92),ISBLANK(N92),ISBLANK(O92),ISBLANK(R92),ISBLANK(V92),ISBLANK(W92),ISBLANK(Y92),ISBLANK(AB92),ISBLANK(AD92),ISBLANK(AL92)),FALSE(),TRUE())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IF(OR(ISBLANK(B93),ISBLANK(H93),ISBLANK(L93),ISBLANK(M93),ISBLANK(N93),ISBLANK(O93),ISBLANK(R93),ISBLANK(V93),ISBLANK(W93),ISBLANK(Y93),ISBLANK(AB93),ISBLANK(AD93),ISBLANK(AL93)),FALSE(),TRUE())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IF(OR(ISBLANK(B94),ISBLANK(H94),ISBLANK(L94),ISBLANK(M94),ISBLANK(N94),ISBLANK(O94),ISBLANK(R94),ISBLANK(V94),ISBLANK(W94),ISBLANK(Y94),ISBLANK(AB94),ISBLANK(AD94),ISBLANK(AL94)),FALSE(),TRUE())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IF(OR(ISBLANK(B95),ISBLANK(H95),ISBLANK(L95),ISBLANK(M95),ISBLANK(N95),ISBLANK(O95),ISBLANK(R95),ISBLANK(V95),ISBLANK(W95),ISBLANK(Y95),ISBLANK(AB95),ISBLANK(AD95),ISBLANK(AL95)),FALSE(),TRUE())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IF(OR(ISBLANK(B96),ISBLANK(H96),ISBLANK(L96),ISBLANK(M96),ISBLANK(N96),ISBLANK(O96),ISBLANK(R96),ISBLANK(V96),ISBLANK(W96),ISBLANK(Y96),ISBLANK(AB96),ISBLANK(AD96),ISBLANK(AL96)),FALSE(),TRUE())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IF(OR(ISBLANK(B97),ISBLANK(H97),ISBLANK(L97),ISBLANK(M97),ISBLANK(N97),ISBLANK(O97),ISBLANK(R97),ISBLANK(V97),ISBLANK(W97),ISBLANK(Y97),ISBLANK(AB97),ISBLANK(AD97),ISBLANK(AL97)),FALSE(),TRUE())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IF(OR(ISBLANK(B98),ISBLANK(H98),ISBLANK(L98),ISBLANK(M98),ISBLANK(N98),ISBLANK(O98),ISBLANK(R98),ISBLANK(V98),ISBLANK(W98),ISBLANK(Y98),ISBLANK(AB98),ISBLANK(AD98),ISBLANK(AL98)),FALSE(),TRUE())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IF(OR(ISBLANK(B99),ISBLANK(H99),ISBLANK(L99),ISBLANK(M99),ISBLANK(N99),ISBLANK(O99),ISBLANK(R99),ISBLANK(V99),ISBLANK(W99),ISBLANK(Y99),ISBLANK(AB99),ISBLANK(AD99),ISBLANK(AL99)),FALSE(),TRUE())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IF(OR(ISBLANK(B100),ISBLANK(H100),ISBLANK(L100),ISBLANK(M100),ISBLANK(N100),ISBLANK(O100),ISBLANK(R100),ISBLANK(V100),ISBLANK(W100),ISBLANK(Y100),ISBLANK(AB100),ISBLANK(AD100),ISBLANK(AL100)),FALSE(),TRUE())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IF(OR(ISBLANK(B101),ISBLANK(H101),ISBLANK(L101),ISBLANK(M101),ISBLANK(N101),ISBLANK(O101),ISBLANK(R101),ISBLANK(V101),ISBLANK(W101),ISBLANK(Y101),ISBLANK(AB101),ISBLANK(AD101),ISBLANK(AL101)),FALSE(),TRUE())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IF(OR(ISBLANK(B102),ISBLANK(H102),ISBLANK(L102),ISBLANK(M102),ISBLANK(N102),ISBLANK(O102),ISBLANK(R102),ISBLANK(V102),ISBLANK(W102),ISBLANK(Y102),ISBLANK(AB102),ISBLANK(AD102),ISBLANK(AL102)),FALSE(),TRUE())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IF(OR(ISBLANK(B103),ISBLANK(H103),ISBLANK(L103),ISBLANK(M103),ISBLANK(N103),ISBLANK(O103),ISBLANK(R103),ISBLANK(V103),ISBLANK(W103),ISBLANK(Y103),ISBLANK(AB103),ISBLANK(AD103),ISBLANK(AL103)),FALSE(),TRUE())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IF(OR(ISBLANK(B104),ISBLANK(H104),ISBLANK(L104),ISBLANK(M104),ISBLANK(N104),ISBLANK(O104),ISBLANK(R104),ISBLANK(V104),ISBLANK(W104),ISBLANK(Y104),ISBLANK(AB104),ISBLANK(AD104),ISBLANK(AL104)),FALSE(),TRUE())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IF(OR(ISBLANK(B105),ISBLANK(H105),ISBLANK(L105),ISBLANK(M105),ISBLANK(N105),ISBLANK(O105),ISBLANK(R105),ISBLANK(V105),ISBLANK(W105),ISBLANK(Y105),ISBLANK(AB105),ISBLANK(AD105),ISBLANK(AL105)),FALSE(),TRUE())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IF(OR(ISBLANK(B106),ISBLANK(H106),ISBLANK(L106),ISBLANK(M106),ISBLANK(N106),ISBLANK(O106),ISBLANK(R106),ISBLANK(V106),ISBLANK(W106),ISBLANK(Y106),ISBLANK(AB106),ISBLANK(AD106),ISBLANK(AL106)),FALSE(),TRUE())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IF(OR(ISBLANK(B107),ISBLANK(H107),ISBLANK(L107),ISBLANK(M107),ISBLANK(N107),ISBLANK(O107),ISBLANK(R107),ISBLANK(V107),ISBLANK(W107),ISBLANK(Y107),ISBLANK(AB107),ISBLANK(AD107),ISBLANK(AL107)),FALSE(),TRUE())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IF(OR(ISBLANK(B108),ISBLANK(H108),ISBLANK(L108),ISBLANK(M108),ISBLANK(N108),ISBLANK(O108),ISBLANK(R108),ISBLANK(V108),ISBLANK(W108),ISBLANK(Y108),ISBLANK(AB108),ISBLANK(AD108),ISBLANK(AL108)),FALSE(),TRUE())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IF(OR(ISBLANK(B109),ISBLANK(H109),ISBLANK(L109),ISBLANK(M109),ISBLANK(N109),ISBLANK(O109),ISBLANK(R109),ISBLANK(V109),ISBLANK(W109),ISBLANK(Y109),ISBLANK(AB109),ISBLANK(AD109),ISBLANK(AL109)),FALSE(),TRUE())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IF(OR(ISBLANK(B110),ISBLANK(H110),ISBLANK(L110),ISBLANK(M110),ISBLANK(N110),ISBLANK(O110),ISBLANK(R110),ISBLANK(V110),ISBLANK(W110),ISBLANK(Y110),ISBLANK(AB110),ISBLANK(AD110),ISBLANK(AL110)),FALSE(),TRUE())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IF(OR(ISBLANK(B111),ISBLANK(H111),ISBLANK(L111),ISBLANK(M111),ISBLANK(N111),ISBLANK(O111),ISBLANK(R111),ISBLANK(V111),ISBLANK(W111),ISBLANK(Y111),ISBLANK(AB111),ISBLANK(AD111),ISBLANK(AL111)),FALSE(),TRUE())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IF(OR(ISBLANK(B112),ISBLANK(H112),ISBLANK(L112),ISBLANK(M112),ISBLANK(N112),ISBLANK(O112),ISBLANK(R112),ISBLANK(V112),ISBLANK(W112),ISBLANK(Y112),ISBLANK(AB112),ISBLANK(AD112),ISBLANK(AL112)),FALSE(),TRUE())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IF(OR(ISBLANK(B113),ISBLANK(H113),ISBLANK(L113),ISBLANK(M113),ISBLANK(N113),ISBLANK(O113),ISBLANK(R113),ISBLANK(V113),ISBLANK(W113),ISBLANK(Y113),ISBLANK(AB113),ISBLANK(AD113),ISBLANK(AL113)),FALSE(),TRUE())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IF(OR(ISBLANK(B114),ISBLANK(H114),ISBLANK(L114),ISBLANK(M114),ISBLANK(N114),ISBLANK(O114),ISBLANK(R114),ISBLANK(V114),ISBLANK(W114),ISBLANK(Y114),ISBLANK(AB114),ISBLANK(AD114),ISBLANK(AL114)),FALSE(),TRUE())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IF(OR(ISBLANK(B115),ISBLANK(H115),ISBLANK(L115),ISBLANK(M115),ISBLANK(N115),ISBLANK(O115),ISBLANK(R115),ISBLANK(V115),ISBLANK(W115),ISBLANK(Y115),ISBLANK(AB115),ISBLANK(AD115),ISBLANK(AL115)),FALSE(),TRUE())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IF(OR(ISBLANK(B116),ISBLANK(H116),ISBLANK(L116),ISBLANK(M116),ISBLANK(N116),ISBLANK(O116),ISBLANK(R116),ISBLANK(V116),ISBLANK(W116),ISBLANK(Y116),ISBLANK(AB116),ISBLANK(AD116),ISBLANK(AL116)),FALSE(),TRUE())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IF(OR(ISBLANK(B117),ISBLANK(H117),ISBLANK(L117),ISBLANK(M117),ISBLANK(N117),ISBLANK(O117),ISBLANK(R117),ISBLANK(V117),ISBLANK(W117),ISBLANK(Y117),ISBLANK(AB117),ISBLANK(AD117),ISBLANK(AL117)),FALSE(),TRUE())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IF(OR(ISBLANK(B118),ISBLANK(H118),ISBLANK(L118),ISBLANK(M118),ISBLANK(N118),ISBLANK(O118),ISBLANK(R118),ISBLANK(V118),ISBLANK(W118),ISBLANK(Y118),ISBLANK(AB118),ISBLANK(AD118),ISBLANK(AL118)),FALSE(),TRUE())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IF(OR(ISBLANK(B119),ISBLANK(H119),ISBLANK(L119),ISBLANK(M119),ISBLANK(N119),ISBLANK(O119),ISBLANK(R119),ISBLANK(V119),ISBLANK(W119),ISBLANK(Y119),ISBLANK(AB119),ISBLANK(AD119),ISBLANK(AL119)),FALSE(),TRUE())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IF(OR(ISBLANK(B120),ISBLANK(H120),ISBLANK(L120),ISBLANK(M120),ISBLANK(N120),ISBLANK(O120),ISBLANK(R120),ISBLANK(V120),ISBLANK(W120),ISBLANK(Y120),ISBLANK(AB120),ISBLANK(AD120),ISBLANK(AL120)),FALSE(),TRUE())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IF(OR(ISBLANK(B121),ISBLANK(H121),ISBLANK(L121),ISBLANK(M121),ISBLANK(N121),ISBLANK(O121),ISBLANK(R121),ISBLANK(V121),ISBLANK(W121),ISBLANK(Y121),ISBLANK(AB121),ISBLANK(AD121),ISBLANK(AL121)),FALSE(),TRUE())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IF(OR(ISBLANK(B122),ISBLANK(H122),ISBLANK(L122),ISBLANK(M122),ISBLANK(N122),ISBLANK(O122),ISBLANK(R122),ISBLANK(V122),ISBLANK(W122),ISBLANK(Y122),ISBLANK(AB122),ISBLANK(AD122),ISBLANK(AL122)),FALSE(),TRUE())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IF(OR(ISBLANK(B123),ISBLANK(H123),ISBLANK(L123),ISBLANK(M123),ISBLANK(N123),ISBLANK(O123),ISBLANK(R123),ISBLANK(V123),ISBLANK(W123),ISBLANK(Y123),ISBLANK(AB123),ISBLANK(AD123),ISBLANK(AL123)),FALSE(),TRUE())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IF(OR(ISBLANK(B124),ISBLANK(H124),ISBLANK(L124),ISBLANK(M124),ISBLANK(N124),ISBLANK(O124),ISBLANK(R124),ISBLANK(V124),ISBLANK(W124),ISBLANK(Y124),ISBLANK(AB124),ISBLANK(AD124),ISBLANK(AL124)),FALSE(),TRUE())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IF(OR(ISBLANK(B125),ISBLANK(H125),ISBLANK(L125),ISBLANK(M125),ISBLANK(N125),ISBLANK(O125),ISBLANK(R125),ISBLANK(V125),ISBLANK(W125),ISBLANK(Y125),ISBLANK(AB125),ISBLANK(AD125),ISBLANK(AL125)),FALSE(),TRUE())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IF(OR(ISBLANK(B126),ISBLANK(H126),ISBLANK(L126),ISBLANK(M126),ISBLANK(N126),ISBLANK(O126),ISBLANK(R126),ISBLANK(V126),ISBLANK(W126),ISBLANK(Y126),ISBLANK(AB126),ISBLANK(AD126),ISBLANK(AL126)),FALSE(),TRUE())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IF(OR(ISBLANK(B127),ISBLANK(H127),ISBLANK(L127),ISBLANK(M127),ISBLANK(N127),ISBLANK(O127),ISBLANK(R127),ISBLANK(V127),ISBLANK(W127),ISBLANK(Y127),ISBLANK(AB127),ISBLANK(AD127),ISBLANK(AL127)),FALSE(),TRUE())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IF(OR(ISBLANK(B128),ISBLANK(H128),ISBLANK(L128),ISBLANK(M128),ISBLANK(N128),ISBLANK(O128),ISBLANK(R128),ISBLANK(V128),ISBLANK(W128),ISBLANK(Y128),ISBLANK(AB128),ISBLANK(AD128),ISBLANK(AL128)),FALSE(),TRUE())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IF(OR(ISBLANK(B129),ISBLANK(H129),ISBLANK(L129),ISBLANK(M129),ISBLANK(N129),ISBLANK(O129),ISBLANK(R129),ISBLANK(V129),ISBLANK(W129),ISBLANK(Y129),ISBLANK(AB129),ISBLANK(AD129),ISBLANK(AL129)),FALSE(),TRUE())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IF(OR(ISBLANK(B130),ISBLANK(H130),ISBLANK(L130),ISBLANK(M130),ISBLANK(N130),ISBLANK(O130),ISBLANK(R130),ISBLANK(V130),ISBLANK(W130),ISBLANK(Y130),ISBLANK(AB130),ISBLANK(AD130),ISBLANK(AL130)),FALSE(),TRUE())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IF(OR(ISBLANK(B131),ISBLANK(H131),ISBLANK(L131),ISBLANK(M131),ISBLANK(N131),ISBLANK(O131),ISBLANK(R131),ISBLANK(V131),ISBLANK(W131),ISBLANK(Y131),ISBLANK(AB131),ISBLANK(AD131),ISBLANK(AL131)),FALSE(),TRUE())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IF(OR(ISBLANK(B132),ISBLANK(H132),ISBLANK(L132),ISBLANK(M132),ISBLANK(N132),ISBLANK(O132),ISBLANK(R132),ISBLANK(V132),ISBLANK(W132),ISBLANK(Y132),ISBLANK(AB132),ISBLANK(AD132),ISBLANK(AL132)),FALSE(),TRUE())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IF(OR(ISBLANK(B133),ISBLANK(H133),ISBLANK(L133),ISBLANK(M133),ISBLANK(N133),ISBLANK(O133),ISBLANK(R133),ISBLANK(V133),ISBLANK(W133),ISBLANK(Y133),ISBLANK(AB133),ISBLANK(AD133),ISBLANK(AL133)),FALSE(),TRUE())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IF(OR(ISBLANK(B134),ISBLANK(H134),ISBLANK(L134),ISBLANK(M134),ISBLANK(N134),ISBLANK(O134),ISBLANK(R134),ISBLANK(V134),ISBLANK(W134),ISBLANK(Y134),ISBLANK(AB134),ISBLANK(AD134),ISBLANK(AL134)),FALSE(),TRUE())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IF(OR(ISBLANK(B135),ISBLANK(H135),ISBLANK(L135),ISBLANK(M135),ISBLANK(N135),ISBLANK(O135),ISBLANK(R135),ISBLANK(V135),ISBLANK(W135),ISBLANK(Y135),ISBLANK(AB135),ISBLANK(AD135),ISBLANK(AL135)),FALSE(),TRUE())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IF(OR(ISBLANK(B136),ISBLANK(H136),ISBLANK(L136),ISBLANK(M136),ISBLANK(N136),ISBLANK(O136),ISBLANK(R136),ISBLANK(V136),ISBLANK(W136),ISBLANK(Y136),ISBLANK(AB136),ISBLANK(AD136),ISBLANK(AL136)),FALSE(),TRUE())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IF(OR(ISBLANK(B137),ISBLANK(H137),ISBLANK(L137),ISBLANK(M137),ISBLANK(N137),ISBLANK(O137),ISBLANK(R137),ISBLANK(V137),ISBLANK(W137),ISBLANK(Y137),ISBLANK(AB137),ISBLANK(AD137),ISBLANK(AL137)),FALSE(),TRUE())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IF(OR(ISBLANK(B138),ISBLANK(H138),ISBLANK(L138),ISBLANK(M138),ISBLANK(N138),ISBLANK(O138),ISBLANK(R138),ISBLANK(V138),ISBLANK(W138),ISBLANK(Y138),ISBLANK(AB138),ISBLANK(AD138),ISBLANK(AL138)),FALSE(),TRUE())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IF(OR(ISBLANK(B139),ISBLANK(H139),ISBLANK(L139),ISBLANK(M139),ISBLANK(N139),ISBLANK(O139),ISBLANK(R139),ISBLANK(V139),ISBLANK(W139),ISBLANK(Y139),ISBLANK(AB139),ISBLANK(AD139),ISBLANK(AL139)),FALSE(),TRUE())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IF(OR(ISBLANK(B140),ISBLANK(H140),ISBLANK(L140),ISBLANK(M140),ISBLANK(N140),ISBLANK(O140),ISBLANK(R140),ISBLANK(V140),ISBLANK(W140),ISBLANK(Y140),ISBLANK(AB140),ISBLANK(AD140),ISBLANK(AL140)),FALSE(),TRUE())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IF(OR(ISBLANK(B141),ISBLANK(H141),ISBLANK(L141),ISBLANK(M141),ISBLANK(N141),ISBLANK(O141),ISBLANK(R141),ISBLANK(V141),ISBLANK(W141),ISBLANK(Y141),ISBLANK(AB141),ISBLANK(AD141),ISBLANK(AL141)),FALSE(),TRUE())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IF(OR(ISBLANK(B142),ISBLANK(H142),ISBLANK(L142),ISBLANK(M142),ISBLANK(N142),ISBLANK(O142),ISBLANK(R142),ISBLANK(V142),ISBLANK(W142),ISBLANK(Y142),ISBLANK(AB142),ISBLANK(AD142),ISBLANK(AL142)),FALSE(),TRUE())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IF(OR(ISBLANK(B143),ISBLANK(H143),ISBLANK(L143),ISBLANK(M143),ISBLANK(N143),ISBLANK(O143),ISBLANK(R143),ISBLANK(V143),ISBLANK(W143),ISBLANK(Y143),ISBLANK(AB143),ISBLANK(AD143),ISBLANK(AL143)),FALSE(),TRUE())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IF(OR(ISBLANK(B144),ISBLANK(H144),ISBLANK(L144),ISBLANK(M144),ISBLANK(N144),ISBLANK(O144),ISBLANK(R144),ISBLANK(V144),ISBLANK(W144),ISBLANK(Y144),ISBLANK(AB144),ISBLANK(AD144),ISBLANK(AL144)),FALSE(),TRUE())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IF(OR(ISBLANK(B145),ISBLANK(H145),ISBLANK(L145),ISBLANK(M145),ISBLANK(N145),ISBLANK(O145),ISBLANK(R145),ISBLANK(V145),ISBLANK(W145),ISBLANK(Y145),ISBLANK(AB145),ISBLANK(AD145),ISBLANK(AL145)),FALSE(),TRUE())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IF(OR(ISBLANK(B146),ISBLANK(H146),ISBLANK(L146),ISBLANK(M146),ISBLANK(N146),ISBLANK(O146),ISBLANK(R146),ISBLANK(V146),ISBLANK(W146),ISBLANK(Y146),ISBLANK(AB146),ISBLANK(AD146),ISBLANK(AL146)),FALSE(),TRUE())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IF(OR(ISBLANK(B147),ISBLANK(H147),ISBLANK(L147),ISBLANK(M147),ISBLANK(N147),ISBLANK(O147),ISBLANK(R147),ISBLANK(V147),ISBLANK(W147),ISBLANK(Y147),ISBLANK(AB147),ISBLANK(AD147),ISBLANK(AL147)),FALSE(),TRUE())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IF(OR(ISBLANK(B148),ISBLANK(H148),ISBLANK(L148),ISBLANK(M148),ISBLANK(N148),ISBLANK(O148),ISBLANK(R148),ISBLANK(V148),ISBLANK(W148),ISBLANK(Y148),ISBLANK(AB148),ISBLANK(AD148),ISBLANK(AL148)),FALSE(),TRUE())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IF(OR(ISBLANK(B149),ISBLANK(H149),ISBLANK(L149),ISBLANK(M149),ISBLANK(N149),ISBLANK(O149),ISBLANK(R149),ISBLANK(V149),ISBLANK(W149),ISBLANK(Y149),ISBLANK(AB149),ISBLANK(AD149),ISBLANK(AL149)),FALSE(),TRUE())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IF(OR(ISBLANK(B150),ISBLANK(H150),ISBLANK(L150),ISBLANK(M150),ISBLANK(N150),ISBLANK(O150),ISBLANK(R150),ISBLANK(V150),ISBLANK(W150),ISBLANK(Y150),ISBLANK(AB150),ISBLANK(AD150),ISBLANK(AL150)),FALSE(),TRUE())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IF(OR(ISBLANK(B151),ISBLANK(H151),ISBLANK(L151),ISBLANK(M151),ISBLANK(N151),ISBLANK(O151),ISBLANK(R151),ISBLANK(V151),ISBLANK(W151),ISBLANK(Y151),ISBLANK(AB151),ISBLANK(AD151),ISBLANK(AL151)),FALSE(),TRUE())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IF(OR(ISBLANK(B152),ISBLANK(H152),ISBLANK(L152),ISBLANK(M152),ISBLANK(N152),ISBLANK(O152),ISBLANK(R152),ISBLANK(V152),ISBLANK(W152),ISBLANK(Y152),ISBLANK(AB152),ISBLANK(AD152),ISBLANK(AL152)),FALSE(),TRUE())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IF(OR(ISBLANK(B153),ISBLANK(H153),ISBLANK(L153),ISBLANK(M153),ISBLANK(N153),ISBLANK(O153),ISBLANK(R153),ISBLANK(V153),ISBLANK(W153),ISBLANK(Y153),ISBLANK(AB153),ISBLANK(AD153),ISBLANK(AL153)),FALSE(),TRUE())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IF(OR(ISBLANK(B154),ISBLANK(H154),ISBLANK(L154),ISBLANK(M154),ISBLANK(N154),ISBLANK(O154),ISBLANK(R154),ISBLANK(V154),ISBLANK(W154),ISBLANK(Y154),ISBLANK(AB154),ISBLANK(AD154),ISBLANK(AL154)),FALSE(),TRUE())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IF(OR(ISBLANK(B155),ISBLANK(H155),ISBLANK(L155),ISBLANK(M155),ISBLANK(N155),ISBLANK(O155),ISBLANK(R155),ISBLANK(V155),ISBLANK(W155),ISBLANK(Y155),ISBLANK(AB155),ISBLANK(AD155),ISBLANK(AL155)),FALSE(),TRUE())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IF(OR(ISBLANK(B156),ISBLANK(H156),ISBLANK(L156),ISBLANK(M156),ISBLANK(N156),ISBLANK(O156),ISBLANK(R156),ISBLANK(V156),ISBLANK(W156),ISBLANK(Y156),ISBLANK(AB156),ISBLANK(AD156),ISBLANK(AL156)),FALSE(),TRUE())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IF(OR(ISBLANK(B157),ISBLANK(H157),ISBLANK(L157),ISBLANK(M157),ISBLANK(N157),ISBLANK(O157),ISBLANK(R157),ISBLANK(V157),ISBLANK(W157),ISBLANK(Y157),ISBLANK(AB157),ISBLANK(AD157),ISBLANK(AL157)),FALSE(),TRUE())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IF(OR(ISBLANK(B158),ISBLANK(H158),ISBLANK(L158),ISBLANK(M158),ISBLANK(N158),ISBLANK(O158),ISBLANK(R158),ISBLANK(V158),ISBLANK(W158),ISBLANK(Y158),ISBLANK(AB158),ISBLANK(AD158),ISBLANK(AL158)),FALSE(),TRUE())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IF(OR(ISBLANK(B159),ISBLANK(H159),ISBLANK(L159),ISBLANK(M159),ISBLANK(N159),ISBLANK(O159),ISBLANK(R159),ISBLANK(V159),ISBLANK(W159),ISBLANK(Y159),ISBLANK(AB159),ISBLANK(AD159),ISBLANK(AL159)),FALSE(),TRUE())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IF(OR(ISBLANK(B160),ISBLANK(H160),ISBLANK(L160),ISBLANK(M160),ISBLANK(N160),ISBLANK(O160),ISBLANK(R160),ISBLANK(V160),ISBLANK(W160),ISBLANK(Y160),ISBLANK(AB160),ISBLANK(AD160),ISBLANK(AL160)),FALSE(),TRUE())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IF(OR(ISBLANK(B161),ISBLANK(H161),ISBLANK(L161),ISBLANK(M161),ISBLANK(N161),ISBLANK(O161),ISBLANK(R161),ISBLANK(V161),ISBLANK(W161),ISBLANK(Y161),ISBLANK(AB161),ISBLANK(AD161),ISBLANK(AL161)),FALSE(),TRUE())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IF(OR(ISBLANK(B162),ISBLANK(H162),ISBLANK(L162),ISBLANK(M162),ISBLANK(N162),ISBLANK(O162),ISBLANK(R162),ISBLANK(V162),ISBLANK(W162),ISBLANK(Y162),ISBLANK(AB162),ISBLANK(AD162),ISBLANK(AL162)),FALSE(),TRUE())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IF(OR(ISBLANK(B163),ISBLANK(H163),ISBLANK(L163),ISBLANK(M163),ISBLANK(N163),ISBLANK(O163),ISBLANK(R163),ISBLANK(V163),ISBLANK(W163),ISBLANK(Y163),ISBLANK(AB163),ISBLANK(AD163),ISBLANK(AL163)),FALSE(),TRUE())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IF(OR(ISBLANK(B164),ISBLANK(H164),ISBLANK(L164),ISBLANK(M164),ISBLANK(N164),ISBLANK(O164),ISBLANK(R164),ISBLANK(V164),ISBLANK(W164),ISBLANK(Y164),ISBLANK(AB164),ISBLANK(AD164),ISBLANK(AL164)),FALSE(),TRUE())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IF(OR(ISBLANK(B165),ISBLANK(H165),ISBLANK(L165),ISBLANK(M165),ISBLANK(N165),ISBLANK(O165),ISBLANK(R165),ISBLANK(V165),ISBLANK(W165),ISBLANK(Y165),ISBLANK(AB165),ISBLANK(AD165),ISBLANK(AL165)),FALSE(),TRUE())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IF(OR(ISBLANK(B166),ISBLANK(H166),ISBLANK(L166),ISBLANK(M166),ISBLANK(N166),ISBLANK(O166),ISBLANK(R166),ISBLANK(V166),ISBLANK(W166),ISBLANK(Y166),ISBLANK(AB166),ISBLANK(AD166),ISBLANK(AL166)),FALSE(),TRUE())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IF(OR(ISBLANK(B167),ISBLANK(H167),ISBLANK(L167),ISBLANK(M167),ISBLANK(N167),ISBLANK(O167),ISBLANK(R167),ISBLANK(V167),ISBLANK(W167),ISBLANK(Y167),ISBLANK(AB167),ISBLANK(AD167),ISBLANK(AL167)),FALSE(),TRUE())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IF(OR(ISBLANK(B168),ISBLANK(H168),ISBLANK(L168),ISBLANK(M168),ISBLANK(N168),ISBLANK(O168),ISBLANK(R168),ISBLANK(V168),ISBLANK(W168),ISBLANK(Y168),ISBLANK(AB168),ISBLANK(AD168),ISBLANK(AL168)),FALSE(),TRUE())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IF(OR(ISBLANK(B169),ISBLANK(H169),ISBLANK(L169),ISBLANK(M169),ISBLANK(N169),ISBLANK(O169),ISBLANK(R169),ISBLANK(V169),ISBLANK(W169),ISBLANK(Y169),ISBLANK(AB169),ISBLANK(AD169),ISBLANK(AL169)),FALSE(),TRUE())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IF(OR(ISBLANK(B170),ISBLANK(H170),ISBLANK(L170),ISBLANK(M170),ISBLANK(N170),ISBLANK(O170),ISBLANK(R170),ISBLANK(V170),ISBLANK(W170),ISBLANK(Y170),ISBLANK(AB170),ISBLANK(AD170),ISBLANK(AL170)),FALSE(),TRUE())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IF(OR(ISBLANK(B171),ISBLANK(H171),ISBLANK(L171),ISBLANK(M171),ISBLANK(N171),ISBLANK(O171),ISBLANK(R171),ISBLANK(V171),ISBLANK(W171),ISBLANK(Y171),ISBLANK(AB171),ISBLANK(AD171),ISBLANK(AL171)),FALSE(),TRUE())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IF(OR(ISBLANK(B172),ISBLANK(H172),ISBLANK(L172),ISBLANK(M172),ISBLANK(N172),ISBLANK(O172),ISBLANK(R172),ISBLANK(V172),ISBLANK(W172),ISBLANK(Y172),ISBLANK(AB172),ISBLANK(AD172),ISBLANK(AL172)),FALSE(),TRUE())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IF(OR(ISBLANK(B173),ISBLANK(H173),ISBLANK(L173),ISBLANK(M173),ISBLANK(N173),ISBLANK(O173),ISBLANK(R173),ISBLANK(V173),ISBLANK(W173),ISBLANK(Y173),ISBLANK(AB173),ISBLANK(AD173),ISBLANK(AL173)),FALSE(),TRUE())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IF(OR(ISBLANK(B174),ISBLANK(H174),ISBLANK(L174),ISBLANK(M174),ISBLANK(N174),ISBLANK(O174),ISBLANK(R174),ISBLANK(V174),ISBLANK(W174),ISBLANK(Y174),ISBLANK(AB174),ISBLANK(AD174),ISBLANK(AL174)),FALSE(),TRUE())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IF(OR(ISBLANK(B175),ISBLANK(H175),ISBLANK(L175),ISBLANK(M175),ISBLANK(N175),ISBLANK(O175),ISBLANK(R175),ISBLANK(V175),ISBLANK(W175),ISBLANK(Y175),ISBLANK(AB175),ISBLANK(AD175),ISBLANK(AL175)),FALSE(),TRUE())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IF(OR(ISBLANK(B176),ISBLANK(H176),ISBLANK(L176),ISBLANK(M176),ISBLANK(N176),ISBLANK(O176),ISBLANK(R176),ISBLANK(V176),ISBLANK(W176),ISBLANK(Y176),ISBLANK(AB176),ISBLANK(AD176),ISBLANK(AL176)),FALSE(),TRUE())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IF(OR(ISBLANK(B177),ISBLANK(H177),ISBLANK(L177),ISBLANK(M177),ISBLANK(N177),ISBLANK(O177),ISBLANK(R177),ISBLANK(V177),ISBLANK(W177),ISBLANK(Y177),ISBLANK(AB177),ISBLANK(AD177),ISBLANK(AL177)),FALSE(),TRUE())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IF(OR(ISBLANK(B178),ISBLANK(H178),ISBLANK(L178),ISBLANK(M178),ISBLANK(N178),ISBLANK(O178),ISBLANK(R178),ISBLANK(V178),ISBLANK(W178),ISBLANK(Y178),ISBLANK(AB178),ISBLANK(AD178),ISBLANK(AL178)),FALSE(),TRUE())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IF(OR(ISBLANK(B179),ISBLANK(H179),ISBLANK(L179),ISBLANK(M179),ISBLANK(N179),ISBLANK(O179),ISBLANK(R179),ISBLANK(V179),ISBLANK(W179),ISBLANK(Y179),ISBLANK(AB179),ISBLANK(AD179),ISBLANK(AL179)),FALSE(),TRUE())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IF(OR(ISBLANK(B180),ISBLANK(H180),ISBLANK(L180),ISBLANK(M180),ISBLANK(N180),ISBLANK(O180),ISBLANK(R180),ISBLANK(V180),ISBLANK(W180),ISBLANK(Y180),ISBLANK(AB180),ISBLANK(AD180),ISBLANK(AL180)),FALSE(),TRUE())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IF(OR(ISBLANK(B181),ISBLANK(H181),ISBLANK(L181),ISBLANK(M181),ISBLANK(N181),ISBLANK(O181),ISBLANK(R181),ISBLANK(V181),ISBLANK(W181),ISBLANK(Y181),ISBLANK(AB181),ISBLANK(AD181),ISBLANK(AL181)),FALSE(),TRUE())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IF(OR(ISBLANK(B182),ISBLANK(H182),ISBLANK(L182),ISBLANK(M182),ISBLANK(N182),ISBLANK(O182),ISBLANK(R182),ISBLANK(V182),ISBLANK(W182),ISBLANK(Y182),ISBLANK(AB182),ISBLANK(AD182),ISBLANK(AL182)),FALSE(),TRUE())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IF(OR(ISBLANK(B183),ISBLANK(H183),ISBLANK(L183),ISBLANK(M183),ISBLANK(N183),ISBLANK(O183),ISBLANK(R183),ISBLANK(V183),ISBLANK(W183),ISBLANK(Y183),ISBLANK(AB183),ISBLANK(AD183),ISBLANK(AL183)),FALSE(),TRUE())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IF(OR(ISBLANK(B184),ISBLANK(H184),ISBLANK(L184),ISBLANK(M184),ISBLANK(N184),ISBLANK(O184),ISBLANK(R184),ISBLANK(V184),ISBLANK(W184),ISBLANK(Y184),ISBLANK(AB184),ISBLANK(AD184),ISBLANK(AL184)),FALSE(),TRUE())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IF(OR(ISBLANK(B185),ISBLANK(H185),ISBLANK(L185),ISBLANK(M185),ISBLANK(N185),ISBLANK(O185),ISBLANK(R185),ISBLANK(V185),ISBLANK(W185),ISBLANK(Y185),ISBLANK(AB185),ISBLANK(AD185),ISBLANK(AL185)),FALSE(),TRUE())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IF(OR(ISBLANK(B186),ISBLANK(H186),ISBLANK(L186),ISBLANK(M186),ISBLANK(N186),ISBLANK(O186),ISBLANK(R186),ISBLANK(V186),ISBLANK(W186),ISBLANK(Y186),ISBLANK(AB186),ISBLANK(AD186),ISBLANK(AL186)),FALSE(),TRUE())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IF(OR(ISBLANK(B187),ISBLANK(H187),ISBLANK(L187),ISBLANK(M187),ISBLANK(N187),ISBLANK(O187),ISBLANK(R187),ISBLANK(V187),ISBLANK(W187),ISBLANK(Y187),ISBLANK(AB187),ISBLANK(AD187),ISBLANK(AL187)),FALSE(),TRUE())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IF(OR(ISBLANK(B188),ISBLANK(H188),ISBLANK(L188),ISBLANK(M188),ISBLANK(N188),ISBLANK(O188),ISBLANK(R188),ISBLANK(V188),ISBLANK(W188),ISBLANK(Y188),ISBLANK(AB188),ISBLANK(AD188),ISBLANK(AL188)),FALSE(),TRUE())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IF(OR(ISBLANK(B189),ISBLANK(H189),ISBLANK(L189),ISBLANK(M189),ISBLANK(N189),ISBLANK(O189),ISBLANK(R189),ISBLANK(V189),ISBLANK(W189),ISBLANK(Y189),ISBLANK(AB189),ISBLANK(AD189),ISBLANK(AL189)),FALSE(),TRUE())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IF(OR(ISBLANK(B190),ISBLANK(H190),ISBLANK(L190),ISBLANK(M190),ISBLANK(N190),ISBLANK(O190),ISBLANK(R190),ISBLANK(V190),ISBLANK(W190),ISBLANK(Y190),ISBLANK(AB190),ISBLANK(AD190),ISBLANK(AL190)),FALSE(),TRUE())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IF(OR(ISBLANK(B191),ISBLANK(H191),ISBLANK(L191),ISBLANK(M191),ISBLANK(N191),ISBLANK(O191),ISBLANK(R191),ISBLANK(V191),ISBLANK(W191),ISBLANK(Y191),ISBLANK(AB191),ISBLANK(AD191),ISBLANK(AL191)),FALSE(),TRUE())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IF(OR(ISBLANK(B192),ISBLANK(H192),ISBLANK(L192),ISBLANK(M192),ISBLANK(N192),ISBLANK(O192),ISBLANK(R192),ISBLANK(V192),ISBLANK(W192),ISBLANK(Y192),ISBLANK(AB192),ISBLANK(AD192),ISBLANK(AL192)),FALSE(),TRUE())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IF(OR(ISBLANK(B193),ISBLANK(H193),ISBLANK(L193),ISBLANK(M193),ISBLANK(N193),ISBLANK(O193),ISBLANK(R193),ISBLANK(V193),ISBLANK(W193),ISBLANK(Y193),ISBLANK(AB193),ISBLANK(AD193),ISBLANK(AL193)),FALSE(),TRUE())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IF(OR(ISBLANK(B194),ISBLANK(H194),ISBLANK(L194),ISBLANK(M194),ISBLANK(N194),ISBLANK(O194),ISBLANK(R194),ISBLANK(V194),ISBLANK(W194),ISBLANK(Y194),ISBLANK(AB194),ISBLANK(AD194),ISBLANK(AL194)),FALSE(),TRUE())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IF(OR(ISBLANK(B195),ISBLANK(H195),ISBLANK(L195),ISBLANK(M195),ISBLANK(N195),ISBLANK(O195),ISBLANK(R195),ISBLANK(V195),ISBLANK(W195),ISBLANK(Y195),ISBLANK(AB195),ISBLANK(AD195),ISBLANK(AL195)),FALSE(),TRUE())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IF(OR(ISBLANK(B196),ISBLANK(H196),ISBLANK(L196),ISBLANK(M196),ISBLANK(N196),ISBLANK(O196),ISBLANK(R196),ISBLANK(V196),ISBLANK(W196),ISBLANK(Y196),ISBLANK(AB196),ISBLANK(AD196),ISBLANK(AL196)),FALSE(),TRUE())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IF(OR(ISBLANK(B197),ISBLANK(H197),ISBLANK(L197),ISBLANK(M197),ISBLANK(N197),ISBLANK(O197),ISBLANK(R197),ISBLANK(V197),ISBLANK(W197),ISBLANK(Y197),ISBLANK(AB197),ISBLANK(AD197),ISBLANK(AL197)),FALSE(),TRUE())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IF(OR(ISBLANK(B198),ISBLANK(H198),ISBLANK(L198),ISBLANK(M198),ISBLANK(N198),ISBLANK(O198),ISBLANK(R198),ISBLANK(V198),ISBLANK(W198),ISBLANK(Y198),ISBLANK(AB198),ISBLANK(AD198),ISBLANK(AL198)),FALSE(),TRUE())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IF(OR(ISBLANK(B199),ISBLANK(H199),ISBLANK(L199),ISBLANK(M199),ISBLANK(N199),ISBLANK(O199),ISBLANK(R199),ISBLANK(V199),ISBLANK(W199),ISBLANK(Y199),ISBLANK(AB199),ISBLANK(AD199),ISBLANK(AL199)),FALSE(),TRUE())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IF(OR(ISBLANK(B200),ISBLANK(H200),ISBLANK(L200),ISBLANK(M200),ISBLANK(N200),ISBLANK(O200),ISBLANK(R200),ISBLANK(V200),ISBLANK(W200),ISBLANK(Y200),ISBLANK(AB200),ISBLANK(AD200),ISBLANK(AL200)),FALSE(),TRUE())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IF(OR(ISBLANK(B201),ISBLANK(H201),ISBLANK(L201),ISBLANK(M201),ISBLANK(N201),ISBLANK(O201),ISBLANK(R201),ISBLANK(V201),ISBLANK(W201),ISBLANK(Y201),ISBLANK(AB201),ISBLANK(AD201),ISBLANK(AL201)),FALSE(),TRUE())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IF(OR(ISBLANK(B202),ISBLANK(H202),ISBLANK(L202),ISBLANK(M202),ISBLANK(N202),ISBLANK(O202),ISBLANK(R202),ISBLANK(V202),ISBLANK(W202),ISBLANK(Y202),ISBLANK(AB202),ISBLANK(AD202),ISBLANK(AL202)),FALSE(),TRUE())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IF(OR(ISBLANK(B203),ISBLANK(H203),ISBLANK(L203),ISBLANK(M203),ISBLANK(N203),ISBLANK(O203),ISBLANK(R203),ISBLANK(V203),ISBLANK(W203),ISBLANK(Y203),ISBLANK(AB203),ISBLANK(AD203),ISBLANK(AL203)),FALSE(),TRUE())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IF(OR(ISBLANK(B204),ISBLANK(H204),ISBLANK(L204),ISBLANK(M204),ISBLANK(N204),ISBLANK(O204),ISBLANK(R204),ISBLANK(V204),ISBLANK(W204),ISBLANK(Y204),ISBLANK(AB204),ISBLANK(AD204),ISBLANK(AL204)),FALSE(),TRUE())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IF(OR(ISBLANK(B205),ISBLANK(H205),ISBLANK(L205),ISBLANK(M205),ISBLANK(N205),ISBLANK(O205),ISBLANK(R205),ISBLANK(V205),ISBLANK(W205),ISBLANK(Y205),ISBLANK(AB205),ISBLANK(AD205),ISBLANK(AL205)),FALSE(),TRUE())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IF(OR(ISBLANK(B206),ISBLANK(H206),ISBLANK(L206),ISBLANK(M206),ISBLANK(N206),ISBLANK(O206),ISBLANK(R206),ISBLANK(V206),ISBLANK(W206),ISBLANK(Y206),ISBLANK(AB206),ISBLANK(AD206),ISBLANK(AL206)),FALSE(),TRUE())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IF(OR(ISBLANK(B207),ISBLANK(H207),ISBLANK(L207),ISBLANK(M207),ISBLANK(N207),ISBLANK(O207),ISBLANK(R207),ISBLANK(V207),ISBLANK(W207),ISBLANK(Y207),ISBLANK(AB207),ISBLANK(AD207),ISBLANK(AL207)),FALSE(),TRUE())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IF(OR(ISBLANK(B208),ISBLANK(H208),ISBLANK(L208),ISBLANK(M208),ISBLANK(N208),ISBLANK(O208),ISBLANK(R208),ISBLANK(V208),ISBLANK(W208),ISBLANK(Y208),ISBLANK(AB208),ISBLANK(AD208),ISBLANK(AL208)),FALSE(),TRUE())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IF(OR(ISBLANK(B209),ISBLANK(H209),ISBLANK(L209),ISBLANK(M209),ISBLANK(N209),ISBLANK(O209),ISBLANK(R209),ISBLANK(V209),ISBLANK(W209),ISBLANK(Y209),ISBLANK(AB209),ISBLANK(AD209),ISBLANK(AL209)),FALSE(),TRUE())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IF(OR(ISBLANK(B210),ISBLANK(H210),ISBLANK(L210),ISBLANK(M210),ISBLANK(N210),ISBLANK(O210),ISBLANK(R210),ISBLANK(V210),ISBLANK(W210),ISBLANK(Y210),ISBLANK(AB210),ISBLANK(AD210),ISBLANK(AL210)),FALSE(),TRUE())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IF(OR(ISBLANK(B211),ISBLANK(H211),ISBLANK(L211),ISBLANK(M211),ISBLANK(N211),ISBLANK(O211),ISBLANK(R211),ISBLANK(V211),ISBLANK(W211),ISBLANK(Y211),ISBLANK(AB211),ISBLANK(AD211),ISBLANK(AL211)),FALSE(),TRUE())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IF(OR(ISBLANK(B212),ISBLANK(H212),ISBLANK(L212),ISBLANK(M212),ISBLANK(N212),ISBLANK(O212),ISBLANK(R212),ISBLANK(V212),ISBLANK(W212),ISBLANK(Y212),ISBLANK(AB212),ISBLANK(AD212),ISBLANK(AL212)),FALSE(),TRUE())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IF(OR(ISBLANK(B213),ISBLANK(H213),ISBLANK(L213),ISBLANK(M213),ISBLANK(N213),ISBLANK(O213),ISBLANK(R213),ISBLANK(V213),ISBLANK(W213),ISBLANK(Y213),ISBLANK(AB213),ISBLANK(AD213),ISBLANK(AL213)),FALSE(),TRUE())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IF(OR(ISBLANK(B214),ISBLANK(H214),ISBLANK(L214),ISBLANK(M214),ISBLANK(N214),ISBLANK(O214),ISBLANK(R214),ISBLANK(V214),ISBLANK(W214),ISBLANK(Y214),ISBLANK(AB214),ISBLANK(AD214),ISBLANK(AL214)),FALSE(),TRUE())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IF(OR(ISBLANK(B215),ISBLANK(H215),ISBLANK(L215),ISBLANK(M215),ISBLANK(N215),ISBLANK(O215),ISBLANK(R215),ISBLANK(V215),ISBLANK(W215),ISBLANK(Y215),ISBLANK(AB215),ISBLANK(AD215),ISBLANK(AL215)),FALSE(),TRUE())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IF(OR(ISBLANK(B216),ISBLANK(H216),ISBLANK(L216),ISBLANK(M216),ISBLANK(N216),ISBLANK(O216),ISBLANK(R216),ISBLANK(V216),ISBLANK(W216),ISBLANK(Y216),ISBLANK(AB216),ISBLANK(AD216),ISBLANK(AL216)),FALSE(),TRUE())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IF(OR(ISBLANK(B217),ISBLANK(H217),ISBLANK(L217),ISBLANK(M217),ISBLANK(N217),ISBLANK(O217),ISBLANK(R217),ISBLANK(V217),ISBLANK(W217),ISBLANK(Y217),ISBLANK(AB217),ISBLANK(AD217),ISBLANK(AL217)),FALSE(),TRUE())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IF(OR(ISBLANK(B218),ISBLANK(H218),ISBLANK(L218),ISBLANK(M218),ISBLANK(N218),ISBLANK(O218),ISBLANK(R218),ISBLANK(V218),ISBLANK(W218),ISBLANK(Y218),ISBLANK(AB218),ISBLANK(AD218),ISBLANK(AL218)),FALSE(),TRUE())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IF(OR(ISBLANK(B219),ISBLANK(H219),ISBLANK(L219),ISBLANK(M219),ISBLANK(N219),ISBLANK(O219),ISBLANK(R219),ISBLANK(V219),ISBLANK(W219),ISBLANK(Y219),ISBLANK(AB219),ISBLANK(AD219),ISBLANK(AL219)),FALSE(),TRUE())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IF(OR(ISBLANK(B220),ISBLANK(H220),ISBLANK(L220),ISBLANK(M220),ISBLANK(N220),ISBLANK(O220),ISBLANK(R220),ISBLANK(V220),ISBLANK(W220),ISBLANK(Y220),ISBLANK(AB220),ISBLANK(AD220),ISBLANK(AL220)),FALSE(),TRUE())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IF(OR(ISBLANK(B221),ISBLANK(H221),ISBLANK(L221),ISBLANK(M221),ISBLANK(N221),ISBLANK(O221),ISBLANK(R221),ISBLANK(V221),ISBLANK(W221),ISBLANK(Y221),ISBLANK(AB221),ISBLANK(AD221),ISBLANK(AL221)),FALSE(),TRUE())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IF(OR(ISBLANK(B222),ISBLANK(H222),ISBLANK(L222),ISBLANK(M222),ISBLANK(N222),ISBLANK(O222),ISBLANK(R222),ISBLANK(V222),ISBLANK(W222),ISBLANK(Y222),ISBLANK(AB222),ISBLANK(AD222),ISBLANK(AL222)),FALSE(),TRUE())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IF(OR(ISBLANK(B223),ISBLANK(H223),ISBLANK(L223),ISBLANK(M223),ISBLANK(N223),ISBLANK(O223),ISBLANK(R223),ISBLANK(V223),ISBLANK(W223),ISBLANK(Y223),ISBLANK(AB223),ISBLANK(AD223),ISBLANK(AL223)),FALSE(),TRUE())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IF(OR(ISBLANK(B224),ISBLANK(H224),ISBLANK(L224),ISBLANK(M224),ISBLANK(N224),ISBLANK(O224),ISBLANK(R224),ISBLANK(V224),ISBLANK(W224),ISBLANK(Y224),ISBLANK(AB224),ISBLANK(AD224),ISBLANK(AL224)),FALSE(),TRUE())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IF(OR(ISBLANK(B225),ISBLANK(H225),ISBLANK(L225),ISBLANK(M225),ISBLANK(N225),ISBLANK(O225),ISBLANK(R225),ISBLANK(V225),ISBLANK(W225),ISBLANK(Y225),ISBLANK(AB225),ISBLANK(AD225),ISBLANK(AL225)),FALSE(),TRUE())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IF(OR(ISBLANK(B226),ISBLANK(H226),ISBLANK(L226),ISBLANK(M226),ISBLANK(N226),ISBLANK(O226),ISBLANK(R226),ISBLANK(V226),ISBLANK(W226),ISBLANK(Y226),ISBLANK(AB226),ISBLANK(AD226),ISBLANK(AL226)),FALSE(),TRUE())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IF(OR(ISBLANK(B227),ISBLANK(H227),ISBLANK(L227),ISBLANK(M227),ISBLANK(N227),ISBLANK(O227),ISBLANK(R227),ISBLANK(V227),ISBLANK(W227),ISBLANK(Y227),ISBLANK(AB227),ISBLANK(AD227),ISBLANK(AL227)),FALSE(),TRUE())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IF(OR(ISBLANK(B228),ISBLANK(H228),ISBLANK(L228),ISBLANK(M228),ISBLANK(N228),ISBLANK(O228),ISBLANK(R228),ISBLANK(V228),ISBLANK(W228),ISBLANK(Y228),ISBLANK(AB228),ISBLANK(AD228),ISBLANK(AL228)),FALSE(),TRUE())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IF(OR(ISBLANK(B229),ISBLANK(H229),ISBLANK(L229),ISBLANK(M229),ISBLANK(N229),ISBLANK(O229),ISBLANK(R229),ISBLANK(V229),ISBLANK(W229),ISBLANK(Y229),ISBLANK(AB229),ISBLANK(AD229),ISBLANK(AL229)),FALSE(),TRUE())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IF(OR(ISBLANK(B230),ISBLANK(H230),ISBLANK(L230),ISBLANK(M230),ISBLANK(N230),ISBLANK(O230),ISBLANK(R230),ISBLANK(V230),ISBLANK(W230),ISBLANK(Y230),ISBLANK(AB230),ISBLANK(AD230),ISBLANK(AL230)),FALSE(),TRUE())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IF(OR(ISBLANK(B231),ISBLANK(H231),ISBLANK(L231),ISBLANK(M231),ISBLANK(N231),ISBLANK(O231),ISBLANK(R231),ISBLANK(V231),ISBLANK(W231),ISBLANK(Y231),ISBLANK(AB231),ISBLANK(AD231),ISBLANK(AL231)),FALSE(),TRUE())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IF(OR(ISBLANK(B232),ISBLANK(H232),ISBLANK(L232),ISBLANK(M232),ISBLANK(N232),ISBLANK(O232),ISBLANK(R232),ISBLANK(V232),ISBLANK(W232),ISBLANK(Y232),ISBLANK(AB232),ISBLANK(AD232),ISBLANK(AL232)),FALSE(),TRUE())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IF(OR(ISBLANK(B233),ISBLANK(H233),ISBLANK(L233),ISBLANK(M233),ISBLANK(N233),ISBLANK(O233),ISBLANK(R233),ISBLANK(V233),ISBLANK(W233),ISBLANK(Y233),ISBLANK(AB233),ISBLANK(AD233),ISBLANK(AL233)),FALSE(),TRUE())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IF(OR(ISBLANK(B234),ISBLANK(H234),ISBLANK(L234),ISBLANK(M234),ISBLANK(N234),ISBLANK(O234),ISBLANK(R234),ISBLANK(V234),ISBLANK(W234),ISBLANK(Y234),ISBLANK(AB234),ISBLANK(AD234),ISBLANK(AL234)),FALSE(),TRUE())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IF(OR(ISBLANK(B235),ISBLANK(H235),ISBLANK(L235),ISBLANK(M235),ISBLANK(N235),ISBLANK(O235),ISBLANK(R235),ISBLANK(V235),ISBLANK(W235),ISBLANK(Y235),ISBLANK(AB235),ISBLANK(AD235),ISBLANK(AL235)),FALSE(),TRUE())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IF(OR(ISBLANK(B236),ISBLANK(H236),ISBLANK(L236),ISBLANK(M236),ISBLANK(N236),ISBLANK(O236),ISBLANK(R236),ISBLANK(V236),ISBLANK(W236),ISBLANK(Y236),ISBLANK(AB236),ISBLANK(AD236),ISBLANK(AL236)),FALSE(),TRUE())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IF(OR(ISBLANK(B237),ISBLANK(H237),ISBLANK(L237),ISBLANK(M237),ISBLANK(N237),ISBLANK(O237),ISBLANK(R237),ISBLANK(V237),ISBLANK(W237),ISBLANK(Y237),ISBLANK(AB237),ISBLANK(AD237),ISBLANK(AL237)),FALSE(),TRUE())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IF(OR(ISBLANK(B238),ISBLANK(H238),ISBLANK(L238),ISBLANK(M238),ISBLANK(N238),ISBLANK(O238),ISBLANK(R238),ISBLANK(V238),ISBLANK(W238),ISBLANK(Y238),ISBLANK(AB238),ISBLANK(AD238),ISBLANK(AL238)),FALSE(),TRUE())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IF(OR(ISBLANK(B239),ISBLANK(H239),ISBLANK(L239),ISBLANK(M239),ISBLANK(N239),ISBLANK(O239),ISBLANK(R239),ISBLANK(V239),ISBLANK(W239),ISBLANK(Y239),ISBLANK(AB239),ISBLANK(AD239),ISBLANK(AL239)),FALSE(),TRUE())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IF(OR(ISBLANK(B240),ISBLANK(H240),ISBLANK(L240),ISBLANK(M240),ISBLANK(N240),ISBLANK(O240),ISBLANK(R240),ISBLANK(V240),ISBLANK(W240),ISBLANK(Y240),ISBLANK(AB240),ISBLANK(AD240),ISBLANK(AL240)),FALSE(),TRUE())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IF(OR(ISBLANK(B241),ISBLANK(H241),ISBLANK(L241),ISBLANK(M241),ISBLANK(N241),ISBLANK(O241),ISBLANK(R241),ISBLANK(V241),ISBLANK(W241),ISBLANK(Y241),ISBLANK(AB241),ISBLANK(AD241),ISBLANK(AL241)),FALSE(),TRUE())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IF(OR(ISBLANK(B242),ISBLANK(H242),ISBLANK(L242),ISBLANK(M242),ISBLANK(N242),ISBLANK(O242),ISBLANK(R242),ISBLANK(V242),ISBLANK(W242),ISBLANK(Y242),ISBLANK(AB242),ISBLANK(AD242),ISBLANK(AL242)),FALSE(),TRUE())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IF(OR(ISBLANK(B243),ISBLANK(H243),ISBLANK(L243),ISBLANK(M243),ISBLANK(N243),ISBLANK(O243),ISBLANK(R243),ISBLANK(V243),ISBLANK(W243),ISBLANK(Y243),ISBLANK(AB243),ISBLANK(AD243),ISBLANK(AL243)),FALSE(),TRUE())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IF(OR(ISBLANK(B244),ISBLANK(H244),ISBLANK(L244),ISBLANK(M244),ISBLANK(N244),ISBLANK(O244),ISBLANK(R244),ISBLANK(V244),ISBLANK(W244),ISBLANK(Y244),ISBLANK(AB244),ISBLANK(AD244),ISBLANK(AL244)),FALSE(),TRUE())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IF(OR(ISBLANK(B245),ISBLANK(H245),ISBLANK(L245),ISBLANK(M245),ISBLANK(N245),ISBLANK(O245),ISBLANK(R245),ISBLANK(V245),ISBLANK(W245),ISBLANK(Y245),ISBLANK(AB245),ISBLANK(AD245),ISBLANK(AL245)),FALSE(),TRUE())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IF(OR(ISBLANK(B246),ISBLANK(H246),ISBLANK(L246),ISBLANK(M246),ISBLANK(N246),ISBLANK(O246),ISBLANK(R246),ISBLANK(V246),ISBLANK(W246),ISBLANK(Y246),ISBLANK(AB246),ISBLANK(AD246),ISBLANK(AL246)),FALSE(),TRUE())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IF(OR(ISBLANK(B247),ISBLANK(H247),ISBLANK(L247),ISBLANK(M247),ISBLANK(N247),ISBLANK(O247),ISBLANK(R247),ISBLANK(V247),ISBLANK(W247),ISBLANK(Y247),ISBLANK(AB247),ISBLANK(AD247),ISBLANK(AL247)),FALSE(),TRUE())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IF(OR(ISBLANK(B248),ISBLANK(H248),ISBLANK(L248),ISBLANK(M248),ISBLANK(N248),ISBLANK(O248),ISBLANK(R248),ISBLANK(V248),ISBLANK(W248),ISBLANK(Y248),ISBLANK(AB248),ISBLANK(AD248),ISBLANK(AL248)),FALSE(),TRUE())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IF(OR(ISBLANK(B249),ISBLANK(H249),ISBLANK(L249),ISBLANK(M249),ISBLANK(N249),ISBLANK(O249),ISBLANK(R249),ISBLANK(V249),ISBLANK(W249),ISBLANK(Y249),ISBLANK(AB249),ISBLANK(AD249),ISBLANK(AL249)),FALSE(),TRUE())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IF(OR(ISBLANK(B250),ISBLANK(H250),ISBLANK(L250),ISBLANK(M250),ISBLANK(N250),ISBLANK(O250),ISBLANK(R250),ISBLANK(V250),ISBLANK(W250),ISBLANK(Y250),ISBLANK(AB250),ISBLANK(AD250),ISBLANK(AL250)),FALSE(),TRUE())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IF(OR(ISBLANK(B251),ISBLANK(H251),ISBLANK(L251),ISBLANK(M251),ISBLANK(N251),ISBLANK(O251),ISBLANK(R251),ISBLANK(V251),ISBLANK(W251),ISBLANK(Y251),ISBLANK(AB251),ISBLANK(AD251),ISBLANK(AL251)),FALSE(),TRUE())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IF(OR(ISBLANK(B252),ISBLANK(H252),ISBLANK(L252),ISBLANK(M252),ISBLANK(N252),ISBLANK(O252),ISBLANK(R252),ISBLANK(V252),ISBLANK(W252),ISBLANK(Y252),ISBLANK(AB252),ISBLANK(AD252),ISBLANK(AL252)),FALSE(),TRUE())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IF(OR(ISBLANK(B253),ISBLANK(H253),ISBLANK(L253),ISBLANK(M253),ISBLANK(N253),ISBLANK(O253),ISBLANK(R253),ISBLANK(V253),ISBLANK(W253),ISBLANK(Y253),ISBLANK(AB253),ISBLANK(AD253),ISBLANK(AL253)),FALSE(),TRUE())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IF(OR(ISBLANK(B254),ISBLANK(H254),ISBLANK(L254),ISBLANK(M254),ISBLANK(N254),ISBLANK(O254),ISBLANK(R254),ISBLANK(V254),ISBLANK(W254),ISBLANK(Y254),ISBLANK(AB254),ISBLANK(AD254),ISBLANK(AL254)),FALSE(),TRUE())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IF(OR(ISBLANK(B255),ISBLANK(H255),ISBLANK(L255),ISBLANK(M255),ISBLANK(N255),ISBLANK(O255),ISBLANK(R255),ISBLANK(V255),ISBLANK(W255),ISBLANK(Y255),ISBLANK(AB255),ISBLANK(AD255),ISBLANK(AL255)),FALSE(),TRUE())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IF(OR(ISBLANK(B256),ISBLANK(H256),ISBLANK(L256),ISBLANK(M256),ISBLANK(N256),ISBLANK(O256),ISBLANK(R256),ISBLANK(V256),ISBLANK(W256),ISBLANK(Y256),ISBLANK(AB256),ISBLANK(AD256),ISBLANK(AL256)),FALSE(),TRUE())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IF(OR(ISBLANK(B257),ISBLANK(H257),ISBLANK(L257),ISBLANK(M257),ISBLANK(N257),ISBLANK(O257),ISBLANK(R257),ISBLANK(V257),ISBLANK(W257),ISBLANK(Y257),ISBLANK(AB257),ISBLANK(AD257),ISBLANK(AL257)),FALSE(),TRUE())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IF(OR(ISBLANK(B258),ISBLANK(H258),ISBLANK(L258),ISBLANK(M258),ISBLANK(N258),ISBLANK(O258),ISBLANK(R258),ISBLANK(V258),ISBLANK(W258),ISBLANK(Y258),ISBLANK(AB258),ISBLANK(AD258),ISBLANK(AL258)),FALSE(),TRUE())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IF(OR(ISBLANK(B259),ISBLANK(H259),ISBLANK(L259),ISBLANK(M259),ISBLANK(N259),ISBLANK(O259),ISBLANK(R259),ISBLANK(V259),ISBLANK(W259),ISBLANK(Y259),ISBLANK(AB259),ISBLANK(AD259),ISBLANK(AL259)),FALSE(),TRUE())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IF(OR(ISBLANK(B260),ISBLANK(H260),ISBLANK(L260),ISBLANK(M260),ISBLANK(N260),ISBLANK(O260),ISBLANK(R260),ISBLANK(V260),ISBLANK(W260),ISBLANK(Y260),ISBLANK(AB260),ISBLANK(AD260),ISBLANK(AL260)),FALSE(),TRUE())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IF(OR(ISBLANK(B261),ISBLANK(H261),ISBLANK(L261),ISBLANK(M261),ISBLANK(N261),ISBLANK(O261),ISBLANK(R261),ISBLANK(V261),ISBLANK(W261),ISBLANK(Y261),ISBLANK(AB261),ISBLANK(AD261),ISBLANK(AL261)),FALSE(),TRUE())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IF(OR(ISBLANK(B262),ISBLANK(H262),ISBLANK(L262),ISBLANK(M262),ISBLANK(N262),ISBLANK(O262),ISBLANK(R262),ISBLANK(V262),ISBLANK(W262),ISBLANK(Y262),ISBLANK(AB262),ISBLANK(AD262),ISBLANK(AL262)),FALSE(),TRUE())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IF(OR(ISBLANK(B263),ISBLANK(H263),ISBLANK(L263),ISBLANK(M263),ISBLANK(N263),ISBLANK(O263),ISBLANK(R263),ISBLANK(V263),ISBLANK(W263),ISBLANK(Y263),ISBLANK(AB263),ISBLANK(AD263),ISBLANK(AL263)),FALSE(),TRUE())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IF(OR(ISBLANK(B264),ISBLANK(H264),ISBLANK(L264),ISBLANK(M264),ISBLANK(N264),ISBLANK(O264),ISBLANK(R264),ISBLANK(V264),ISBLANK(W264),ISBLANK(Y264),ISBLANK(AB264),ISBLANK(AD264),ISBLANK(AL264)),FALSE(),TRUE())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IF(OR(ISBLANK(B265),ISBLANK(H265),ISBLANK(L265),ISBLANK(M265),ISBLANK(N265),ISBLANK(O265),ISBLANK(R265),ISBLANK(V265),ISBLANK(W265),ISBLANK(Y265),ISBLANK(AB265),ISBLANK(AD265),ISBLANK(AL265)),FALSE(),TRUE())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IF(OR(ISBLANK(B266),ISBLANK(H266),ISBLANK(L266),ISBLANK(M266),ISBLANK(N266),ISBLANK(O266),ISBLANK(R266),ISBLANK(V266),ISBLANK(W266),ISBLANK(Y266),ISBLANK(AB266),ISBLANK(AD266),ISBLANK(AL266)),FALSE(),TRUE())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IF(OR(ISBLANK(B267),ISBLANK(H267),ISBLANK(L267),ISBLANK(M267),ISBLANK(N267),ISBLANK(O267),ISBLANK(R267),ISBLANK(V267),ISBLANK(W267),ISBLANK(Y267),ISBLANK(AB267),ISBLANK(AD267),ISBLANK(AL267)),FALSE(),TRUE())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IF(OR(ISBLANK(B268),ISBLANK(H268),ISBLANK(L268),ISBLANK(M268),ISBLANK(N268),ISBLANK(O268),ISBLANK(R268),ISBLANK(V268),ISBLANK(W268),ISBLANK(Y268),ISBLANK(AB268),ISBLANK(AD268),ISBLANK(AL268)),FALSE(),TRUE())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IF(OR(ISBLANK(B269),ISBLANK(H269),ISBLANK(L269),ISBLANK(M269),ISBLANK(N269),ISBLANK(O269),ISBLANK(R269),ISBLANK(V269),ISBLANK(W269),ISBLANK(Y269),ISBLANK(AB269),ISBLANK(AD269),ISBLANK(AL269)),FALSE(),TRUE())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IF(OR(ISBLANK(B270),ISBLANK(H270),ISBLANK(L270),ISBLANK(M270),ISBLANK(N270),ISBLANK(O270),ISBLANK(R270),ISBLANK(V270),ISBLANK(W270),ISBLANK(Y270),ISBLANK(AB270),ISBLANK(AD270),ISBLANK(AL270)),FALSE(),TRUE())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IF(OR(ISBLANK(B271),ISBLANK(H271),ISBLANK(L271),ISBLANK(M271),ISBLANK(N271),ISBLANK(O271),ISBLANK(R271),ISBLANK(V271),ISBLANK(W271),ISBLANK(Y271),ISBLANK(AB271),ISBLANK(AD271),ISBLANK(AL271)),FALSE(),TRUE())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IF(OR(ISBLANK(B272),ISBLANK(H272),ISBLANK(L272),ISBLANK(M272),ISBLANK(N272),ISBLANK(O272),ISBLANK(R272),ISBLANK(V272),ISBLANK(W272),ISBLANK(Y272),ISBLANK(AB272),ISBLANK(AD272),ISBLANK(AL272)),FALSE(),TRUE())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IF(OR(ISBLANK(B273),ISBLANK(H273),ISBLANK(L273),ISBLANK(M273),ISBLANK(N273),ISBLANK(O273),ISBLANK(R273),ISBLANK(V273),ISBLANK(W273),ISBLANK(Y273),ISBLANK(AB273),ISBLANK(AD273),ISBLANK(AL273)),FALSE(),TRUE())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IF(OR(ISBLANK(B274),ISBLANK(H274),ISBLANK(L274),ISBLANK(M274),ISBLANK(N274),ISBLANK(O274),ISBLANK(R274),ISBLANK(V274),ISBLANK(W274),ISBLANK(Y274),ISBLANK(AB274),ISBLANK(AD274),ISBLANK(AL274)),FALSE(),TRUE())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IF(OR(ISBLANK(B275),ISBLANK(H275),ISBLANK(L275),ISBLANK(M275),ISBLANK(N275),ISBLANK(O275),ISBLANK(R275),ISBLANK(V275),ISBLANK(W275),ISBLANK(Y275),ISBLANK(AB275),ISBLANK(AD275),ISBLANK(AL275)),FALSE(),TRUE())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IF(OR(ISBLANK(B276),ISBLANK(H276),ISBLANK(L276),ISBLANK(M276),ISBLANK(N276),ISBLANK(O276),ISBLANK(R276),ISBLANK(V276),ISBLANK(W276),ISBLANK(Y276),ISBLANK(AB276),ISBLANK(AD276),ISBLANK(AL276)),FALSE(),TRUE())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IF(OR(ISBLANK(B277),ISBLANK(H277),ISBLANK(L277),ISBLANK(M277),ISBLANK(N277),ISBLANK(O277),ISBLANK(R277),ISBLANK(V277),ISBLANK(W277),ISBLANK(Y277),ISBLANK(AB277),ISBLANK(AD277),ISBLANK(AL277)),FALSE(),TRUE())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IF(OR(ISBLANK(B278),ISBLANK(H278),ISBLANK(L278),ISBLANK(M278),ISBLANK(N278),ISBLANK(O278),ISBLANK(R278),ISBLANK(V278),ISBLANK(W278),ISBLANK(Y278),ISBLANK(AB278),ISBLANK(AD278),ISBLANK(AL278)),FALSE(),TRUE())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IF(OR(ISBLANK(B279),ISBLANK(H279),ISBLANK(L279),ISBLANK(M279),ISBLANK(N279),ISBLANK(O279),ISBLANK(R279),ISBLANK(V279),ISBLANK(W279),ISBLANK(Y279),ISBLANK(AB279),ISBLANK(AD279),ISBLANK(AL279)),FALSE(),TRUE())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IF(OR(ISBLANK(B280),ISBLANK(H280),ISBLANK(L280),ISBLANK(M280),ISBLANK(N280),ISBLANK(O280),ISBLANK(R280),ISBLANK(V280),ISBLANK(W280),ISBLANK(Y280),ISBLANK(AB280),ISBLANK(AD280),ISBLANK(AL280)),FALSE(),TRUE())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IF(OR(ISBLANK(B281),ISBLANK(H281),ISBLANK(L281),ISBLANK(M281),ISBLANK(N281),ISBLANK(O281),ISBLANK(R281),ISBLANK(V281),ISBLANK(W281),ISBLANK(Y281),ISBLANK(AB281),ISBLANK(AD281),ISBLANK(AL281)),FALSE(),TRUE())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IF(OR(ISBLANK(B282),ISBLANK(H282),ISBLANK(L282),ISBLANK(M282),ISBLANK(N282),ISBLANK(O282),ISBLANK(R282),ISBLANK(V282),ISBLANK(W282),ISBLANK(Y282),ISBLANK(AB282),ISBLANK(AD282),ISBLANK(AL282)),FALSE(),TRUE())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IF(OR(ISBLANK(B283),ISBLANK(H283),ISBLANK(L283),ISBLANK(M283),ISBLANK(N283),ISBLANK(O283),ISBLANK(R283),ISBLANK(V283),ISBLANK(W283),ISBLANK(Y283),ISBLANK(AB283),ISBLANK(AD283),ISBLANK(AL283)),FALSE(),TRUE())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IF(OR(ISBLANK(B284),ISBLANK(H284),ISBLANK(L284),ISBLANK(M284),ISBLANK(N284),ISBLANK(O284),ISBLANK(R284),ISBLANK(V284),ISBLANK(W284),ISBLANK(Y284),ISBLANK(AB284),ISBLANK(AD284),ISBLANK(AL284)),FALSE(),TRUE())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IF(OR(ISBLANK(B285),ISBLANK(H285),ISBLANK(L285),ISBLANK(M285),ISBLANK(N285),ISBLANK(O285),ISBLANK(R285),ISBLANK(V285),ISBLANK(W285),ISBLANK(Y285),ISBLANK(AB285),ISBLANK(AD285),ISBLANK(AL285)),FALSE(),TRUE())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IF(OR(ISBLANK(B286),ISBLANK(H286),ISBLANK(L286),ISBLANK(M286),ISBLANK(N286),ISBLANK(O286),ISBLANK(R286),ISBLANK(V286),ISBLANK(W286),ISBLANK(Y286),ISBLANK(AB286),ISBLANK(AD286),ISBLANK(AL286)),FALSE(),TRUE())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IF(OR(ISBLANK(B287),ISBLANK(H287),ISBLANK(L287),ISBLANK(M287),ISBLANK(N287),ISBLANK(O287),ISBLANK(R287),ISBLANK(V287),ISBLANK(W287),ISBLANK(Y287),ISBLANK(AB287),ISBLANK(AD287),ISBLANK(AL287)),FALSE(),TRUE())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IF(OR(ISBLANK(B288),ISBLANK(H288),ISBLANK(L288),ISBLANK(M288),ISBLANK(N288),ISBLANK(O288),ISBLANK(R288),ISBLANK(V288),ISBLANK(W288),ISBLANK(Y288),ISBLANK(AB288),ISBLANK(AD288),ISBLANK(AL288)),FALSE(),TRUE())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IF(OR(ISBLANK(B289),ISBLANK(H289),ISBLANK(L289),ISBLANK(M289),ISBLANK(N289),ISBLANK(O289),ISBLANK(R289),ISBLANK(V289),ISBLANK(W289),ISBLANK(Y289),ISBLANK(AB289),ISBLANK(AD289),ISBLANK(AL289)),FALSE(),TRUE())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IF(OR(ISBLANK(B290),ISBLANK(H290),ISBLANK(L290),ISBLANK(M290),ISBLANK(N290),ISBLANK(O290),ISBLANK(R290),ISBLANK(V290),ISBLANK(W290),ISBLANK(Y290),ISBLANK(AB290),ISBLANK(AD290),ISBLANK(AL290)),FALSE(),TRUE())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IF(OR(ISBLANK(B291),ISBLANK(H291),ISBLANK(L291),ISBLANK(M291),ISBLANK(N291),ISBLANK(O291),ISBLANK(R291),ISBLANK(V291),ISBLANK(W291),ISBLANK(Y291),ISBLANK(AB291),ISBLANK(AD291),ISBLANK(AL291)),FALSE(),TRUE())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IF(OR(ISBLANK(B292),ISBLANK(H292),ISBLANK(L292),ISBLANK(M292),ISBLANK(N292),ISBLANK(O292),ISBLANK(R292),ISBLANK(V292),ISBLANK(W292),ISBLANK(Y292),ISBLANK(AB292),ISBLANK(AD292),ISBLANK(AL292)),FALSE(),TRUE())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IF(OR(ISBLANK(B293),ISBLANK(H293),ISBLANK(L293),ISBLANK(M293),ISBLANK(N293),ISBLANK(O293),ISBLANK(R293),ISBLANK(V293),ISBLANK(W293),ISBLANK(Y293),ISBLANK(AB293),ISBLANK(AD293),ISBLANK(AL293)),FALSE(),TRUE())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IF(OR(ISBLANK(B294),ISBLANK(H294),ISBLANK(L294),ISBLANK(M294),ISBLANK(N294),ISBLANK(O294),ISBLANK(R294),ISBLANK(V294),ISBLANK(W294),ISBLANK(Y294),ISBLANK(AB294),ISBLANK(AD294),ISBLANK(AL294)),FALSE(),TRUE())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IF(OR(ISBLANK(B295),ISBLANK(H295),ISBLANK(L295),ISBLANK(M295),ISBLANK(N295),ISBLANK(O295),ISBLANK(R295),ISBLANK(V295),ISBLANK(W295),ISBLANK(Y295),ISBLANK(AB295),ISBLANK(AD295),ISBLANK(AL295)),FALSE(),TRUE())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IF(OR(ISBLANK(B296),ISBLANK(H296),ISBLANK(L296),ISBLANK(M296),ISBLANK(N296),ISBLANK(O296),ISBLANK(R296),ISBLANK(V296),ISBLANK(W296),ISBLANK(Y296),ISBLANK(AB296),ISBLANK(AD296),ISBLANK(AL296)),FALSE(),TRUE())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IF(OR(ISBLANK(B297),ISBLANK(H297),ISBLANK(L297),ISBLANK(M297),ISBLANK(N297),ISBLANK(O297),ISBLANK(R297),ISBLANK(V297),ISBLANK(W297),ISBLANK(Y297),ISBLANK(AB297),ISBLANK(AD297),ISBLANK(AL297)),FALSE(),TRUE())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IF(OR(ISBLANK(B298),ISBLANK(H298),ISBLANK(L298),ISBLANK(M298),ISBLANK(N298),ISBLANK(O298),ISBLANK(R298),ISBLANK(V298),ISBLANK(W298),ISBLANK(Y298),ISBLANK(AB298),ISBLANK(AD298),ISBLANK(AL298)),FALSE(),TRUE())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IF(OR(ISBLANK(B299),ISBLANK(H299),ISBLANK(L299),ISBLANK(M299),ISBLANK(N299),ISBLANK(O299),ISBLANK(R299),ISBLANK(V299),ISBLANK(W299),ISBLANK(Y299),ISBLANK(AB299),ISBLANK(AD299),ISBLANK(AL299)),FALSE(),TRUE())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IF(OR(ISBLANK(B300),ISBLANK(H300),ISBLANK(L300),ISBLANK(M300),ISBLANK(N300),ISBLANK(O300),ISBLANK(R300),ISBLANK(V300),ISBLANK(W300),ISBLANK(Y300),ISBLANK(AB300),ISBLANK(AD300),ISBLANK(AL300)),FALSE(),TRUE())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78">
      <formula>ISERROR(D2)</formula>
    </cfRule>
  </conditionalFormatting>
  <conditionalFormatting sqref="AA7:AA300 AM7:AO300">
    <cfRule type="cellIs" priority="3" operator="equal" aboveAverage="0" equalAverage="0" bottom="0" percent="0" rank="0" text="" dxfId="79">
      <formula>0</formula>
    </cfRule>
    <cfRule type="expression" priority="4" aboveAverage="0" equalAverage="0" bottom="0" percent="0" rank="0" text="" dxfId="80">
      <formula>LEN(TRIM(AA7))&gt;0</formula>
    </cfRule>
  </conditionalFormatting>
  <conditionalFormatting sqref="C2">
    <cfRule type="cellIs" priority="5" operator="equal" aboveAverage="0" equalAverage="0" bottom="0" percent="0" rank="0" text="" dxfId="81">
      <formula>0</formula>
    </cfRule>
  </conditionalFormatting>
  <conditionalFormatting sqref="G7:G300">
    <cfRule type="expression" priority="6" aboveAverage="0" equalAverage="0" bottom="0" percent="0" rank="0" text="" dxfId="82">
      <formula>ISERROR(G7)</formula>
    </cfRule>
    <cfRule type="expression" priority="7" aboveAverage="0" equalAverage="0" bottom="0" percent="0" rank="0" text="" dxfId="83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numero intero compreso tra 1 e 30" errorStyle="stop" errorTitle="Formato non valido" operator="between" prompt="Il numero dei posti autorizzati deve essere compreso tra 1 e 30" promptTitle="CAMPO OBBLIGATORIO" showDropDown="false" showErrorMessage="true" showInputMessage="true" sqref="O7:O300" type="whole">
      <formula1>1</formula1>
      <formula2>30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K7:L300" type="list">
      <formula1>ValoriAssoluti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A7" activeCellId="0" sqref="A7"/>
    </sheetView>
  </sheetViews>
  <sheetFormatPr defaultColWidth="9.1015625" defaultRowHeight="13.2" customHeight="true" zeroHeight="false" outlineLevelRow="0" outlineLevelCol="0"/>
  <cols>
    <col collapsed="false" customWidth="true" hidden="false" outlineLevel="0" max="1" min="1" style="97" width="12.76"/>
    <col collapsed="false" customWidth="true" hidden="false" outlineLevel="0" max="2" min="2" style="97" width="25.77"/>
    <col collapsed="false" customWidth="true" hidden="false" outlineLevel="0" max="4" min="3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true" outlineLevel="0" max="13" min="9" style="97" width="17.55"/>
    <col collapsed="false" customWidth="true" hidden="tru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true" outlineLevel="0" max="17" min="17" style="97" width="0.77"/>
    <col collapsed="false" customWidth="true" hidden="false" outlineLevel="0" max="18" min="18" style="97" width="16.99"/>
    <col collapsed="false" customWidth="true" hidden="tru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6" t="s">
        <v>3294</v>
      </c>
      <c r="B1" s="54"/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56" t="s">
        <v>3296</v>
      </c>
      <c r="B2" s="61"/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56" t="s">
        <v>3297</v>
      </c>
      <c r="B3" s="63"/>
      <c r="C3" s="57" t="n">
        <f aca="false">Ambito!B4</f>
        <v>50048</v>
      </c>
      <c r="D3" s="63"/>
      <c r="E3" s="56"/>
      <c r="F3" s="105"/>
      <c r="G3" s="61"/>
      <c r="H3" s="11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56" t="s">
        <v>4907</v>
      </c>
      <c r="B4" s="63"/>
      <c r="C4" s="65" t="s">
        <v>4989</v>
      </c>
      <c r="D4" s="57" t="s">
        <v>4990</v>
      </c>
      <c r="E4" s="63"/>
      <c r="F4" s="110"/>
      <c r="G4" s="111"/>
      <c r="H4" s="63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5" t="s">
        <v>4991</v>
      </c>
      <c r="B5" s="69" t="s">
        <v>4934</v>
      </c>
      <c r="C5" s="69"/>
      <c r="D5" s="69"/>
      <c r="E5" s="69"/>
      <c r="F5" s="69"/>
      <c r="G5" s="69"/>
      <c r="H5" s="69"/>
      <c r="I5" s="69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5"/>
      <c r="B6" s="74" t="s">
        <v>4976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77" t="s">
        <v>4952</v>
      </c>
      <c r="S6" s="153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1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IF(OR(ISBLANK(A7),ISBLANK(B7),ISBLANK(H7),ISBLANK(O7),ISBLANK(R7),ISBLANK(V7),ISBLANK(W7),ISBLANK(Y7),ISBLANK(AB7),ISBLANK(AE7),ISBLANK(AL7)),FALSE(),TRUE())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A8" s="128"/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IF(OR(ISBLANK(A8),ISBLANK(B8),ISBLANK(H8),ISBLANK(O8),ISBLANK(R8),ISBLANK(V8),ISBLANK(W8),ISBLANK(Y8),ISBLANK(AB8),ISBLANK(AE8),ISBLANK(AL8)),FALSE(),TRUE())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A9" s="128"/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IF(OR(ISBLANK(A9),ISBLANK(B9),ISBLANK(H9),ISBLANK(O9),ISBLANK(R9),ISBLANK(V9),ISBLANK(W9),ISBLANK(Y9),ISBLANK(AB9),ISBLANK(AE9),ISBLANK(AL9)),FALSE(),TRUE())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A10" s="128"/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IF(OR(ISBLANK(A10),ISBLANK(B10),ISBLANK(H10),ISBLANK(O10),ISBLANK(R10),ISBLANK(V10),ISBLANK(W10),ISBLANK(Y10),ISBLANK(AB10),ISBLANK(AE10),ISBLANK(AL10)),FALSE(),TRUE())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A11" s="128"/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IF(OR(ISBLANK(A11),ISBLANK(B11),ISBLANK(H11),ISBLANK(O11),ISBLANK(R11),ISBLANK(V11),ISBLANK(W11),ISBLANK(Y11),ISBLANK(AB11),ISBLANK(AE11),ISBLANK(AL11)),FALSE(),TRUE())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A12" s="128"/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IF(OR(ISBLANK(A12),ISBLANK(B12),ISBLANK(H12),ISBLANK(O12),ISBLANK(R12),ISBLANK(V12),ISBLANK(W12),ISBLANK(Y12),ISBLANK(AB12),ISBLANK(AE12),ISBLANK(AL12)),FALSE(),TRUE())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A13" s="128"/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IF(OR(ISBLANK(A13),ISBLANK(B13),ISBLANK(H13),ISBLANK(O13),ISBLANK(R13),ISBLANK(V13),ISBLANK(W13),ISBLANK(Y13),ISBLANK(AB13),ISBLANK(AE13),ISBLANK(AL13)),FALSE(),TRUE())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A14" s="128"/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IF(OR(ISBLANK(A14),ISBLANK(B14),ISBLANK(H14),ISBLANK(O14),ISBLANK(R14),ISBLANK(V14),ISBLANK(W14),ISBLANK(Y14),ISBLANK(AB14),ISBLANK(AE14),ISBLANK(AL14)),FALSE(),TRUE())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A15" s="128"/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IF(OR(ISBLANK(A15),ISBLANK(B15),ISBLANK(H15),ISBLANK(O15),ISBLANK(R15),ISBLANK(V15),ISBLANK(W15),ISBLANK(Y15),ISBLANK(AB15),ISBLANK(AE15),ISBLANK(AL15)),FALSE(),TRUE())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A16" s="128"/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IF(OR(ISBLANK(A16),ISBLANK(B16),ISBLANK(H16),ISBLANK(O16),ISBLANK(R16),ISBLANK(V16),ISBLANK(W16),ISBLANK(Y16),ISBLANK(AB16),ISBLANK(AE16),ISBLANK(AL16)),FALSE(),TRUE())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A17" s="128"/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IF(OR(ISBLANK(A17),ISBLANK(B17),ISBLANK(H17),ISBLANK(O17),ISBLANK(R17),ISBLANK(V17),ISBLANK(W17),ISBLANK(Y17),ISBLANK(AB17),ISBLANK(AE17),ISBLANK(AL17)),FALSE(),TRUE())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A18" s="128"/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IF(OR(ISBLANK(A18),ISBLANK(B18),ISBLANK(H18),ISBLANK(O18),ISBLANK(R18),ISBLANK(V18),ISBLANK(W18),ISBLANK(Y18),ISBLANK(AB18),ISBLANK(AE18),ISBLANK(AL18)),FALSE(),TRUE())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A19" s="128"/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IF(OR(ISBLANK(A19),ISBLANK(B19),ISBLANK(H19),ISBLANK(O19),ISBLANK(R19),ISBLANK(V19),ISBLANK(W19),ISBLANK(Y19),ISBLANK(AB19),ISBLANK(AE19),ISBLANK(AL19)),FALSE(),TRUE())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A20" s="128"/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IF(OR(ISBLANK(A20),ISBLANK(B20),ISBLANK(H20),ISBLANK(O20),ISBLANK(R20),ISBLANK(V20),ISBLANK(W20),ISBLANK(Y20),ISBLANK(AB20),ISBLANK(AE20),ISBLANK(AL20)),FALSE(),TRUE())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A21" s="128"/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IF(OR(ISBLANK(A21),ISBLANK(B21),ISBLANK(H21),ISBLANK(O21),ISBLANK(R21),ISBLANK(V21),ISBLANK(W21),ISBLANK(Y21),ISBLANK(AB21),ISBLANK(AE21),ISBLANK(AL21)),FALSE(),TRUE())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A22" s="128"/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IF(OR(ISBLANK(A22),ISBLANK(B22),ISBLANK(H22),ISBLANK(O22),ISBLANK(R22),ISBLANK(V22),ISBLANK(W22),ISBLANK(Y22),ISBLANK(AB22),ISBLANK(AE22),ISBLANK(AL22)),FALSE(),TRUE())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A23" s="128"/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IF(OR(ISBLANK(A23),ISBLANK(B23),ISBLANK(H23),ISBLANK(O23),ISBLANK(R23),ISBLANK(V23),ISBLANK(W23),ISBLANK(Y23),ISBLANK(AB23),ISBLANK(AE23),ISBLANK(AL23)),FALSE(),TRUE())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A24" s="128"/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IF(OR(ISBLANK(A24),ISBLANK(B24),ISBLANK(H24),ISBLANK(O24),ISBLANK(R24),ISBLANK(V24),ISBLANK(W24),ISBLANK(Y24),ISBLANK(AB24),ISBLANK(AE24),ISBLANK(AL24)),FALSE(),TRUE())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A25" s="128"/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IF(OR(ISBLANK(A25),ISBLANK(B25),ISBLANK(H25),ISBLANK(O25),ISBLANK(R25),ISBLANK(V25),ISBLANK(W25),ISBLANK(Y25),ISBLANK(AB25),ISBLANK(AE25),ISBLANK(AL25)),FALSE(),TRUE())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A26" s="128"/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IF(OR(ISBLANK(A26),ISBLANK(B26),ISBLANK(H26),ISBLANK(O26),ISBLANK(R26),ISBLANK(V26),ISBLANK(W26),ISBLANK(Y26),ISBLANK(AB26),ISBLANK(AE26),ISBLANK(AL26)),FALSE(),TRUE())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A27" s="128"/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IF(OR(ISBLANK(A27),ISBLANK(B27),ISBLANK(H27),ISBLANK(O27),ISBLANK(R27),ISBLANK(V27),ISBLANK(W27),ISBLANK(Y27),ISBLANK(AB27),ISBLANK(AE27),ISBLANK(AL27)),FALSE(),TRUE())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A28" s="128"/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IF(OR(ISBLANK(A28),ISBLANK(B28),ISBLANK(H28),ISBLANK(O28),ISBLANK(R28),ISBLANK(V28),ISBLANK(W28),ISBLANK(Y28),ISBLANK(AB28),ISBLANK(AE28),ISBLANK(AL28)),FALSE(),TRUE())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A29" s="128"/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IF(OR(ISBLANK(A29),ISBLANK(B29),ISBLANK(H29),ISBLANK(O29),ISBLANK(R29),ISBLANK(V29),ISBLANK(W29),ISBLANK(Y29),ISBLANK(AB29),ISBLANK(AE29),ISBLANK(AL29)),FALSE(),TRUE())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A30" s="128"/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IF(OR(ISBLANK(A30),ISBLANK(B30),ISBLANK(H30),ISBLANK(O30),ISBLANK(R30),ISBLANK(V30),ISBLANK(W30),ISBLANK(Y30),ISBLANK(AB30),ISBLANK(AE30),ISBLANK(AL30)),FALSE(),TRUE())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A31" s="128"/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IF(OR(ISBLANK(A31),ISBLANK(B31),ISBLANK(H31),ISBLANK(O31),ISBLANK(R31),ISBLANK(V31),ISBLANK(W31),ISBLANK(Y31),ISBLANK(AB31),ISBLANK(AE31),ISBLANK(AL31)),FALSE(),TRUE())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A32" s="128"/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IF(OR(ISBLANK(A32),ISBLANK(B32),ISBLANK(H32),ISBLANK(O32),ISBLANK(R32),ISBLANK(V32),ISBLANK(W32),ISBLANK(Y32),ISBLANK(AB32),ISBLANK(AE32),ISBLANK(AL32)),FALSE(),TRUE())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A33" s="128"/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IF(OR(ISBLANK(A33),ISBLANK(B33),ISBLANK(H33),ISBLANK(O33),ISBLANK(R33),ISBLANK(V33),ISBLANK(W33),ISBLANK(Y33),ISBLANK(AB33),ISBLANK(AE33),ISBLANK(AL33)),FALSE(),TRUE())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A34" s="128"/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IF(OR(ISBLANK(A34),ISBLANK(B34),ISBLANK(H34),ISBLANK(O34),ISBLANK(R34),ISBLANK(V34),ISBLANK(W34),ISBLANK(Y34),ISBLANK(AB34),ISBLANK(AE34),ISBLANK(AL34)),FALSE(),TRUE())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A35" s="128"/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IF(OR(ISBLANK(A35),ISBLANK(B35),ISBLANK(H35),ISBLANK(O35),ISBLANK(R35),ISBLANK(V35),ISBLANK(W35),ISBLANK(Y35),ISBLANK(AB35),ISBLANK(AE35),ISBLANK(AL35)),FALSE(),TRUE())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A36" s="128"/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IF(OR(ISBLANK(A36),ISBLANK(B36),ISBLANK(H36),ISBLANK(O36),ISBLANK(R36),ISBLANK(V36),ISBLANK(W36),ISBLANK(Y36),ISBLANK(AB36),ISBLANK(AE36),ISBLANK(AL36)),FALSE(),TRUE())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A37" s="128"/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IF(OR(ISBLANK(A37),ISBLANK(B37),ISBLANK(H37),ISBLANK(O37),ISBLANK(R37),ISBLANK(V37),ISBLANK(W37),ISBLANK(Y37),ISBLANK(AB37),ISBLANK(AE37),ISBLANK(AL37)),FALSE(),TRUE())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A38" s="128"/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IF(OR(ISBLANK(A38),ISBLANK(B38),ISBLANK(H38),ISBLANK(O38),ISBLANK(R38),ISBLANK(V38),ISBLANK(W38),ISBLANK(Y38),ISBLANK(AB38),ISBLANK(AE38),ISBLANK(AL38)),FALSE(),TRUE())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A39" s="128"/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IF(OR(ISBLANK(A39),ISBLANK(B39),ISBLANK(H39),ISBLANK(O39),ISBLANK(R39),ISBLANK(V39),ISBLANK(W39),ISBLANK(Y39),ISBLANK(AB39),ISBLANK(AE39),ISBLANK(AL39)),FALSE(),TRUE())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A40" s="128"/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IF(OR(ISBLANK(A40),ISBLANK(B40),ISBLANK(H40),ISBLANK(O40),ISBLANK(R40),ISBLANK(V40),ISBLANK(W40),ISBLANK(Y40),ISBLANK(AB40),ISBLANK(AE40),ISBLANK(AL40)),FALSE(),TRUE())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A41" s="128"/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IF(OR(ISBLANK(A41),ISBLANK(B41),ISBLANK(H41),ISBLANK(O41),ISBLANK(R41),ISBLANK(V41),ISBLANK(W41),ISBLANK(Y41),ISBLANK(AB41),ISBLANK(AE41),ISBLANK(AL41)),FALSE(),TRUE())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A42" s="128"/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IF(OR(ISBLANK(A42),ISBLANK(B42),ISBLANK(H42),ISBLANK(O42),ISBLANK(R42),ISBLANK(V42),ISBLANK(W42),ISBLANK(Y42),ISBLANK(AB42),ISBLANK(AE42),ISBLANK(AL42)),FALSE(),TRUE())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A43" s="128"/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IF(OR(ISBLANK(A43),ISBLANK(B43),ISBLANK(H43),ISBLANK(O43),ISBLANK(R43),ISBLANK(V43),ISBLANK(W43),ISBLANK(Y43),ISBLANK(AB43),ISBLANK(AE43),ISBLANK(AL43)),FALSE(),TRUE())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A44" s="128"/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IF(OR(ISBLANK(A44),ISBLANK(B44),ISBLANK(H44),ISBLANK(O44),ISBLANK(R44),ISBLANK(V44),ISBLANK(W44),ISBLANK(Y44),ISBLANK(AB44),ISBLANK(AE44),ISBLANK(AL44)),FALSE(),TRUE())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A45" s="128"/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IF(OR(ISBLANK(A45),ISBLANK(B45),ISBLANK(H45),ISBLANK(O45),ISBLANK(R45),ISBLANK(V45),ISBLANK(W45),ISBLANK(Y45),ISBLANK(AB45),ISBLANK(AE45),ISBLANK(AL45)),FALSE(),TRUE())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A46" s="128"/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IF(OR(ISBLANK(A46),ISBLANK(B46),ISBLANK(H46),ISBLANK(O46),ISBLANK(R46),ISBLANK(V46),ISBLANK(W46),ISBLANK(Y46),ISBLANK(AB46),ISBLANK(AE46),ISBLANK(AL46)),FALSE(),TRUE())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A47" s="128"/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IF(OR(ISBLANK(A47),ISBLANK(B47),ISBLANK(H47),ISBLANK(O47),ISBLANK(R47),ISBLANK(V47),ISBLANK(W47),ISBLANK(Y47),ISBLANK(AB47),ISBLANK(AE47),ISBLANK(AL47)),FALSE(),TRUE())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A48" s="128"/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IF(OR(ISBLANK(A48),ISBLANK(B48),ISBLANK(H48),ISBLANK(O48),ISBLANK(R48),ISBLANK(V48),ISBLANK(W48),ISBLANK(Y48),ISBLANK(AB48),ISBLANK(AE48),ISBLANK(AL48)),FALSE(),TRUE())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A49" s="128"/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IF(OR(ISBLANK(A49),ISBLANK(B49),ISBLANK(H49),ISBLANK(O49),ISBLANK(R49),ISBLANK(V49),ISBLANK(W49),ISBLANK(Y49),ISBLANK(AB49),ISBLANK(AE49),ISBLANK(AL49)),FALSE(),TRUE())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A50" s="128"/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IF(OR(ISBLANK(A50),ISBLANK(B50),ISBLANK(H50),ISBLANK(O50),ISBLANK(R50),ISBLANK(V50),ISBLANK(W50),ISBLANK(Y50),ISBLANK(AB50),ISBLANK(AE50),ISBLANK(AL50)),FALSE(),TRUE())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A51" s="128"/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IF(OR(ISBLANK(A51),ISBLANK(B51),ISBLANK(H51),ISBLANK(O51),ISBLANK(R51),ISBLANK(V51),ISBLANK(W51),ISBLANK(Y51),ISBLANK(AB51),ISBLANK(AE51),ISBLANK(AL51)),FALSE(),TRUE())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A52" s="128"/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IF(OR(ISBLANK(A52),ISBLANK(B52),ISBLANK(H52),ISBLANK(O52),ISBLANK(R52),ISBLANK(V52),ISBLANK(W52),ISBLANK(Y52),ISBLANK(AB52),ISBLANK(AE52),ISBLANK(AL52)),FALSE(),TRUE())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A53" s="128"/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IF(OR(ISBLANK(A53),ISBLANK(B53),ISBLANK(H53),ISBLANK(O53),ISBLANK(R53),ISBLANK(V53),ISBLANK(W53),ISBLANK(Y53),ISBLANK(AB53),ISBLANK(AE53),ISBLANK(AL53)),FALSE(),TRUE())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A54" s="128"/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IF(OR(ISBLANK(A54),ISBLANK(B54),ISBLANK(H54),ISBLANK(O54),ISBLANK(R54),ISBLANK(V54),ISBLANK(W54),ISBLANK(Y54),ISBLANK(AB54),ISBLANK(AE54),ISBLANK(AL54)),FALSE(),TRUE())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A55" s="128"/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IF(OR(ISBLANK(A55),ISBLANK(B55),ISBLANK(H55),ISBLANK(O55),ISBLANK(R55),ISBLANK(V55),ISBLANK(W55),ISBLANK(Y55),ISBLANK(AB55),ISBLANK(AE55),ISBLANK(AL55)),FALSE(),TRUE())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A56" s="128"/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IF(OR(ISBLANK(A56),ISBLANK(B56),ISBLANK(H56),ISBLANK(O56),ISBLANK(R56),ISBLANK(V56),ISBLANK(W56),ISBLANK(Y56),ISBLANK(AB56),ISBLANK(AE56),ISBLANK(AL56)),FALSE(),TRUE())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A57" s="128"/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IF(OR(ISBLANK(A57),ISBLANK(B57),ISBLANK(H57),ISBLANK(O57),ISBLANK(R57),ISBLANK(V57),ISBLANK(W57),ISBLANK(Y57),ISBLANK(AB57),ISBLANK(AE57),ISBLANK(AL57)),FALSE(),TRUE())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A58" s="128"/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IF(OR(ISBLANK(A58),ISBLANK(B58),ISBLANK(H58),ISBLANK(O58),ISBLANK(R58),ISBLANK(V58),ISBLANK(W58),ISBLANK(Y58),ISBLANK(AB58),ISBLANK(AE58),ISBLANK(AL58)),FALSE(),TRUE())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A59" s="128"/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IF(OR(ISBLANK(A59),ISBLANK(B59),ISBLANK(H59),ISBLANK(O59),ISBLANK(R59),ISBLANK(V59),ISBLANK(W59),ISBLANK(Y59),ISBLANK(AB59),ISBLANK(AE59),ISBLANK(AL59)),FALSE(),TRUE())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A60" s="128"/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IF(OR(ISBLANK(A60),ISBLANK(B60),ISBLANK(H60),ISBLANK(O60),ISBLANK(R60),ISBLANK(V60),ISBLANK(W60),ISBLANK(Y60),ISBLANK(AB60),ISBLANK(AE60),ISBLANK(AL60)),FALSE(),TRUE())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A61" s="128"/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IF(OR(ISBLANK(A61),ISBLANK(B61),ISBLANK(H61),ISBLANK(O61),ISBLANK(R61),ISBLANK(V61),ISBLANK(W61),ISBLANK(Y61),ISBLANK(AB61),ISBLANK(AE61),ISBLANK(AL61)),FALSE(),TRUE())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A62" s="128"/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IF(OR(ISBLANK(A62),ISBLANK(B62),ISBLANK(H62),ISBLANK(O62),ISBLANK(R62),ISBLANK(V62),ISBLANK(W62),ISBLANK(Y62),ISBLANK(AB62),ISBLANK(AE62),ISBLANK(AL62)),FALSE(),TRUE())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A63" s="128"/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IF(OR(ISBLANK(A63),ISBLANK(B63),ISBLANK(H63),ISBLANK(O63),ISBLANK(R63),ISBLANK(V63),ISBLANK(W63),ISBLANK(Y63),ISBLANK(AB63),ISBLANK(AE63),ISBLANK(AL63)),FALSE(),TRUE())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A64" s="128"/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IF(OR(ISBLANK(A64),ISBLANK(B64),ISBLANK(H64),ISBLANK(O64),ISBLANK(R64),ISBLANK(V64),ISBLANK(W64),ISBLANK(Y64),ISBLANK(AB64),ISBLANK(AE64),ISBLANK(AL64)),FALSE(),TRUE())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A65" s="128"/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IF(OR(ISBLANK(A65),ISBLANK(B65),ISBLANK(H65),ISBLANK(O65),ISBLANK(R65),ISBLANK(V65),ISBLANK(W65),ISBLANK(Y65),ISBLANK(AB65),ISBLANK(AE65),ISBLANK(AL65)),FALSE(),TRUE())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A66" s="128"/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IF(OR(ISBLANK(A66),ISBLANK(B66),ISBLANK(H66),ISBLANK(O66),ISBLANK(R66),ISBLANK(V66),ISBLANK(W66),ISBLANK(Y66),ISBLANK(AB66),ISBLANK(AE66),ISBLANK(AL66)),FALSE(),TRUE())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A67" s="128"/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IF(OR(ISBLANK(A67),ISBLANK(B67),ISBLANK(H67),ISBLANK(O67),ISBLANK(R67),ISBLANK(V67),ISBLANK(W67),ISBLANK(Y67),ISBLANK(AB67),ISBLANK(AE67),ISBLANK(AL67)),FALSE(),TRUE())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A68" s="128"/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IF(OR(ISBLANK(A68),ISBLANK(B68),ISBLANK(H68),ISBLANK(O68),ISBLANK(R68),ISBLANK(V68),ISBLANK(W68),ISBLANK(Y68),ISBLANK(AB68),ISBLANK(AE68),ISBLANK(AL68)),FALSE(),TRUE())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A69" s="128"/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IF(OR(ISBLANK(A69),ISBLANK(B69),ISBLANK(H69),ISBLANK(O69),ISBLANK(R69),ISBLANK(V69),ISBLANK(W69),ISBLANK(Y69),ISBLANK(AB69),ISBLANK(AE69),ISBLANK(AL69)),FALSE(),TRUE())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A70" s="128"/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IF(OR(ISBLANK(A70),ISBLANK(B70),ISBLANK(H70),ISBLANK(O70),ISBLANK(R70),ISBLANK(V70),ISBLANK(W70),ISBLANK(Y70),ISBLANK(AB70),ISBLANK(AE70),ISBLANK(AL70)),FALSE(),TRUE())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A71" s="128"/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IF(OR(ISBLANK(A71),ISBLANK(B71),ISBLANK(H71),ISBLANK(O71),ISBLANK(R71),ISBLANK(V71),ISBLANK(W71),ISBLANK(Y71),ISBLANK(AB71),ISBLANK(AE71),ISBLANK(AL71)),FALSE(),TRUE())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A72" s="128"/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IF(OR(ISBLANK(A72),ISBLANK(B72),ISBLANK(H72),ISBLANK(O72),ISBLANK(R72),ISBLANK(V72),ISBLANK(W72),ISBLANK(Y72),ISBLANK(AB72),ISBLANK(AE72),ISBLANK(AL72)),FALSE(),TRUE())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A73" s="128"/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IF(OR(ISBLANK(A73),ISBLANK(B73),ISBLANK(H73),ISBLANK(O73),ISBLANK(R73),ISBLANK(V73),ISBLANK(W73),ISBLANK(Y73),ISBLANK(AB73),ISBLANK(AE73),ISBLANK(AL73)),FALSE(),TRUE())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A74" s="128"/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IF(OR(ISBLANK(A74),ISBLANK(B74),ISBLANK(H74),ISBLANK(O74),ISBLANK(R74),ISBLANK(V74),ISBLANK(W74),ISBLANK(Y74),ISBLANK(AB74),ISBLANK(AE74),ISBLANK(AL74)),FALSE(),TRUE())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A75" s="128"/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IF(OR(ISBLANK(A75),ISBLANK(B75),ISBLANK(H75),ISBLANK(O75),ISBLANK(R75),ISBLANK(V75),ISBLANK(W75),ISBLANK(Y75),ISBLANK(AB75),ISBLANK(AE75),ISBLANK(AL75)),FALSE(),TRUE())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A76" s="128"/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IF(OR(ISBLANK(A76),ISBLANK(B76),ISBLANK(H76),ISBLANK(O76),ISBLANK(R76),ISBLANK(V76),ISBLANK(W76),ISBLANK(Y76),ISBLANK(AB76),ISBLANK(AE76),ISBLANK(AL76)),FALSE(),TRUE())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A77" s="128"/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IF(OR(ISBLANK(A77),ISBLANK(B77),ISBLANK(H77),ISBLANK(O77),ISBLANK(R77),ISBLANK(V77),ISBLANK(W77),ISBLANK(Y77),ISBLANK(AB77),ISBLANK(AE77),ISBLANK(AL77)),FALSE(),TRUE())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A78" s="128"/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IF(OR(ISBLANK(A78),ISBLANK(B78),ISBLANK(H78),ISBLANK(O78),ISBLANK(R78),ISBLANK(V78),ISBLANK(W78),ISBLANK(Y78),ISBLANK(AB78),ISBLANK(AE78),ISBLANK(AL78)),FALSE(),TRUE())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A79" s="128"/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IF(OR(ISBLANK(A79),ISBLANK(B79),ISBLANK(H79),ISBLANK(O79),ISBLANK(R79),ISBLANK(V79),ISBLANK(W79),ISBLANK(Y79),ISBLANK(AB79),ISBLANK(AE79),ISBLANK(AL79)),FALSE(),TRUE())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A80" s="128"/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IF(OR(ISBLANK(A80),ISBLANK(B80),ISBLANK(H80),ISBLANK(O80),ISBLANK(R80),ISBLANK(V80),ISBLANK(W80),ISBLANK(Y80),ISBLANK(AB80),ISBLANK(AE80),ISBLANK(AL80)),FALSE(),TRUE())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A81" s="128"/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IF(OR(ISBLANK(A81),ISBLANK(B81),ISBLANK(H81),ISBLANK(O81),ISBLANK(R81),ISBLANK(V81),ISBLANK(W81),ISBLANK(Y81),ISBLANK(AB81),ISBLANK(AE81),ISBLANK(AL81)),FALSE(),TRUE())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A82" s="128"/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IF(OR(ISBLANK(A82),ISBLANK(B82),ISBLANK(H82),ISBLANK(O82),ISBLANK(R82),ISBLANK(V82),ISBLANK(W82),ISBLANK(Y82),ISBLANK(AB82),ISBLANK(AE82),ISBLANK(AL82)),FALSE(),TRUE())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A83" s="128"/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IF(OR(ISBLANK(A83),ISBLANK(B83),ISBLANK(H83),ISBLANK(O83),ISBLANK(R83),ISBLANK(V83),ISBLANK(W83),ISBLANK(Y83),ISBLANK(AB83),ISBLANK(AE83),ISBLANK(AL83)),FALSE(),TRUE())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A84" s="128"/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IF(OR(ISBLANK(A84),ISBLANK(B84),ISBLANK(H84),ISBLANK(O84),ISBLANK(R84),ISBLANK(V84),ISBLANK(W84),ISBLANK(Y84),ISBLANK(AB84),ISBLANK(AE84),ISBLANK(AL84)),FALSE(),TRUE())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A85" s="128"/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IF(OR(ISBLANK(A85),ISBLANK(B85),ISBLANK(H85),ISBLANK(O85),ISBLANK(R85),ISBLANK(V85),ISBLANK(W85),ISBLANK(Y85),ISBLANK(AB85),ISBLANK(AE85),ISBLANK(AL85)),FALSE(),TRUE())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A86" s="128"/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IF(OR(ISBLANK(A86),ISBLANK(B86),ISBLANK(H86),ISBLANK(O86),ISBLANK(R86),ISBLANK(V86),ISBLANK(W86),ISBLANK(Y86),ISBLANK(AB86),ISBLANK(AE86),ISBLANK(AL86)),FALSE(),TRUE())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A87" s="128"/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IF(OR(ISBLANK(A87),ISBLANK(B87),ISBLANK(H87),ISBLANK(O87),ISBLANK(R87),ISBLANK(V87),ISBLANK(W87),ISBLANK(Y87),ISBLANK(AB87),ISBLANK(AE87),ISBLANK(AL87)),FALSE(),TRUE())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A88" s="128"/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IF(OR(ISBLANK(A88),ISBLANK(B88),ISBLANK(H88),ISBLANK(O88),ISBLANK(R88),ISBLANK(V88),ISBLANK(W88),ISBLANK(Y88),ISBLANK(AB88),ISBLANK(AE88),ISBLANK(AL88)),FALSE(),TRUE())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A89" s="128"/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IF(OR(ISBLANK(A89),ISBLANK(B89),ISBLANK(H89),ISBLANK(O89),ISBLANK(R89),ISBLANK(V89),ISBLANK(W89),ISBLANK(Y89),ISBLANK(AB89),ISBLANK(AE89),ISBLANK(AL89)),FALSE(),TRUE())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A90" s="128"/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IF(OR(ISBLANK(A90),ISBLANK(B90),ISBLANK(H90),ISBLANK(O90),ISBLANK(R90),ISBLANK(V90),ISBLANK(W90),ISBLANK(Y90),ISBLANK(AB90),ISBLANK(AE90),ISBLANK(AL90)),FALSE(),TRUE())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A91" s="128"/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IF(OR(ISBLANK(A91),ISBLANK(B91),ISBLANK(H91),ISBLANK(O91),ISBLANK(R91),ISBLANK(V91),ISBLANK(W91),ISBLANK(Y91),ISBLANK(AB91),ISBLANK(AE91),ISBLANK(AL91)),FALSE(),TRUE())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A92" s="128"/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IF(OR(ISBLANK(A92),ISBLANK(B92),ISBLANK(H92),ISBLANK(O92),ISBLANK(R92),ISBLANK(V92),ISBLANK(W92),ISBLANK(Y92),ISBLANK(AB92),ISBLANK(AE92),ISBLANK(AL92)),FALSE(),TRUE())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A93" s="128"/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IF(OR(ISBLANK(A93),ISBLANK(B93),ISBLANK(H93),ISBLANK(O93),ISBLANK(R93),ISBLANK(V93),ISBLANK(W93),ISBLANK(Y93),ISBLANK(AB93),ISBLANK(AE93),ISBLANK(AL93)),FALSE(),TRUE())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A94" s="128"/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IF(OR(ISBLANK(A94),ISBLANK(B94),ISBLANK(H94),ISBLANK(O94),ISBLANK(R94),ISBLANK(V94),ISBLANK(W94),ISBLANK(Y94),ISBLANK(AB94),ISBLANK(AE94),ISBLANK(AL94)),FALSE(),TRUE())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A95" s="128"/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IF(OR(ISBLANK(A95),ISBLANK(B95),ISBLANK(H95),ISBLANK(O95),ISBLANK(R95),ISBLANK(V95),ISBLANK(W95),ISBLANK(Y95),ISBLANK(AB95),ISBLANK(AE95),ISBLANK(AL95)),FALSE(),TRUE())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A96" s="128"/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IF(OR(ISBLANK(A96),ISBLANK(B96),ISBLANK(H96),ISBLANK(O96),ISBLANK(R96),ISBLANK(V96),ISBLANK(W96),ISBLANK(Y96),ISBLANK(AB96),ISBLANK(AE96),ISBLANK(AL96)),FALSE(),TRUE())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A97" s="128"/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IF(OR(ISBLANK(A97),ISBLANK(B97),ISBLANK(H97),ISBLANK(O97),ISBLANK(R97),ISBLANK(V97),ISBLANK(W97),ISBLANK(Y97),ISBLANK(AB97),ISBLANK(AE97),ISBLANK(AL97)),FALSE(),TRUE())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A98" s="128"/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IF(OR(ISBLANK(A98),ISBLANK(B98),ISBLANK(H98),ISBLANK(O98),ISBLANK(R98),ISBLANK(V98),ISBLANK(W98),ISBLANK(Y98),ISBLANK(AB98),ISBLANK(AE98),ISBLANK(AL98)),FALSE(),TRUE())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A99" s="128"/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IF(OR(ISBLANK(A99),ISBLANK(B99),ISBLANK(H99),ISBLANK(O99),ISBLANK(R99),ISBLANK(V99),ISBLANK(W99),ISBLANK(Y99),ISBLANK(AB99),ISBLANK(AE99),ISBLANK(AL99)),FALSE(),TRUE())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A100" s="128"/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IF(OR(ISBLANK(A100),ISBLANK(B100),ISBLANK(H100),ISBLANK(O100),ISBLANK(R100),ISBLANK(V100),ISBLANK(W100),ISBLANK(Y100),ISBLANK(AB100),ISBLANK(AE100),ISBLANK(AL100)),FALSE(),TRUE())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A101" s="128"/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IF(OR(ISBLANK(A101),ISBLANK(B101),ISBLANK(H101),ISBLANK(O101),ISBLANK(R101),ISBLANK(V101),ISBLANK(W101),ISBLANK(Y101),ISBLANK(AB101),ISBLANK(AE101),ISBLANK(AL101)),FALSE(),TRUE())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A102" s="128"/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IF(OR(ISBLANK(A102),ISBLANK(B102),ISBLANK(H102),ISBLANK(O102),ISBLANK(R102),ISBLANK(V102),ISBLANK(W102),ISBLANK(Y102),ISBLANK(AB102),ISBLANK(AE102),ISBLANK(AL102)),FALSE(),TRUE())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A103" s="128"/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IF(OR(ISBLANK(A103),ISBLANK(B103),ISBLANK(H103),ISBLANK(O103),ISBLANK(R103),ISBLANK(V103),ISBLANK(W103),ISBLANK(Y103),ISBLANK(AB103),ISBLANK(AE103),ISBLANK(AL103)),FALSE(),TRUE())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A104" s="128"/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IF(OR(ISBLANK(A104),ISBLANK(B104),ISBLANK(H104),ISBLANK(O104),ISBLANK(R104),ISBLANK(V104),ISBLANK(W104),ISBLANK(Y104),ISBLANK(AB104),ISBLANK(AE104),ISBLANK(AL104)),FALSE(),TRUE())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A105" s="128"/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IF(OR(ISBLANK(A105),ISBLANK(B105),ISBLANK(H105),ISBLANK(O105),ISBLANK(R105),ISBLANK(V105),ISBLANK(W105),ISBLANK(Y105),ISBLANK(AB105),ISBLANK(AE105),ISBLANK(AL105)),FALSE(),TRUE())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A106" s="128"/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IF(OR(ISBLANK(A106),ISBLANK(B106),ISBLANK(H106),ISBLANK(O106),ISBLANK(R106),ISBLANK(V106),ISBLANK(W106),ISBLANK(Y106),ISBLANK(AB106),ISBLANK(AE106),ISBLANK(AL106)),FALSE(),TRUE())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A107" s="128"/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IF(OR(ISBLANK(A107),ISBLANK(B107),ISBLANK(H107),ISBLANK(O107),ISBLANK(R107),ISBLANK(V107),ISBLANK(W107),ISBLANK(Y107),ISBLANK(AB107),ISBLANK(AE107),ISBLANK(AL107)),FALSE(),TRUE())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A108" s="128"/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IF(OR(ISBLANK(A108),ISBLANK(B108),ISBLANK(H108),ISBLANK(O108),ISBLANK(R108),ISBLANK(V108),ISBLANK(W108),ISBLANK(Y108),ISBLANK(AB108),ISBLANK(AE108),ISBLANK(AL108)),FALSE(),TRUE())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A109" s="128"/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IF(OR(ISBLANK(A109),ISBLANK(B109),ISBLANK(H109),ISBLANK(O109),ISBLANK(R109),ISBLANK(V109),ISBLANK(W109),ISBLANK(Y109),ISBLANK(AB109),ISBLANK(AE109),ISBLANK(AL109)),FALSE(),TRUE())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A110" s="128"/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IF(OR(ISBLANK(A110),ISBLANK(B110),ISBLANK(H110),ISBLANK(O110),ISBLANK(R110),ISBLANK(V110),ISBLANK(W110),ISBLANK(Y110),ISBLANK(AB110),ISBLANK(AE110),ISBLANK(AL110)),FALSE(),TRUE())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A111" s="128"/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IF(OR(ISBLANK(A111),ISBLANK(B111),ISBLANK(H111),ISBLANK(O111),ISBLANK(R111),ISBLANK(V111),ISBLANK(W111),ISBLANK(Y111),ISBLANK(AB111),ISBLANK(AE111),ISBLANK(AL111)),FALSE(),TRUE())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A112" s="128"/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IF(OR(ISBLANK(A112),ISBLANK(B112),ISBLANK(H112),ISBLANK(O112),ISBLANK(R112),ISBLANK(V112),ISBLANK(W112),ISBLANK(Y112),ISBLANK(AB112),ISBLANK(AE112),ISBLANK(AL112)),FALSE(),TRUE())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A113" s="128"/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IF(OR(ISBLANK(A113),ISBLANK(B113),ISBLANK(H113),ISBLANK(O113),ISBLANK(R113),ISBLANK(V113),ISBLANK(W113),ISBLANK(Y113),ISBLANK(AB113),ISBLANK(AE113),ISBLANK(AL113)),FALSE(),TRUE())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A114" s="128"/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IF(OR(ISBLANK(A114),ISBLANK(B114),ISBLANK(H114),ISBLANK(O114),ISBLANK(R114),ISBLANK(V114),ISBLANK(W114),ISBLANK(Y114),ISBLANK(AB114),ISBLANK(AE114),ISBLANK(AL114)),FALSE(),TRUE())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A115" s="128"/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IF(OR(ISBLANK(A115),ISBLANK(B115),ISBLANK(H115),ISBLANK(O115),ISBLANK(R115),ISBLANK(V115),ISBLANK(W115),ISBLANK(Y115),ISBLANK(AB115),ISBLANK(AE115),ISBLANK(AL115)),FALSE(),TRUE())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A116" s="128"/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IF(OR(ISBLANK(A116),ISBLANK(B116),ISBLANK(H116),ISBLANK(O116),ISBLANK(R116),ISBLANK(V116),ISBLANK(W116),ISBLANK(Y116),ISBLANK(AB116),ISBLANK(AE116),ISBLANK(AL116)),FALSE(),TRUE())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A117" s="128"/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IF(OR(ISBLANK(A117),ISBLANK(B117),ISBLANK(H117),ISBLANK(O117),ISBLANK(R117),ISBLANK(V117),ISBLANK(W117),ISBLANK(Y117),ISBLANK(AB117),ISBLANK(AE117),ISBLANK(AL117)),FALSE(),TRUE())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A118" s="128"/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IF(OR(ISBLANK(A118),ISBLANK(B118),ISBLANK(H118),ISBLANK(O118),ISBLANK(R118),ISBLANK(V118),ISBLANK(W118),ISBLANK(Y118),ISBLANK(AB118),ISBLANK(AE118),ISBLANK(AL118)),FALSE(),TRUE())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A119" s="128"/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IF(OR(ISBLANK(A119),ISBLANK(B119),ISBLANK(H119),ISBLANK(O119),ISBLANK(R119),ISBLANK(V119),ISBLANK(W119),ISBLANK(Y119),ISBLANK(AB119),ISBLANK(AE119),ISBLANK(AL119)),FALSE(),TRUE())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A120" s="128"/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IF(OR(ISBLANK(A120),ISBLANK(B120),ISBLANK(H120),ISBLANK(O120),ISBLANK(R120),ISBLANK(V120),ISBLANK(W120),ISBLANK(Y120),ISBLANK(AB120),ISBLANK(AE120),ISBLANK(AL120)),FALSE(),TRUE())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A121" s="128"/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IF(OR(ISBLANK(A121),ISBLANK(B121),ISBLANK(H121),ISBLANK(O121),ISBLANK(R121),ISBLANK(V121),ISBLANK(W121),ISBLANK(Y121),ISBLANK(AB121),ISBLANK(AE121),ISBLANK(AL121)),FALSE(),TRUE())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A122" s="128"/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IF(OR(ISBLANK(A122),ISBLANK(B122),ISBLANK(H122),ISBLANK(O122),ISBLANK(R122),ISBLANK(V122),ISBLANK(W122),ISBLANK(Y122),ISBLANK(AB122),ISBLANK(AE122),ISBLANK(AL122)),FALSE(),TRUE())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A123" s="128"/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IF(OR(ISBLANK(A123),ISBLANK(B123),ISBLANK(H123),ISBLANK(O123),ISBLANK(R123),ISBLANK(V123),ISBLANK(W123),ISBLANK(Y123),ISBLANK(AB123),ISBLANK(AE123),ISBLANK(AL123)),FALSE(),TRUE())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A124" s="128"/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IF(OR(ISBLANK(A124),ISBLANK(B124),ISBLANK(H124),ISBLANK(O124),ISBLANK(R124),ISBLANK(V124),ISBLANK(W124),ISBLANK(Y124),ISBLANK(AB124),ISBLANK(AE124),ISBLANK(AL124)),FALSE(),TRUE())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A125" s="128"/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IF(OR(ISBLANK(A125),ISBLANK(B125),ISBLANK(H125),ISBLANK(O125),ISBLANK(R125),ISBLANK(V125),ISBLANK(W125),ISBLANK(Y125),ISBLANK(AB125),ISBLANK(AE125),ISBLANK(AL125)),FALSE(),TRUE())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A126" s="128"/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IF(OR(ISBLANK(A126),ISBLANK(B126),ISBLANK(H126),ISBLANK(O126),ISBLANK(R126),ISBLANK(V126),ISBLANK(W126),ISBLANK(Y126),ISBLANK(AB126),ISBLANK(AE126),ISBLANK(AL126)),FALSE(),TRUE())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A127" s="128"/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IF(OR(ISBLANK(A127),ISBLANK(B127),ISBLANK(H127),ISBLANK(O127),ISBLANK(R127),ISBLANK(V127),ISBLANK(W127),ISBLANK(Y127),ISBLANK(AB127),ISBLANK(AE127),ISBLANK(AL127)),FALSE(),TRUE())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A128" s="128"/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IF(OR(ISBLANK(A128),ISBLANK(B128),ISBLANK(H128),ISBLANK(O128),ISBLANK(R128),ISBLANK(V128),ISBLANK(W128),ISBLANK(Y128),ISBLANK(AB128),ISBLANK(AE128),ISBLANK(AL128)),FALSE(),TRUE())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A129" s="128"/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IF(OR(ISBLANK(A129),ISBLANK(B129),ISBLANK(H129),ISBLANK(O129),ISBLANK(R129),ISBLANK(V129),ISBLANK(W129),ISBLANK(Y129),ISBLANK(AB129),ISBLANK(AE129),ISBLANK(AL129)),FALSE(),TRUE())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A130" s="128"/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IF(OR(ISBLANK(A130),ISBLANK(B130),ISBLANK(H130),ISBLANK(O130),ISBLANK(R130),ISBLANK(V130),ISBLANK(W130),ISBLANK(Y130),ISBLANK(AB130),ISBLANK(AE130),ISBLANK(AL130)),FALSE(),TRUE())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A131" s="128"/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IF(OR(ISBLANK(A131),ISBLANK(B131),ISBLANK(H131),ISBLANK(O131),ISBLANK(R131),ISBLANK(V131),ISBLANK(W131),ISBLANK(Y131),ISBLANK(AB131),ISBLANK(AE131),ISBLANK(AL131)),FALSE(),TRUE())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A132" s="128"/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IF(OR(ISBLANK(A132),ISBLANK(B132),ISBLANK(H132),ISBLANK(O132),ISBLANK(R132),ISBLANK(V132),ISBLANK(W132),ISBLANK(Y132),ISBLANK(AB132),ISBLANK(AE132),ISBLANK(AL132)),FALSE(),TRUE())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A133" s="128"/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IF(OR(ISBLANK(A133),ISBLANK(B133),ISBLANK(H133),ISBLANK(O133),ISBLANK(R133),ISBLANK(V133),ISBLANK(W133),ISBLANK(Y133),ISBLANK(AB133),ISBLANK(AE133),ISBLANK(AL133)),FALSE(),TRUE())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A134" s="128"/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IF(OR(ISBLANK(A134),ISBLANK(B134),ISBLANK(H134),ISBLANK(O134),ISBLANK(R134),ISBLANK(V134),ISBLANK(W134),ISBLANK(Y134),ISBLANK(AB134),ISBLANK(AE134),ISBLANK(AL134)),FALSE(),TRUE())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A135" s="128"/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IF(OR(ISBLANK(A135),ISBLANK(B135),ISBLANK(H135),ISBLANK(O135),ISBLANK(R135),ISBLANK(V135),ISBLANK(W135),ISBLANK(Y135),ISBLANK(AB135),ISBLANK(AE135),ISBLANK(AL135)),FALSE(),TRUE())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A136" s="128"/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IF(OR(ISBLANK(A136),ISBLANK(B136),ISBLANK(H136),ISBLANK(O136),ISBLANK(R136),ISBLANK(V136),ISBLANK(W136),ISBLANK(Y136),ISBLANK(AB136),ISBLANK(AE136),ISBLANK(AL136)),FALSE(),TRUE())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A137" s="128"/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IF(OR(ISBLANK(A137),ISBLANK(B137),ISBLANK(H137),ISBLANK(O137),ISBLANK(R137),ISBLANK(V137),ISBLANK(W137),ISBLANK(Y137),ISBLANK(AB137),ISBLANK(AE137),ISBLANK(AL137)),FALSE(),TRUE())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A138" s="128"/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IF(OR(ISBLANK(A138),ISBLANK(B138),ISBLANK(H138),ISBLANK(O138),ISBLANK(R138),ISBLANK(V138),ISBLANK(W138),ISBLANK(Y138),ISBLANK(AB138),ISBLANK(AE138),ISBLANK(AL138)),FALSE(),TRUE())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A139" s="128"/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IF(OR(ISBLANK(A139),ISBLANK(B139),ISBLANK(H139),ISBLANK(O139),ISBLANK(R139),ISBLANK(V139),ISBLANK(W139),ISBLANK(Y139),ISBLANK(AB139),ISBLANK(AE139),ISBLANK(AL139)),FALSE(),TRUE())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A140" s="128"/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IF(OR(ISBLANK(A140),ISBLANK(B140),ISBLANK(H140),ISBLANK(O140),ISBLANK(R140),ISBLANK(V140),ISBLANK(W140),ISBLANK(Y140),ISBLANK(AB140),ISBLANK(AE140),ISBLANK(AL140)),FALSE(),TRUE())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A141" s="128"/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IF(OR(ISBLANK(A141),ISBLANK(B141),ISBLANK(H141),ISBLANK(O141),ISBLANK(R141),ISBLANK(V141),ISBLANK(W141),ISBLANK(Y141),ISBLANK(AB141),ISBLANK(AE141),ISBLANK(AL141)),FALSE(),TRUE())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A142" s="128"/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IF(OR(ISBLANK(A142),ISBLANK(B142),ISBLANK(H142),ISBLANK(O142),ISBLANK(R142),ISBLANK(V142),ISBLANK(W142),ISBLANK(Y142),ISBLANK(AB142),ISBLANK(AE142),ISBLANK(AL142)),FALSE(),TRUE())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A143" s="128"/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IF(OR(ISBLANK(A143),ISBLANK(B143),ISBLANK(H143),ISBLANK(O143),ISBLANK(R143),ISBLANK(V143),ISBLANK(W143),ISBLANK(Y143),ISBLANK(AB143),ISBLANK(AE143),ISBLANK(AL143)),FALSE(),TRUE())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A144" s="128"/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IF(OR(ISBLANK(A144),ISBLANK(B144),ISBLANK(H144),ISBLANK(O144),ISBLANK(R144),ISBLANK(V144),ISBLANK(W144),ISBLANK(Y144),ISBLANK(AB144),ISBLANK(AE144),ISBLANK(AL144)),FALSE(),TRUE())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A145" s="128"/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IF(OR(ISBLANK(A145),ISBLANK(B145),ISBLANK(H145),ISBLANK(O145),ISBLANK(R145),ISBLANK(V145),ISBLANK(W145),ISBLANK(Y145),ISBLANK(AB145),ISBLANK(AE145),ISBLANK(AL145)),FALSE(),TRUE())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A146" s="128"/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IF(OR(ISBLANK(A146),ISBLANK(B146),ISBLANK(H146),ISBLANK(O146),ISBLANK(R146),ISBLANK(V146),ISBLANK(W146),ISBLANK(Y146),ISBLANK(AB146),ISBLANK(AE146),ISBLANK(AL146)),FALSE(),TRUE())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A147" s="128"/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IF(OR(ISBLANK(A147),ISBLANK(B147),ISBLANK(H147),ISBLANK(O147),ISBLANK(R147),ISBLANK(V147),ISBLANK(W147),ISBLANK(Y147),ISBLANK(AB147),ISBLANK(AE147),ISBLANK(AL147)),FALSE(),TRUE())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A148" s="128"/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IF(OR(ISBLANK(A148),ISBLANK(B148),ISBLANK(H148),ISBLANK(O148),ISBLANK(R148),ISBLANK(V148),ISBLANK(W148),ISBLANK(Y148),ISBLANK(AB148),ISBLANK(AE148),ISBLANK(AL148)),FALSE(),TRUE())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A149" s="128"/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IF(OR(ISBLANK(A149),ISBLANK(B149),ISBLANK(H149),ISBLANK(O149),ISBLANK(R149),ISBLANK(V149),ISBLANK(W149),ISBLANK(Y149),ISBLANK(AB149),ISBLANK(AE149),ISBLANK(AL149)),FALSE(),TRUE())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A150" s="128"/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IF(OR(ISBLANK(A150),ISBLANK(B150),ISBLANK(H150),ISBLANK(O150),ISBLANK(R150),ISBLANK(V150),ISBLANK(W150),ISBLANK(Y150),ISBLANK(AB150),ISBLANK(AE150),ISBLANK(AL150)),FALSE(),TRUE())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A151" s="128"/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IF(OR(ISBLANK(A151),ISBLANK(B151),ISBLANK(H151),ISBLANK(O151),ISBLANK(R151),ISBLANK(V151),ISBLANK(W151),ISBLANK(Y151),ISBLANK(AB151),ISBLANK(AE151),ISBLANK(AL151)),FALSE(),TRUE())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A152" s="128"/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IF(OR(ISBLANK(A152),ISBLANK(B152),ISBLANK(H152),ISBLANK(O152),ISBLANK(R152),ISBLANK(V152),ISBLANK(W152),ISBLANK(Y152),ISBLANK(AB152),ISBLANK(AE152),ISBLANK(AL152)),FALSE(),TRUE())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A153" s="128"/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IF(OR(ISBLANK(A153),ISBLANK(B153),ISBLANK(H153),ISBLANK(O153),ISBLANK(R153),ISBLANK(V153),ISBLANK(W153),ISBLANK(Y153),ISBLANK(AB153),ISBLANK(AE153),ISBLANK(AL153)),FALSE(),TRUE())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A154" s="128"/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IF(OR(ISBLANK(A154),ISBLANK(B154),ISBLANK(H154),ISBLANK(O154),ISBLANK(R154),ISBLANK(V154),ISBLANK(W154),ISBLANK(Y154),ISBLANK(AB154),ISBLANK(AE154),ISBLANK(AL154)),FALSE(),TRUE())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A155" s="128"/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IF(OR(ISBLANK(A155),ISBLANK(B155),ISBLANK(H155),ISBLANK(O155),ISBLANK(R155),ISBLANK(V155),ISBLANK(W155),ISBLANK(Y155),ISBLANK(AB155),ISBLANK(AE155),ISBLANK(AL155)),FALSE(),TRUE())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A156" s="128"/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IF(OR(ISBLANK(A156),ISBLANK(B156),ISBLANK(H156),ISBLANK(O156),ISBLANK(R156),ISBLANK(V156),ISBLANK(W156),ISBLANK(Y156),ISBLANK(AB156),ISBLANK(AE156),ISBLANK(AL156)),FALSE(),TRUE())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A157" s="128"/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IF(OR(ISBLANK(A157),ISBLANK(B157),ISBLANK(H157),ISBLANK(O157),ISBLANK(R157),ISBLANK(V157),ISBLANK(W157),ISBLANK(Y157),ISBLANK(AB157),ISBLANK(AE157),ISBLANK(AL157)),FALSE(),TRUE())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A158" s="128"/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IF(OR(ISBLANK(A158),ISBLANK(B158),ISBLANK(H158),ISBLANK(O158),ISBLANK(R158),ISBLANK(V158),ISBLANK(W158),ISBLANK(Y158),ISBLANK(AB158),ISBLANK(AE158),ISBLANK(AL158)),FALSE(),TRUE())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A159" s="128"/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IF(OR(ISBLANK(A159),ISBLANK(B159),ISBLANK(H159),ISBLANK(O159),ISBLANK(R159),ISBLANK(V159),ISBLANK(W159),ISBLANK(Y159),ISBLANK(AB159),ISBLANK(AE159),ISBLANK(AL159)),FALSE(),TRUE())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A160" s="128"/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IF(OR(ISBLANK(A160),ISBLANK(B160),ISBLANK(H160),ISBLANK(O160),ISBLANK(R160),ISBLANK(V160),ISBLANK(W160),ISBLANK(Y160),ISBLANK(AB160),ISBLANK(AE160),ISBLANK(AL160)),FALSE(),TRUE())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A161" s="128"/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IF(OR(ISBLANK(A161),ISBLANK(B161),ISBLANK(H161),ISBLANK(O161),ISBLANK(R161),ISBLANK(V161),ISBLANK(W161),ISBLANK(Y161),ISBLANK(AB161),ISBLANK(AE161),ISBLANK(AL161)),FALSE(),TRUE())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A162" s="128"/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IF(OR(ISBLANK(A162),ISBLANK(B162),ISBLANK(H162),ISBLANK(O162),ISBLANK(R162),ISBLANK(V162),ISBLANK(W162),ISBLANK(Y162),ISBLANK(AB162),ISBLANK(AE162),ISBLANK(AL162)),FALSE(),TRUE())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A163" s="128"/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IF(OR(ISBLANK(A163),ISBLANK(B163),ISBLANK(H163),ISBLANK(O163),ISBLANK(R163),ISBLANK(V163),ISBLANK(W163),ISBLANK(Y163),ISBLANK(AB163),ISBLANK(AE163),ISBLANK(AL163)),FALSE(),TRUE())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A164" s="128"/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IF(OR(ISBLANK(A164),ISBLANK(B164),ISBLANK(H164),ISBLANK(O164),ISBLANK(R164),ISBLANK(V164),ISBLANK(W164),ISBLANK(Y164),ISBLANK(AB164),ISBLANK(AE164),ISBLANK(AL164)),FALSE(),TRUE())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A165" s="128"/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IF(OR(ISBLANK(A165),ISBLANK(B165),ISBLANK(H165),ISBLANK(O165),ISBLANK(R165),ISBLANK(V165),ISBLANK(W165),ISBLANK(Y165),ISBLANK(AB165),ISBLANK(AE165),ISBLANK(AL165)),FALSE(),TRUE())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A166" s="128"/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IF(OR(ISBLANK(A166),ISBLANK(B166),ISBLANK(H166),ISBLANK(O166),ISBLANK(R166),ISBLANK(V166),ISBLANK(W166),ISBLANK(Y166),ISBLANK(AB166),ISBLANK(AE166),ISBLANK(AL166)),FALSE(),TRUE())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A167" s="128"/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IF(OR(ISBLANK(A167),ISBLANK(B167),ISBLANK(H167),ISBLANK(O167),ISBLANK(R167),ISBLANK(V167),ISBLANK(W167),ISBLANK(Y167),ISBLANK(AB167),ISBLANK(AE167),ISBLANK(AL167)),FALSE(),TRUE())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A168" s="128"/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IF(OR(ISBLANK(A168),ISBLANK(B168),ISBLANK(H168),ISBLANK(O168),ISBLANK(R168),ISBLANK(V168),ISBLANK(W168),ISBLANK(Y168),ISBLANK(AB168),ISBLANK(AE168),ISBLANK(AL168)),FALSE(),TRUE())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A169" s="128"/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IF(OR(ISBLANK(A169),ISBLANK(B169),ISBLANK(H169),ISBLANK(O169),ISBLANK(R169),ISBLANK(V169),ISBLANK(W169),ISBLANK(Y169),ISBLANK(AB169),ISBLANK(AE169),ISBLANK(AL169)),FALSE(),TRUE())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A170" s="128"/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IF(OR(ISBLANK(A170),ISBLANK(B170),ISBLANK(H170),ISBLANK(O170),ISBLANK(R170),ISBLANK(V170),ISBLANK(W170),ISBLANK(Y170),ISBLANK(AB170),ISBLANK(AE170),ISBLANK(AL170)),FALSE(),TRUE())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A171" s="128"/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IF(OR(ISBLANK(A171),ISBLANK(B171),ISBLANK(H171),ISBLANK(O171),ISBLANK(R171),ISBLANK(V171),ISBLANK(W171),ISBLANK(Y171),ISBLANK(AB171),ISBLANK(AE171),ISBLANK(AL171)),FALSE(),TRUE())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A172" s="128"/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IF(OR(ISBLANK(A172),ISBLANK(B172),ISBLANK(H172),ISBLANK(O172),ISBLANK(R172),ISBLANK(V172),ISBLANK(W172),ISBLANK(Y172),ISBLANK(AB172),ISBLANK(AE172),ISBLANK(AL172)),FALSE(),TRUE())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A173" s="128"/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IF(OR(ISBLANK(A173),ISBLANK(B173),ISBLANK(H173),ISBLANK(O173),ISBLANK(R173),ISBLANK(V173),ISBLANK(W173),ISBLANK(Y173),ISBLANK(AB173),ISBLANK(AE173),ISBLANK(AL173)),FALSE(),TRUE())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A174" s="128"/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IF(OR(ISBLANK(A174),ISBLANK(B174),ISBLANK(H174),ISBLANK(O174),ISBLANK(R174),ISBLANK(V174),ISBLANK(W174),ISBLANK(Y174),ISBLANK(AB174),ISBLANK(AE174),ISBLANK(AL174)),FALSE(),TRUE())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A175" s="128"/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IF(OR(ISBLANK(A175),ISBLANK(B175),ISBLANK(H175),ISBLANK(O175),ISBLANK(R175),ISBLANK(V175),ISBLANK(W175),ISBLANK(Y175),ISBLANK(AB175),ISBLANK(AE175),ISBLANK(AL175)),FALSE(),TRUE())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A176" s="128"/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IF(OR(ISBLANK(A176),ISBLANK(B176),ISBLANK(H176),ISBLANK(O176),ISBLANK(R176),ISBLANK(V176),ISBLANK(W176),ISBLANK(Y176),ISBLANK(AB176),ISBLANK(AE176),ISBLANK(AL176)),FALSE(),TRUE())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A177" s="128"/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IF(OR(ISBLANK(A177),ISBLANK(B177),ISBLANK(H177),ISBLANK(O177),ISBLANK(R177),ISBLANK(V177),ISBLANK(W177),ISBLANK(Y177),ISBLANK(AB177),ISBLANK(AE177),ISBLANK(AL177)),FALSE(),TRUE())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A178" s="128"/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IF(OR(ISBLANK(A178),ISBLANK(B178),ISBLANK(H178),ISBLANK(O178),ISBLANK(R178),ISBLANK(V178),ISBLANK(W178),ISBLANK(Y178),ISBLANK(AB178),ISBLANK(AE178),ISBLANK(AL178)),FALSE(),TRUE())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A179" s="128"/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IF(OR(ISBLANK(A179),ISBLANK(B179),ISBLANK(H179),ISBLANK(O179),ISBLANK(R179),ISBLANK(V179),ISBLANK(W179),ISBLANK(Y179),ISBLANK(AB179),ISBLANK(AE179),ISBLANK(AL179)),FALSE(),TRUE())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A180" s="128"/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IF(OR(ISBLANK(A180),ISBLANK(B180),ISBLANK(H180),ISBLANK(O180),ISBLANK(R180),ISBLANK(V180),ISBLANK(W180),ISBLANK(Y180),ISBLANK(AB180),ISBLANK(AE180),ISBLANK(AL180)),FALSE(),TRUE())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A181" s="128"/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IF(OR(ISBLANK(A181),ISBLANK(B181),ISBLANK(H181),ISBLANK(O181),ISBLANK(R181),ISBLANK(V181),ISBLANK(W181),ISBLANK(Y181),ISBLANK(AB181),ISBLANK(AE181),ISBLANK(AL181)),FALSE(),TRUE())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A182" s="128"/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IF(OR(ISBLANK(A182),ISBLANK(B182),ISBLANK(H182),ISBLANK(O182),ISBLANK(R182),ISBLANK(V182),ISBLANK(W182),ISBLANK(Y182),ISBLANK(AB182),ISBLANK(AE182),ISBLANK(AL182)),FALSE(),TRUE())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A183" s="128"/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IF(OR(ISBLANK(A183),ISBLANK(B183),ISBLANK(H183),ISBLANK(O183),ISBLANK(R183),ISBLANK(V183),ISBLANK(W183),ISBLANK(Y183),ISBLANK(AB183),ISBLANK(AE183),ISBLANK(AL183)),FALSE(),TRUE())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A184" s="128"/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IF(OR(ISBLANK(A184),ISBLANK(B184),ISBLANK(H184),ISBLANK(O184),ISBLANK(R184),ISBLANK(V184),ISBLANK(W184),ISBLANK(Y184),ISBLANK(AB184),ISBLANK(AE184),ISBLANK(AL184)),FALSE(),TRUE())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A185" s="128"/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IF(OR(ISBLANK(A185),ISBLANK(B185),ISBLANK(H185),ISBLANK(O185),ISBLANK(R185),ISBLANK(V185),ISBLANK(W185),ISBLANK(Y185),ISBLANK(AB185),ISBLANK(AE185),ISBLANK(AL185)),FALSE(),TRUE())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A186" s="128"/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IF(OR(ISBLANK(A186),ISBLANK(B186),ISBLANK(H186),ISBLANK(O186),ISBLANK(R186),ISBLANK(V186),ISBLANK(W186),ISBLANK(Y186),ISBLANK(AB186),ISBLANK(AE186),ISBLANK(AL186)),FALSE(),TRUE())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A187" s="128"/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IF(OR(ISBLANK(A187),ISBLANK(B187),ISBLANK(H187),ISBLANK(O187),ISBLANK(R187),ISBLANK(V187),ISBLANK(W187),ISBLANK(Y187),ISBLANK(AB187),ISBLANK(AE187),ISBLANK(AL187)),FALSE(),TRUE())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A188" s="128"/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IF(OR(ISBLANK(A188),ISBLANK(B188),ISBLANK(H188),ISBLANK(O188),ISBLANK(R188),ISBLANK(V188),ISBLANK(W188),ISBLANK(Y188),ISBLANK(AB188),ISBLANK(AE188),ISBLANK(AL188)),FALSE(),TRUE())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A189" s="128"/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IF(OR(ISBLANK(A189),ISBLANK(B189),ISBLANK(H189),ISBLANK(O189),ISBLANK(R189),ISBLANK(V189),ISBLANK(W189),ISBLANK(Y189),ISBLANK(AB189),ISBLANK(AE189),ISBLANK(AL189)),FALSE(),TRUE())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A190" s="128"/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IF(OR(ISBLANK(A190),ISBLANK(B190),ISBLANK(H190),ISBLANK(O190),ISBLANK(R190),ISBLANK(V190),ISBLANK(W190),ISBLANK(Y190),ISBLANK(AB190),ISBLANK(AE190),ISBLANK(AL190)),FALSE(),TRUE())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A191" s="128"/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IF(OR(ISBLANK(A191),ISBLANK(B191),ISBLANK(H191),ISBLANK(O191),ISBLANK(R191),ISBLANK(V191),ISBLANK(W191),ISBLANK(Y191),ISBLANK(AB191),ISBLANK(AE191),ISBLANK(AL191)),FALSE(),TRUE())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A192" s="128"/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IF(OR(ISBLANK(A192),ISBLANK(B192),ISBLANK(H192),ISBLANK(O192),ISBLANK(R192),ISBLANK(V192),ISBLANK(W192),ISBLANK(Y192),ISBLANK(AB192),ISBLANK(AE192),ISBLANK(AL192)),FALSE(),TRUE())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A193" s="128"/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IF(OR(ISBLANK(A193),ISBLANK(B193),ISBLANK(H193),ISBLANK(O193),ISBLANK(R193),ISBLANK(V193),ISBLANK(W193),ISBLANK(Y193),ISBLANK(AB193),ISBLANK(AE193),ISBLANK(AL193)),FALSE(),TRUE())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A194" s="128"/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IF(OR(ISBLANK(A194),ISBLANK(B194),ISBLANK(H194),ISBLANK(O194),ISBLANK(R194),ISBLANK(V194),ISBLANK(W194),ISBLANK(Y194),ISBLANK(AB194),ISBLANK(AE194),ISBLANK(AL194)),FALSE(),TRUE())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A195" s="128"/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IF(OR(ISBLANK(A195),ISBLANK(B195),ISBLANK(H195),ISBLANK(O195),ISBLANK(R195),ISBLANK(V195),ISBLANK(W195),ISBLANK(Y195),ISBLANK(AB195),ISBLANK(AE195),ISBLANK(AL195)),FALSE(),TRUE())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A196" s="128"/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IF(OR(ISBLANK(A196),ISBLANK(B196),ISBLANK(H196),ISBLANK(O196),ISBLANK(R196),ISBLANK(V196),ISBLANK(W196),ISBLANK(Y196),ISBLANK(AB196),ISBLANK(AE196),ISBLANK(AL196)),FALSE(),TRUE())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A197" s="128"/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IF(OR(ISBLANK(A197),ISBLANK(B197),ISBLANK(H197),ISBLANK(O197),ISBLANK(R197),ISBLANK(V197),ISBLANK(W197),ISBLANK(Y197),ISBLANK(AB197),ISBLANK(AE197),ISBLANK(AL197)),FALSE(),TRUE())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A198" s="128"/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IF(OR(ISBLANK(A198),ISBLANK(B198),ISBLANK(H198),ISBLANK(O198),ISBLANK(R198),ISBLANK(V198),ISBLANK(W198),ISBLANK(Y198),ISBLANK(AB198),ISBLANK(AE198),ISBLANK(AL198)),FALSE(),TRUE())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A199" s="128"/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IF(OR(ISBLANK(A199),ISBLANK(B199),ISBLANK(H199),ISBLANK(O199),ISBLANK(R199),ISBLANK(V199),ISBLANK(W199),ISBLANK(Y199),ISBLANK(AB199),ISBLANK(AE199),ISBLANK(AL199)),FALSE(),TRUE())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A200" s="128"/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IF(OR(ISBLANK(A200),ISBLANK(B200),ISBLANK(H200),ISBLANK(O200),ISBLANK(R200),ISBLANK(V200),ISBLANK(W200),ISBLANK(Y200),ISBLANK(AB200),ISBLANK(AE200),ISBLANK(AL200)),FALSE(),TRUE())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A201" s="128"/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IF(OR(ISBLANK(A201),ISBLANK(B201),ISBLANK(H201),ISBLANK(O201),ISBLANK(R201),ISBLANK(V201),ISBLANK(W201),ISBLANK(Y201),ISBLANK(AB201),ISBLANK(AE201),ISBLANK(AL201)),FALSE(),TRUE())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A202" s="128"/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IF(OR(ISBLANK(A202),ISBLANK(B202),ISBLANK(H202),ISBLANK(O202),ISBLANK(R202),ISBLANK(V202),ISBLANK(W202),ISBLANK(Y202),ISBLANK(AB202),ISBLANK(AE202),ISBLANK(AL202)),FALSE(),TRUE())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A203" s="128"/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IF(OR(ISBLANK(A203),ISBLANK(B203),ISBLANK(H203),ISBLANK(O203),ISBLANK(R203),ISBLANK(V203),ISBLANK(W203),ISBLANK(Y203),ISBLANK(AB203),ISBLANK(AE203),ISBLANK(AL203)),FALSE(),TRUE())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A204" s="128"/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IF(OR(ISBLANK(A204),ISBLANK(B204),ISBLANK(H204),ISBLANK(O204),ISBLANK(R204),ISBLANK(V204),ISBLANK(W204),ISBLANK(Y204),ISBLANK(AB204),ISBLANK(AE204),ISBLANK(AL204)),FALSE(),TRUE())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A205" s="128"/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IF(OR(ISBLANK(A205),ISBLANK(B205),ISBLANK(H205),ISBLANK(O205),ISBLANK(R205),ISBLANK(V205),ISBLANK(W205),ISBLANK(Y205),ISBLANK(AB205),ISBLANK(AE205),ISBLANK(AL205)),FALSE(),TRUE())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A206" s="128"/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IF(OR(ISBLANK(A206),ISBLANK(B206),ISBLANK(H206),ISBLANK(O206),ISBLANK(R206),ISBLANK(V206),ISBLANK(W206),ISBLANK(Y206),ISBLANK(AB206),ISBLANK(AE206),ISBLANK(AL206)),FALSE(),TRUE())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A207" s="128"/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IF(OR(ISBLANK(A207),ISBLANK(B207),ISBLANK(H207),ISBLANK(O207),ISBLANK(R207),ISBLANK(V207),ISBLANK(W207),ISBLANK(Y207),ISBLANK(AB207),ISBLANK(AE207),ISBLANK(AL207)),FALSE(),TRUE())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A208" s="128"/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IF(OR(ISBLANK(A208),ISBLANK(B208),ISBLANK(H208),ISBLANK(O208),ISBLANK(R208),ISBLANK(V208),ISBLANK(W208),ISBLANK(Y208),ISBLANK(AB208),ISBLANK(AE208),ISBLANK(AL208)),FALSE(),TRUE())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A209" s="128"/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IF(OR(ISBLANK(A209),ISBLANK(B209),ISBLANK(H209),ISBLANK(O209),ISBLANK(R209),ISBLANK(V209),ISBLANK(W209),ISBLANK(Y209),ISBLANK(AB209),ISBLANK(AE209),ISBLANK(AL209)),FALSE(),TRUE())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A210" s="128"/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IF(OR(ISBLANK(A210),ISBLANK(B210),ISBLANK(H210),ISBLANK(O210),ISBLANK(R210),ISBLANK(V210),ISBLANK(W210),ISBLANK(Y210),ISBLANK(AB210),ISBLANK(AE210),ISBLANK(AL210)),FALSE(),TRUE())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A211" s="128"/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IF(OR(ISBLANK(A211),ISBLANK(B211),ISBLANK(H211),ISBLANK(O211),ISBLANK(R211),ISBLANK(V211),ISBLANK(W211),ISBLANK(Y211),ISBLANK(AB211),ISBLANK(AE211),ISBLANK(AL211)),FALSE(),TRUE())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A212" s="128"/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IF(OR(ISBLANK(A212),ISBLANK(B212),ISBLANK(H212),ISBLANK(O212),ISBLANK(R212),ISBLANK(V212),ISBLANK(W212),ISBLANK(Y212),ISBLANK(AB212),ISBLANK(AE212),ISBLANK(AL212)),FALSE(),TRUE())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A213" s="128"/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IF(OR(ISBLANK(A213),ISBLANK(B213),ISBLANK(H213),ISBLANK(O213),ISBLANK(R213),ISBLANK(V213),ISBLANK(W213),ISBLANK(Y213),ISBLANK(AB213),ISBLANK(AE213),ISBLANK(AL213)),FALSE(),TRUE())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A214" s="128"/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IF(OR(ISBLANK(A214),ISBLANK(B214),ISBLANK(H214),ISBLANK(O214),ISBLANK(R214),ISBLANK(V214),ISBLANK(W214),ISBLANK(Y214),ISBLANK(AB214),ISBLANK(AE214),ISBLANK(AL214)),FALSE(),TRUE())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A215" s="128"/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IF(OR(ISBLANK(A215),ISBLANK(B215),ISBLANK(H215),ISBLANK(O215),ISBLANK(R215),ISBLANK(V215),ISBLANK(W215),ISBLANK(Y215),ISBLANK(AB215),ISBLANK(AE215),ISBLANK(AL215)),FALSE(),TRUE())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A216" s="128"/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IF(OR(ISBLANK(A216),ISBLANK(B216),ISBLANK(H216),ISBLANK(O216),ISBLANK(R216),ISBLANK(V216),ISBLANK(W216),ISBLANK(Y216),ISBLANK(AB216),ISBLANK(AE216),ISBLANK(AL216)),FALSE(),TRUE())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A217" s="128"/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IF(OR(ISBLANK(A217),ISBLANK(B217),ISBLANK(H217),ISBLANK(O217),ISBLANK(R217),ISBLANK(V217),ISBLANK(W217),ISBLANK(Y217),ISBLANK(AB217),ISBLANK(AE217),ISBLANK(AL217)),FALSE(),TRUE())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A218" s="128"/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IF(OR(ISBLANK(A218),ISBLANK(B218),ISBLANK(H218),ISBLANK(O218),ISBLANK(R218),ISBLANK(V218),ISBLANK(W218),ISBLANK(Y218),ISBLANK(AB218),ISBLANK(AE218),ISBLANK(AL218)),FALSE(),TRUE())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A219" s="128"/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IF(OR(ISBLANK(A219),ISBLANK(B219),ISBLANK(H219),ISBLANK(O219),ISBLANK(R219),ISBLANK(V219),ISBLANK(W219),ISBLANK(Y219),ISBLANK(AB219),ISBLANK(AE219),ISBLANK(AL219)),FALSE(),TRUE())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A220" s="128"/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IF(OR(ISBLANK(A220),ISBLANK(B220),ISBLANK(H220),ISBLANK(O220),ISBLANK(R220),ISBLANK(V220),ISBLANK(W220),ISBLANK(Y220),ISBLANK(AB220),ISBLANK(AE220),ISBLANK(AL220)),FALSE(),TRUE())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A221" s="128"/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IF(OR(ISBLANK(A221),ISBLANK(B221),ISBLANK(H221),ISBLANK(O221),ISBLANK(R221),ISBLANK(V221),ISBLANK(W221),ISBLANK(Y221),ISBLANK(AB221),ISBLANK(AE221),ISBLANK(AL221)),FALSE(),TRUE())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A222" s="128"/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IF(OR(ISBLANK(A222),ISBLANK(B222),ISBLANK(H222),ISBLANK(O222),ISBLANK(R222),ISBLANK(V222),ISBLANK(W222),ISBLANK(Y222),ISBLANK(AB222),ISBLANK(AE222),ISBLANK(AL222)),FALSE(),TRUE())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A223" s="128"/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IF(OR(ISBLANK(A223),ISBLANK(B223),ISBLANK(H223),ISBLANK(O223),ISBLANK(R223),ISBLANK(V223),ISBLANK(W223),ISBLANK(Y223),ISBLANK(AB223),ISBLANK(AE223),ISBLANK(AL223)),FALSE(),TRUE())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A224" s="128"/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IF(OR(ISBLANK(A224),ISBLANK(B224),ISBLANK(H224),ISBLANK(O224),ISBLANK(R224),ISBLANK(V224),ISBLANK(W224),ISBLANK(Y224),ISBLANK(AB224),ISBLANK(AE224),ISBLANK(AL224)),FALSE(),TRUE())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A225" s="128"/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IF(OR(ISBLANK(A225),ISBLANK(B225),ISBLANK(H225),ISBLANK(O225),ISBLANK(R225),ISBLANK(V225),ISBLANK(W225),ISBLANK(Y225),ISBLANK(AB225),ISBLANK(AE225),ISBLANK(AL225)),FALSE(),TRUE())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A226" s="128"/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IF(OR(ISBLANK(A226),ISBLANK(B226),ISBLANK(H226),ISBLANK(O226),ISBLANK(R226),ISBLANK(V226),ISBLANK(W226),ISBLANK(Y226),ISBLANK(AB226),ISBLANK(AE226),ISBLANK(AL226)),FALSE(),TRUE())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A227" s="128"/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IF(OR(ISBLANK(A227),ISBLANK(B227),ISBLANK(H227),ISBLANK(O227),ISBLANK(R227),ISBLANK(V227),ISBLANK(W227),ISBLANK(Y227),ISBLANK(AB227),ISBLANK(AE227),ISBLANK(AL227)),FALSE(),TRUE())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A228" s="128"/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IF(OR(ISBLANK(A228),ISBLANK(B228),ISBLANK(H228),ISBLANK(O228),ISBLANK(R228),ISBLANK(V228),ISBLANK(W228),ISBLANK(Y228),ISBLANK(AB228),ISBLANK(AE228),ISBLANK(AL228)),FALSE(),TRUE())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A229" s="128"/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IF(OR(ISBLANK(A229),ISBLANK(B229),ISBLANK(H229),ISBLANK(O229),ISBLANK(R229),ISBLANK(V229),ISBLANK(W229),ISBLANK(Y229),ISBLANK(AB229),ISBLANK(AE229),ISBLANK(AL229)),FALSE(),TRUE())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A230" s="128"/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IF(OR(ISBLANK(A230),ISBLANK(B230),ISBLANK(H230),ISBLANK(O230),ISBLANK(R230),ISBLANK(V230),ISBLANK(W230),ISBLANK(Y230),ISBLANK(AB230),ISBLANK(AE230),ISBLANK(AL230)),FALSE(),TRUE())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A231" s="128"/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IF(OR(ISBLANK(A231),ISBLANK(B231),ISBLANK(H231),ISBLANK(O231),ISBLANK(R231),ISBLANK(V231),ISBLANK(W231),ISBLANK(Y231),ISBLANK(AB231),ISBLANK(AE231),ISBLANK(AL231)),FALSE(),TRUE())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A232" s="128"/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IF(OR(ISBLANK(A232),ISBLANK(B232),ISBLANK(H232),ISBLANK(O232),ISBLANK(R232),ISBLANK(V232),ISBLANK(W232),ISBLANK(Y232),ISBLANK(AB232),ISBLANK(AE232),ISBLANK(AL232)),FALSE(),TRUE())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A233" s="128"/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IF(OR(ISBLANK(A233),ISBLANK(B233),ISBLANK(H233),ISBLANK(O233),ISBLANK(R233),ISBLANK(V233),ISBLANK(W233),ISBLANK(Y233),ISBLANK(AB233),ISBLANK(AE233),ISBLANK(AL233)),FALSE(),TRUE())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A234" s="128"/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IF(OR(ISBLANK(A234),ISBLANK(B234),ISBLANK(H234),ISBLANK(O234),ISBLANK(R234),ISBLANK(V234),ISBLANK(W234),ISBLANK(Y234),ISBLANK(AB234),ISBLANK(AE234),ISBLANK(AL234)),FALSE(),TRUE())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A235" s="128"/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IF(OR(ISBLANK(A235),ISBLANK(B235),ISBLANK(H235),ISBLANK(O235),ISBLANK(R235),ISBLANK(V235),ISBLANK(W235),ISBLANK(Y235),ISBLANK(AB235),ISBLANK(AE235),ISBLANK(AL235)),FALSE(),TRUE())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A236" s="128"/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IF(OR(ISBLANK(A236),ISBLANK(B236),ISBLANK(H236),ISBLANK(O236),ISBLANK(R236),ISBLANK(V236),ISBLANK(W236),ISBLANK(Y236),ISBLANK(AB236),ISBLANK(AE236),ISBLANK(AL236)),FALSE(),TRUE())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A237" s="128"/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IF(OR(ISBLANK(A237),ISBLANK(B237),ISBLANK(H237),ISBLANK(O237),ISBLANK(R237),ISBLANK(V237),ISBLANK(W237),ISBLANK(Y237),ISBLANK(AB237),ISBLANK(AE237),ISBLANK(AL237)),FALSE(),TRUE())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A238" s="128"/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IF(OR(ISBLANK(A238),ISBLANK(B238),ISBLANK(H238),ISBLANK(O238),ISBLANK(R238),ISBLANK(V238),ISBLANK(W238),ISBLANK(Y238),ISBLANK(AB238),ISBLANK(AE238),ISBLANK(AL238)),FALSE(),TRUE())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A239" s="128"/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IF(OR(ISBLANK(A239),ISBLANK(B239),ISBLANK(H239),ISBLANK(O239),ISBLANK(R239),ISBLANK(V239),ISBLANK(W239),ISBLANK(Y239),ISBLANK(AB239),ISBLANK(AE239),ISBLANK(AL239)),FALSE(),TRUE())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A240" s="128"/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IF(OR(ISBLANK(A240),ISBLANK(B240),ISBLANK(H240),ISBLANK(O240),ISBLANK(R240),ISBLANK(V240),ISBLANK(W240),ISBLANK(Y240),ISBLANK(AB240),ISBLANK(AE240),ISBLANK(AL240)),FALSE(),TRUE())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A241" s="128"/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IF(OR(ISBLANK(A241),ISBLANK(B241),ISBLANK(H241),ISBLANK(O241),ISBLANK(R241),ISBLANK(V241),ISBLANK(W241),ISBLANK(Y241),ISBLANK(AB241),ISBLANK(AE241),ISBLANK(AL241)),FALSE(),TRUE())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A242" s="128"/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IF(OR(ISBLANK(A242),ISBLANK(B242),ISBLANK(H242),ISBLANK(O242),ISBLANK(R242),ISBLANK(V242),ISBLANK(W242),ISBLANK(Y242),ISBLANK(AB242),ISBLANK(AE242),ISBLANK(AL242)),FALSE(),TRUE())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A243" s="128"/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IF(OR(ISBLANK(A243),ISBLANK(B243),ISBLANK(H243),ISBLANK(O243),ISBLANK(R243),ISBLANK(V243),ISBLANK(W243),ISBLANK(Y243),ISBLANK(AB243),ISBLANK(AE243),ISBLANK(AL243)),FALSE(),TRUE())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A244" s="128"/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IF(OR(ISBLANK(A244),ISBLANK(B244),ISBLANK(H244),ISBLANK(O244),ISBLANK(R244),ISBLANK(V244),ISBLANK(W244),ISBLANK(Y244),ISBLANK(AB244),ISBLANK(AE244),ISBLANK(AL244)),FALSE(),TRUE())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A245" s="128"/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IF(OR(ISBLANK(A245),ISBLANK(B245),ISBLANK(H245),ISBLANK(O245),ISBLANK(R245),ISBLANK(V245),ISBLANK(W245),ISBLANK(Y245),ISBLANK(AB245),ISBLANK(AE245),ISBLANK(AL245)),FALSE(),TRUE())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A246" s="128"/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IF(OR(ISBLANK(A246),ISBLANK(B246),ISBLANK(H246),ISBLANK(O246),ISBLANK(R246),ISBLANK(V246),ISBLANK(W246),ISBLANK(Y246),ISBLANK(AB246),ISBLANK(AE246),ISBLANK(AL246)),FALSE(),TRUE())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A247" s="128"/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IF(OR(ISBLANK(A247),ISBLANK(B247),ISBLANK(H247),ISBLANK(O247),ISBLANK(R247),ISBLANK(V247),ISBLANK(W247),ISBLANK(Y247),ISBLANK(AB247),ISBLANK(AE247),ISBLANK(AL247)),FALSE(),TRUE())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A248" s="128"/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IF(OR(ISBLANK(A248),ISBLANK(B248),ISBLANK(H248),ISBLANK(O248),ISBLANK(R248),ISBLANK(V248),ISBLANK(W248),ISBLANK(Y248),ISBLANK(AB248),ISBLANK(AE248),ISBLANK(AL248)),FALSE(),TRUE())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A249" s="128"/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IF(OR(ISBLANK(A249),ISBLANK(B249),ISBLANK(H249),ISBLANK(O249),ISBLANK(R249),ISBLANK(V249),ISBLANK(W249),ISBLANK(Y249),ISBLANK(AB249),ISBLANK(AE249),ISBLANK(AL249)),FALSE(),TRUE())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A250" s="128"/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IF(OR(ISBLANK(A250),ISBLANK(B250),ISBLANK(H250),ISBLANK(O250),ISBLANK(R250),ISBLANK(V250),ISBLANK(W250),ISBLANK(Y250),ISBLANK(AB250),ISBLANK(AE250),ISBLANK(AL250)),FALSE(),TRUE())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A251" s="128"/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IF(OR(ISBLANK(A251),ISBLANK(B251),ISBLANK(H251),ISBLANK(O251),ISBLANK(R251),ISBLANK(V251),ISBLANK(W251),ISBLANK(Y251),ISBLANK(AB251),ISBLANK(AE251),ISBLANK(AL251)),FALSE(),TRUE())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A252" s="128"/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IF(OR(ISBLANK(A252),ISBLANK(B252),ISBLANK(H252),ISBLANK(O252),ISBLANK(R252),ISBLANK(V252),ISBLANK(W252),ISBLANK(Y252),ISBLANK(AB252),ISBLANK(AE252),ISBLANK(AL252)),FALSE(),TRUE())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A253" s="128"/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IF(OR(ISBLANK(A253),ISBLANK(B253),ISBLANK(H253),ISBLANK(O253),ISBLANK(R253),ISBLANK(V253),ISBLANK(W253),ISBLANK(Y253),ISBLANK(AB253),ISBLANK(AE253),ISBLANK(AL253)),FALSE(),TRUE())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A254" s="128"/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IF(OR(ISBLANK(A254),ISBLANK(B254),ISBLANK(H254),ISBLANK(O254),ISBLANK(R254),ISBLANK(V254),ISBLANK(W254),ISBLANK(Y254),ISBLANK(AB254),ISBLANK(AE254),ISBLANK(AL254)),FALSE(),TRUE())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A255" s="128"/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IF(OR(ISBLANK(A255),ISBLANK(B255),ISBLANK(H255),ISBLANK(O255),ISBLANK(R255),ISBLANK(V255),ISBLANK(W255),ISBLANK(Y255),ISBLANK(AB255),ISBLANK(AE255),ISBLANK(AL255)),FALSE(),TRUE())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A256" s="128"/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IF(OR(ISBLANK(A256),ISBLANK(B256),ISBLANK(H256),ISBLANK(O256),ISBLANK(R256),ISBLANK(V256),ISBLANK(W256),ISBLANK(Y256),ISBLANK(AB256),ISBLANK(AE256),ISBLANK(AL256)),FALSE(),TRUE())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A257" s="128"/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IF(OR(ISBLANK(A257),ISBLANK(B257),ISBLANK(H257),ISBLANK(O257),ISBLANK(R257),ISBLANK(V257),ISBLANK(W257),ISBLANK(Y257),ISBLANK(AB257),ISBLANK(AE257),ISBLANK(AL257)),FALSE(),TRUE())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A258" s="128"/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IF(OR(ISBLANK(A258),ISBLANK(B258),ISBLANK(H258),ISBLANK(O258),ISBLANK(R258),ISBLANK(V258),ISBLANK(W258),ISBLANK(Y258),ISBLANK(AB258),ISBLANK(AE258),ISBLANK(AL258)),FALSE(),TRUE())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A259" s="128"/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IF(OR(ISBLANK(A259),ISBLANK(B259),ISBLANK(H259),ISBLANK(O259),ISBLANK(R259),ISBLANK(V259),ISBLANK(W259),ISBLANK(Y259),ISBLANK(AB259),ISBLANK(AE259),ISBLANK(AL259)),FALSE(),TRUE())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A260" s="128"/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IF(OR(ISBLANK(A260),ISBLANK(B260),ISBLANK(H260),ISBLANK(O260),ISBLANK(R260),ISBLANK(V260),ISBLANK(W260),ISBLANK(Y260),ISBLANK(AB260),ISBLANK(AE260),ISBLANK(AL260)),FALSE(),TRUE())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A261" s="128"/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IF(OR(ISBLANK(A261),ISBLANK(B261),ISBLANK(H261),ISBLANK(O261),ISBLANK(R261),ISBLANK(V261),ISBLANK(W261),ISBLANK(Y261),ISBLANK(AB261),ISBLANK(AE261),ISBLANK(AL261)),FALSE(),TRUE())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A262" s="128"/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IF(OR(ISBLANK(A262),ISBLANK(B262),ISBLANK(H262),ISBLANK(O262),ISBLANK(R262),ISBLANK(V262),ISBLANK(W262),ISBLANK(Y262),ISBLANK(AB262),ISBLANK(AE262),ISBLANK(AL262)),FALSE(),TRUE())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A263" s="128"/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IF(OR(ISBLANK(A263),ISBLANK(B263),ISBLANK(H263),ISBLANK(O263),ISBLANK(R263),ISBLANK(V263),ISBLANK(W263),ISBLANK(Y263),ISBLANK(AB263),ISBLANK(AE263),ISBLANK(AL263)),FALSE(),TRUE())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A264" s="128"/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IF(OR(ISBLANK(A264),ISBLANK(B264),ISBLANK(H264),ISBLANK(O264),ISBLANK(R264),ISBLANK(V264),ISBLANK(W264),ISBLANK(Y264),ISBLANK(AB264),ISBLANK(AE264),ISBLANK(AL264)),FALSE(),TRUE())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A265" s="128"/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IF(OR(ISBLANK(A265),ISBLANK(B265),ISBLANK(H265),ISBLANK(O265),ISBLANK(R265),ISBLANK(V265),ISBLANK(W265),ISBLANK(Y265),ISBLANK(AB265),ISBLANK(AE265),ISBLANK(AL265)),FALSE(),TRUE())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A266" s="128"/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IF(OR(ISBLANK(A266),ISBLANK(B266),ISBLANK(H266),ISBLANK(O266),ISBLANK(R266),ISBLANK(V266),ISBLANK(W266),ISBLANK(Y266),ISBLANK(AB266),ISBLANK(AE266),ISBLANK(AL266)),FALSE(),TRUE())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A267" s="128"/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IF(OR(ISBLANK(A267),ISBLANK(B267),ISBLANK(H267),ISBLANK(O267),ISBLANK(R267),ISBLANK(V267),ISBLANK(W267),ISBLANK(Y267),ISBLANK(AB267),ISBLANK(AE267),ISBLANK(AL267)),FALSE(),TRUE())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A268" s="128"/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IF(OR(ISBLANK(A268),ISBLANK(B268),ISBLANK(H268),ISBLANK(O268),ISBLANK(R268),ISBLANK(V268),ISBLANK(W268),ISBLANK(Y268),ISBLANK(AB268),ISBLANK(AE268),ISBLANK(AL268)),FALSE(),TRUE())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A269" s="128"/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IF(OR(ISBLANK(A269),ISBLANK(B269),ISBLANK(H269),ISBLANK(O269),ISBLANK(R269),ISBLANK(V269),ISBLANK(W269),ISBLANK(Y269),ISBLANK(AB269),ISBLANK(AE269),ISBLANK(AL269)),FALSE(),TRUE())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A270" s="128"/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IF(OR(ISBLANK(A270),ISBLANK(B270),ISBLANK(H270),ISBLANK(O270),ISBLANK(R270),ISBLANK(V270),ISBLANK(W270),ISBLANK(Y270),ISBLANK(AB270),ISBLANK(AE270),ISBLANK(AL270)),FALSE(),TRUE())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A271" s="128"/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IF(OR(ISBLANK(A271),ISBLANK(B271),ISBLANK(H271),ISBLANK(O271),ISBLANK(R271),ISBLANK(V271),ISBLANK(W271),ISBLANK(Y271),ISBLANK(AB271),ISBLANK(AE271),ISBLANK(AL271)),FALSE(),TRUE())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A272" s="128"/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IF(OR(ISBLANK(A272),ISBLANK(B272),ISBLANK(H272),ISBLANK(O272),ISBLANK(R272),ISBLANK(V272),ISBLANK(W272),ISBLANK(Y272),ISBLANK(AB272),ISBLANK(AE272),ISBLANK(AL272)),FALSE(),TRUE())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A273" s="128"/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IF(OR(ISBLANK(A273),ISBLANK(B273),ISBLANK(H273),ISBLANK(O273),ISBLANK(R273),ISBLANK(V273),ISBLANK(W273),ISBLANK(Y273),ISBLANK(AB273),ISBLANK(AE273),ISBLANK(AL273)),FALSE(),TRUE())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A274" s="128"/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IF(OR(ISBLANK(A274),ISBLANK(B274),ISBLANK(H274),ISBLANK(O274),ISBLANK(R274),ISBLANK(V274),ISBLANK(W274),ISBLANK(Y274),ISBLANK(AB274),ISBLANK(AE274),ISBLANK(AL274)),FALSE(),TRUE())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A275" s="128"/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IF(OR(ISBLANK(A275),ISBLANK(B275),ISBLANK(H275),ISBLANK(O275),ISBLANK(R275),ISBLANK(V275),ISBLANK(W275),ISBLANK(Y275),ISBLANK(AB275),ISBLANK(AE275),ISBLANK(AL275)),FALSE(),TRUE())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A276" s="128"/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IF(OR(ISBLANK(A276),ISBLANK(B276),ISBLANK(H276),ISBLANK(O276),ISBLANK(R276),ISBLANK(V276),ISBLANK(W276),ISBLANK(Y276),ISBLANK(AB276),ISBLANK(AE276),ISBLANK(AL276)),FALSE(),TRUE())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A277" s="128"/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IF(OR(ISBLANK(A277),ISBLANK(B277),ISBLANK(H277),ISBLANK(O277),ISBLANK(R277),ISBLANK(V277),ISBLANK(W277),ISBLANK(Y277),ISBLANK(AB277),ISBLANK(AE277),ISBLANK(AL277)),FALSE(),TRUE())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A278" s="128"/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IF(OR(ISBLANK(A278),ISBLANK(B278),ISBLANK(H278),ISBLANK(O278),ISBLANK(R278),ISBLANK(V278),ISBLANK(W278),ISBLANK(Y278),ISBLANK(AB278),ISBLANK(AE278),ISBLANK(AL278)),FALSE(),TRUE())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A279" s="128"/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IF(OR(ISBLANK(A279),ISBLANK(B279),ISBLANK(H279),ISBLANK(O279),ISBLANK(R279),ISBLANK(V279),ISBLANK(W279),ISBLANK(Y279),ISBLANK(AB279),ISBLANK(AE279),ISBLANK(AL279)),FALSE(),TRUE())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A280" s="128"/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IF(OR(ISBLANK(A280),ISBLANK(B280),ISBLANK(H280),ISBLANK(O280),ISBLANK(R280),ISBLANK(V280),ISBLANK(W280),ISBLANK(Y280),ISBLANK(AB280),ISBLANK(AE280),ISBLANK(AL280)),FALSE(),TRUE())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A281" s="128"/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IF(OR(ISBLANK(A281),ISBLANK(B281),ISBLANK(H281),ISBLANK(O281),ISBLANK(R281),ISBLANK(V281),ISBLANK(W281),ISBLANK(Y281),ISBLANK(AB281),ISBLANK(AE281),ISBLANK(AL281)),FALSE(),TRUE())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A282" s="128"/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IF(OR(ISBLANK(A282),ISBLANK(B282),ISBLANK(H282),ISBLANK(O282),ISBLANK(R282),ISBLANK(V282),ISBLANK(W282),ISBLANK(Y282),ISBLANK(AB282),ISBLANK(AE282),ISBLANK(AL282)),FALSE(),TRUE())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A283" s="128"/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IF(OR(ISBLANK(A283),ISBLANK(B283),ISBLANK(H283),ISBLANK(O283),ISBLANK(R283),ISBLANK(V283),ISBLANK(W283),ISBLANK(Y283),ISBLANK(AB283),ISBLANK(AE283),ISBLANK(AL283)),FALSE(),TRUE())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A284" s="128"/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IF(OR(ISBLANK(A284),ISBLANK(B284),ISBLANK(H284),ISBLANK(O284),ISBLANK(R284),ISBLANK(V284),ISBLANK(W284),ISBLANK(Y284),ISBLANK(AB284),ISBLANK(AE284),ISBLANK(AL284)),FALSE(),TRUE())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A285" s="128"/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IF(OR(ISBLANK(A285),ISBLANK(B285),ISBLANK(H285),ISBLANK(O285),ISBLANK(R285),ISBLANK(V285),ISBLANK(W285),ISBLANK(Y285),ISBLANK(AB285),ISBLANK(AE285),ISBLANK(AL285)),FALSE(),TRUE())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A286" s="128"/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IF(OR(ISBLANK(A286),ISBLANK(B286),ISBLANK(H286),ISBLANK(O286),ISBLANK(R286),ISBLANK(V286),ISBLANK(W286),ISBLANK(Y286),ISBLANK(AB286),ISBLANK(AE286),ISBLANK(AL286)),FALSE(),TRUE())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A287" s="128"/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IF(OR(ISBLANK(A287),ISBLANK(B287),ISBLANK(H287),ISBLANK(O287),ISBLANK(R287),ISBLANK(V287),ISBLANK(W287),ISBLANK(Y287),ISBLANK(AB287),ISBLANK(AE287),ISBLANK(AL287)),FALSE(),TRUE())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A288" s="128"/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IF(OR(ISBLANK(A288),ISBLANK(B288),ISBLANK(H288),ISBLANK(O288),ISBLANK(R288),ISBLANK(V288),ISBLANK(W288),ISBLANK(Y288),ISBLANK(AB288),ISBLANK(AE288),ISBLANK(AL288)),FALSE(),TRUE())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A289" s="128"/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IF(OR(ISBLANK(A289),ISBLANK(B289),ISBLANK(H289),ISBLANK(O289),ISBLANK(R289),ISBLANK(V289),ISBLANK(W289),ISBLANK(Y289),ISBLANK(AB289),ISBLANK(AE289),ISBLANK(AL289)),FALSE(),TRUE())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A290" s="128"/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IF(OR(ISBLANK(A290),ISBLANK(B290),ISBLANK(H290),ISBLANK(O290),ISBLANK(R290),ISBLANK(V290),ISBLANK(W290),ISBLANK(Y290),ISBLANK(AB290),ISBLANK(AE290),ISBLANK(AL290)),FALSE(),TRUE())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A291" s="128"/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IF(OR(ISBLANK(A291),ISBLANK(B291),ISBLANK(H291),ISBLANK(O291),ISBLANK(R291),ISBLANK(V291),ISBLANK(W291),ISBLANK(Y291),ISBLANK(AB291),ISBLANK(AE291),ISBLANK(AL291)),FALSE(),TRUE())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A292" s="128"/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IF(OR(ISBLANK(A292),ISBLANK(B292),ISBLANK(H292),ISBLANK(O292),ISBLANK(R292),ISBLANK(V292),ISBLANK(W292),ISBLANK(Y292),ISBLANK(AB292),ISBLANK(AE292),ISBLANK(AL292)),FALSE(),TRUE())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A293" s="128"/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IF(OR(ISBLANK(A293),ISBLANK(B293),ISBLANK(H293),ISBLANK(O293),ISBLANK(R293),ISBLANK(V293),ISBLANK(W293),ISBLANK(Y293),ISBLANK(AB293),ISBLANK(AE293),ISBLANK(AL293)),FALSE(),TRUE())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A294" s="128"/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IF(OR(ISBLANK(A294),ISBLANK(B294),ISBLANK(H294),ISBLANK(O294),ISBLANK(R294),ISBLANK(V294),ISBLANK(W294),ISBLANK(Y294),ISBLANK(AB294),ISBLANK(AE294),ISBLANK(AL294)),FALSE(),TRUE())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A295" s="128"/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IF(OR(ISBLANK(A295),ISBLANK(B295),ISBLANK(H295),ISBLANK(O295),ISBLANK(R295),ISBLANK(V295),ISBLANK(W295),ISBLANK(Y295),ISBLANK(AB295),ISBLANK(AE295),ISBLANK(AL295)),FALSE(),TRUE())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A296" s="128"/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IF(OR(ISBLANK(A296),ISBLANK(B296),ISBLANK(H296),ISBLANK(O296),ISBLANK(R296),ISBLANK(V296),ISBLANK(W296),ISBLANK(Y296),ISBLANK(AB296),ISBLANK(AE296),ISBLANK(AL296)),FALSE(),TRUE())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A297" s="128"/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IF(OR(ISBLANK(A297),ISBLANK(B297),ISBLANK(H297),ISBLANK(O297),ISBLANK(R297),ISBLANK(V297),ISBLANK(W297),ISBLANK(Y297),ISBLANK(AB297),ISBLANK(AE297),ISBLANK(AL297)),FALSE(),TRUE())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A298" s="128"/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IF(OR(ISBLANK(A298),ISBLANK(B298),ISBLANK(H298),ISBLANK(O298),ISBLANK(R298),ISBLANK(V298),ISBLANK(W298),ISBLANK(Y298),ISBLANK(AB298),ISBLANK(AE298),ISBLANK(AL298)),FALSE(),TRUE())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A299" s="128"/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IF(OR(ISBLANK(A299),ISBLANK(B299),ISBLANK(H299),ISBLANK(O299),ISBLANK(R299),ISBLANK(V299),ISBLANK(W299),ISBLANK(Y299),ISBLANK(AB299),ISBLANK(AE299),ISBLANK(AL299)),FALSE(),TRUE())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A300" s="136"/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IF(OR(ISBLANK(A300),ISBLANK(B300),ISBLANK(H300),ISBLANK(O300),ISBLANK(R300),ISBLANK(V300),ISBLANK(W300),ISBLANK(Y300),ISBLANK(AB300),ISBLANK(AE300),ISBLANK(AL300)),FALSE(),TRUE())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1">
    <mergeCell ref="AL1:AL3"/>
    <mergeCell ref="A5:A6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84">
      <formula>ISERROR(D2)</formula>
    </cfRule>
  </conditionalFormatting>
  <conditionalFormatting sqref="G7:G300">
    <cfRule type="expression" priority="3" aboveAverage="0" equalAverage="0" bottom="0" percent="0" rank="0" text="" dxfId="85">
      <formula>ISERROR(G7)</formula>
    </cfRule>
    <cfRule type="expression" priority="4" aboveAverage="0" equalAverage="0" bottom="0" percent="0" rank="0" text="" dxfId="86">
      <formula>LEN(TRIM(G7))&gt;0</formula>
    </cfRule>
  </conditionalFormatting>
  <conditionalFormatting sqref="AA7:AA300 AM7:AO300">
    <cfRule type="cellIs" priority="5" operator="equal" aboveAverage="0" equalAverage="0" bottom="0" percent="0" rank="0" text="" dxfId="87">
      <formula>0</formula>
    </cfRule>
    <cfRule type="expression" priority="6" aboveAverage="0" equalAverage="0" bottom="0" percent="0" rank="0" text="" dxfId="88">
      <formula>LEN(TRIM(AA7))&gt;0</formula>
    </cfRule>
  </conditionalFormatting>
  <conditionalFormatting sqref="C2">
    <cfRule type="cellIs" priority="7" operator="equal" aboveAverage="0" equalAverage="0" bottom="0" percent="0" rank="0" text="" dxfId="89">
      <formula>0</formula>
    </cfRule>
  </conditionalFormatting>
  <dataValidations count="38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AD7:AD300" type="decimal">
      <formula1>0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formato numerico uguale o superiore a 1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promptTitle="CAMPO OBBLIGATORIO" showDropDown="false" showErrorMessage="true" showInputMessage="true" sqref="AE7:AE300" type="decimal">
      <formula1>1</formula1>
      <formula2>0</formula2>
    </dataValidation>
    <dataValidation allowBlank="true" error="Inserire un numero intero compreso tra 1 e 35" errorStyle="stop" errorTitle="Formato non valido" operator="between" prompt="Il numero dei posti autorizzati deve essere compreso tra 1 e 35" promptTitle="CAMPO OBBLIGATORIO" showDropDown="false" showErrorMessage="true" showInputMessage="true" sqref="O7:O300" type="whole">
      <formula1>1</formula1>
      <formula2>35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A7:A300" type="list">
      <formula1>ValoriAssoluti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true" outlineLevel="0" max="13" min="9" style="97" width="17.55"/>
    <col collapsed="false" customWidth="true" hidden="tru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false" outlineLevel="0" max="18" min="17" style="97" width="12.55"/>
    <col collapsed="false" customWidth="true" hidden="tru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4992</v>
      </c>
      <c r="D4" s="57" t="s">
        <v>4993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4994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77" t="s">
        <v>4952</v>
      </c>
      <c r="S6" s="153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IF(OR(ISBLANK(B299),ISBLANK(H299),ISBLANK(O299),ISBLANK(R299),ISBLANK(V299),ISBLANK(W299),ISBLANK(Y299),ISBLANK(AB299),ISBLANK(AD299),ISBLANK(AL299)),FALSE(),TRUE())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IF(OR(ISBLANK(B300),ISBLANK(H300),ISBLANK(O300),ISBLANK(R300),ISBLANK(V300),ISBLANK(W300),ISBLANK(Y300),ISBLANK(AB300),ISBLANK(AD300),ISBLANK(AL300)),FALSE(),TRUE())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90">
      <formula>ISERROR(D2)</formula>
    </cfRule>
  </conditionalFormatting>
  <conditionalFormatting sqref="AA7:AA300 AM7:AO300">
    <cfRule type="cellIs" priority="3" operator="equal" aboveAverage="0" equalAverage="0" bottom="0" percent="0" rank="0" text="" dxfId="91">
      <formula>0</formula>
    </cfRule>
    <cfRule type="expression" priority="4" aboveAverage="0" equalAverage="0" bottom="0" percent="0" rank="0" text="" dxfId="92">
      <formula>LEN(TRIM(AA7))&gt;0</formula>
    </cfRule>
  </conditionalFormatting>
  <conditionalFormatting sqref="C2">
    <cfRule type="cellIs" priority="5" operator="equal" aboveAverage="0" equalAverage="0" bottom="0" percent="0" rank="0" text="" dxfId="93">
      <formula>0</formula>
    </cfRule>
  </conditionalFormatting>
  <conditionalFormatting sqref="G7:G300">
    <cfRule type="expression" priority="6" aboveAverage="0" equalAverage="0" bottom="0" percent="0" rank="0" text="" dxfId="94">
      <formula>ISERROR(G7)</formula>
    </cfRule>
    <cfRule type="expression" priority="7" aboveAverage="0" equalAverage="0" bottom="0" percent="0" rank="0" text="" dxfId="95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numero intero compreso tra 1 e 10" errorStyle="stop" errorTitle="Formato non valido" operator="between" prompt="Il numero dei posti autorizzati deve essere compreso tra 1 e 10" promptTitle="CAMPO OBBLIGATORIO" showDropDown="false" showErrorMessage="true" showInputMessage="true" sqref="O7:O300" type="whole">
      <formula1>1</formula1>
      <formula2>10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 - ATTENZIONE NON INSERIRE CODICE CUDES CSS" promptTitle="CAMPO OBBLIGATORIO" showDropDown="false" showErrorMessage="true" showInputMessage="true" sqref="B7:B300" type="textLength">
      <formula1>6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true" outlineLevel="0" max="10" min="9" style="97" width="17.55"/>
    <col collapsed="false" customWidth="true" hidden="false" outlineLevel="0" max="12" min="11" style="97" width="17.55"/>
    <col collapsed="false" customWidth="true" hidden="true" outlineLevel="0" max="13" min="13" style="97" width="17.55"/>
    <col collapsed="false" customWidth="true" hidden="tru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false" outlineLevel="0" max="18" min="17" style="97" width="12.55"/>
    <col collapsed="false" customWidth="true" hidden="tru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4995</v>
      </c>
      <c r="D4" s="57" t="s">
        <v>4996</v>
      </c>
      <c r="E4" s="63"/>
      <c r="F4" s="110"/>
      <c r="G4" s="111"/>
      <c r="H4" s="111"/>
      <c r="I4" s="111"/>
      <c r="J4" s="66"/>
      <c r="K4" s="113" t="n">
        <f aca="false">SUM(K7:K300)</f>
        <v>0</v>
      </c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4976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77" t="s">
        <v>4952</v>
      </c>
      <c r="S6" s="153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30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IF(OR(ISBLANK(B7),ISBLANK(H7),ISBLANK(K7),ISBLANK(L7),ISBLANK(O7),ISBLANK(R7),ISBLANK(V7),ISBLANK(W7),ISBLANK(Y7),ISBLANK(AB7),ISBLANK(AD7),ISBLANK(AL7)),FALSE(),TRUE())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30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IF(OR(ISBLANK(B8),ISBLANK(H8),ISBLANK(K8),ISBLANK(L8),ISBLANK(O8),ISBLANK(R8),ISBLANK(V8),ISBLANK(W8),ISBLANK(Y8),ISBLANK(AB8),ISBLANK(AD8),ISBLANK(AL8)),FALSE(),TRUE())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30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IF(OR(ISBLANK(B9),ISBLANK(H9),ISBLANK(K9),ISBLANK(L9),ISBLANK(O9),ISBLANK(R9),ISBLANK(V9),ISBLANK(W9),ISBLANK(Y9),ISBLANK(AB9),ISBLANK(AD9),ISBLANK(AL9)),FALSE(),TRUE())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30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IF(OR(ISBLANK(B10),ISBLANK(H10),ISBLANK(K10),ISBLANK(L10),ISBLANK(O10),ISBLANK(R10),ISBLANK(V10),ISBLANK(W10),ISBLANK(Y10),ISBLANK(AB10),ISBLANK(AD10),ISBLANK(AL10)),FALSE(),TRUE())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30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IF(OR(ISBLANK(B11),ISBLANK(H11),ISBLANK(K11),ISBLANK(L11),ISBLANK(O11),ISBLANK(R11),ISBLANK(V11),ISBLANK(W11),ISBLANK(Y11),ISBLANK(AB11),ISBLANK(AD11),ISBLANK(AL11)),FALSE(),TRUE())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30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IF(OR(ISBLANK(B12),ISBLANK(H12),ISBLANK(K12),ISBLANK(L12),ISBLANK(O12),ISBLANK(R12),ISBLANK(V12),ISBLANK(W12),ISBLANK(Y12),ISBLANK(AB12),ISBLANK(AD12),ISBLANK(AL12)),FALSE(),TRUE())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30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IF(OR(ISBLANK(B13),ISBLANK(H13),ISBLANK(K13),ISBLANK(L13),ISBLANK(O13),ISBLANK(R13),ISBLANK(V13),ISBLANK(W13),ISBLANK(Y13),ISBLANK(AB13),ISBLANK(AD13),ISBLANK(AL13)),FALSE(),TRUE())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30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IF(OR(ISBLANK(B14),ISBLANK(H14),ISBLANK(K14),ISBLANK(L14),ISBLANK(O14),ISBLANK(R14),ISBLANK(V14),ISBLANK(W14),ISBLANK(Y14),ISBLANK(AB14),ISBLANK(AD14),ISBLANK(AL14)),FALSE(),TRUE())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30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IF(OR(ISBLANK(B15),ISBLANK(H15),ISBLANK(K15),ISBLANK(L15),ISBLANK(O15),ISBLANK(R15),ISBLANK(V15),ISBLANK(W15),ISBLANK(Y15),ISBLANK(AB15),ISBLANK(AD15),ISBLANK(AL15)),FALSE(),TRUE())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30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IF(OR(ISBLANK(B16),ISBLANK(H16),ISBLANK(K16),ISBLANK(L16),ISBLANK(O16),ISBLANK(R16),ISBLANK(V16),ISBLANK(W16),ISBLANK(Y16),ISBLANK(AB16),ISBLANK(AD16),ISBLANK(AL16)),FALSE(),TRUE())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30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IF(OR(ISBLANK(B17),ISBLANK(H17),ISBLANK(K17),ISBLANK(L17),ISBLANK(O17),ISBLANK(R17),ISBLANK(V17),ISBLANK(W17),ISBLANK(Y17),ISBLANK(AB17),ISBLANK(AD17),ISBLANK(AL17)),FALSE(),TRUE())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30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IF(OR(ISBLANK(B18),ISBLANK(H18),ISBLANK(K18),ISBLANK(L18),ISBLANK(O18),ISBLANK(R18),ISBLANK(V18),ISBLANK(W18),ISBLANK(Y18),ISBLANK(AB18),ISBLANK(AD18),ISBLANK(AL18)),FALSE(),TRUE())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30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IF(OR(ISBLANK(B19),ISBLANK(H19),ISBLANK(K19),ISBLANK(L19),ISBLANK(O19),ISBLANK(R19),ISBLANK(V19),ISBLANK(W19),ISBLANK(Y19),ISBLANK(AB19),ISBLANK(AD19),ISBLANK(AL19)),FALSE(),TRUE())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30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IF(OR(ISBLANK(B20),ISBLANK(H20),ISBLANK(K20),ISBLANK(L20),ISBLANK(O20),ISBLANK(R20),ISBLANK(V20),ISBLANK(W20),ISBLANK(Y20),ISBLANK(AB20),ISBLANK(AD20),ISBLANK(AL20)),FALSE(),TRUE())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30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IF(OR(ISBLANK(B21),ISBLANK(H21),ISBLANK(K21),ISBLANK(L21),ISBLANK(O21),ISBLANK(R21),ISBLANK(V21),ISBLANK(W21),ISBLANK(Y21),ISBLANK(AB21),ISBLANK(AD21),ISBLANK(AL21)),FALSE(),TRUE())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30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IF(OR(ISBLANK(B22),ISBLANK(H22),ISBLANK(K22),ISBLANK(L22),ISBLANK(O22),ISBLANK(R22),ISBLANK(V22),ISBLANK(W22),ISBLANK(Y22),ISBLANK(AB22),ISBLANK(AD22),ISBLANK(AL22)),FALSE(),TRUE())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30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IF(OR(ISBLANK(B23),ISBLANK(H23),ISBLANK(K23),ISBLANK(L23),ISBLANK(O23),ISBLANK(R23),ISBLANK(V23),ISBLANK(W23),ISBLANK(Y23),ISBLANK(AB23),ISBLANK(AD23),ISBLANK(AL23)),FALSE(),TRUE())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30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IF(OR(ISBLANK(B24),ISBLANK(H24),ISBLANK(K24),ISBLANK(L24),ISBLANK(O24),ISBLANK(R24),ISBLANK(V24),ISBLANK(W24),ISBLANK(Y24),ISBLANK(AB24),ISBLANK(AD24),ISBLANK(AL24)),FALSE(),TRUE())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30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IF(OR(ISBLANK(B25),ISBLANK(H25),ISBLANK(K25),ISBLANK(L25),ISBLANK(O25),ISBLANK(R25),ISBLANK(V25),ISBLANK(W25),ISBLANK(Y25),ISBLANK(AB25),ISBLANK(AD25),ISBLANK(AL25)),FALSE(),TRUE())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30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IF(OR(ISBLANK(B26),ISBLANK(H26),ISBLANK(K26),ISBLANK(L26),ISBLANK(O26),ISBLANK(R26),ISBLANK(V26),ISBLANK(W26),ISBLANK(Y26),ISBLANK(AB26),ISBLANK(AD26),ISBLANK(AL26)),FALSE(),TRUE())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30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IF(OR(ISBLANK(B27),ISBLANK(H27),ISBLANK(K27),ISBLANK(L27),ISBLANK(O27),ISBLANK(R27),ISBLANK(V27),ISBLANK(W27),ISBLANK(Y27),ISBLANK(AB27),ISBLANK(AD27),ISBLANK(AL27)),FALSE(),TRUE())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30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IF(OR(ISBLANK(B28),ISBLANK(H28),ISBLANK(K28),ISBLANK(L28),ISBLANK(O28),ISBLANK(R28),ISBLANK(V28),ISBLANK(W28),ISBLANK(Y28),ISBLANK(AB28),ISBLANK(AD28),ISBLANK(AL28)),FALSE(),TRUE())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30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IF(OR(ISBLANK(B29),ISBLANK(H29),ISBLANK(K29),ISBLANK(L29),ISBLANK(O29),ISBLANK(R29),ISBLANK(V29),ISBLANK(W29),ISBLANK(Y29),ISBLANK(AB29),ISBLANK(AD29),ISBLANK(AL29)),FALSE(),TRUE())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30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IF(OR(ISBLANK(B30),ISBLANK(H30),ISBLANK(K30),ISBLANK(L30),ISBLANK(O30),ISBLANK(R30),ISBLANK(V30),ISBLANK(W30),ISBLANK(Y30),ISBLANK(AB30),ISBLANK(AD30),ISBLANK(AL30)),FALSE(),TRUE())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30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IF(OR(ISBLANK(B31),ISBLANK(H31),ISBLANK(K31),ISBLANK(L31),ISBLANK(O31),ISBLANK(R31),ISBLANK(V31),ISBLANK(W31),ISBLANK(Y31),ISBLANK(AB31),ISBLANK(AD31),ISBLANK(AL31)),FALSE(),TRUE())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30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IF(OR(ISBLANK(B32),ISBLANK(H32),ISBLANK(K32),ISBLANK(L32),ISBLANK(O32),ISBLANK(R32),ISBLANK(V32),ISBLANK(W32),ISBLANK(Y32),ISBLANK(AB32),ISBLANK(AD32),ISBLANK(AL32)),FALSE(),TRUE())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30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IF(OR(ISBLANK(B33),ISBLANK(H33),ISBLANK(K33),ISBLANK(L33),ISBLANK(O33),ISBLANK(R33),ISBLANK(V33),ISBLANK(W33),ISBLANK(Y33),ISBLANK(AB33),ISBLANK(AD33),ISBLANK(AL33)),FALSE(),TRUE())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30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IF(OR(ISBLANK(B34),ISBLANK(H34),ISBLANK(K34),ISBLANK(L34),ISBLANK(O34),ISBLANK(R34),ISBLANK(V34),ISBLANK(W34),ISBLANK(Y34),ISBLANK(AB34),ISBLANK(AD34),ISBLANK(AL34)),FALSE(),TRUE())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30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IF(OR(ISBLANK(B35),ISBLANK(H35),ISBLANK(K35),ISBLANK(L35),ISBLANK(O35),ISBLANK(R35),ISBLANK(V35),ISBLANK(W35),ISBLANK(Y35),ISBLANK(AB35),ISBLANK(AD35),ISBLANK(AL35)),FALSE(),TRUE())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30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IF(OR(ISBLANK(B36),ISBLANK(H36),ISBLANK(K36),ISBLANK(L36),ISBLANK(O36),ISBLANK(R36),ISBLANK(V36),ISBLANK(W36),ISBLANK(Y36),ISBLANK(AB36),ISBLANK(AD36),ISBLANK(AL36)),FALSE(),TRUE())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30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IF(OR(ISBLANK(B37),ISBLANK(H37),ISBLANK(K37),ISBLANK(L37),ISBLANK(O37),ISBLANK(R37),ISBLANK(V37),ISBLANK(W37),ISBLANK(Y37),ISBLANK(AB37),ISBLANK(AD37),ISBLANK(AL37)),FALSE(),TRUE())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30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IF(OR(ISBLANK(B38),ISBLANK(H38),ISBLANK(K38),ISBLANK(L38),ISBLANK(O38),ISBLANK(R38),ISBLANK(V38),ISBLANK(W38),ISBLANK(Y38),ISBLANK(AB38),ISBLANK(AD38),ISBLANK(AL38)),FALSE(),TRUE())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30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IF(OR(ISBLANK(B39),ISBLANK(H39),ISBLANK(K39),ISBLANK(L39),ISBLANK(O39),ISBLANK(R39),ISBLANK(V39),ISBLANK(W39),ISBLANK(Y39),ISBLANK(AB39),ISBLANK(AD39),ISBLANK(AL39)),FALSE(),TRUE())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30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IF(OR(ISBLANK(B40),ISBLANK(H40),ISBLANK(K40),ISBLANK(L40),ISBLANK(O40),ISBLANK(R40),ISBLANK(V40),ISBLANK(W40),ISBLANK(Y40),ISBLANK(AB40),ISBLANK(AD40),ISBLANK(AL40)),FALSE(),TRUE())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30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IF(OR(ISBLANK(B41),ISBLANK(H41),ISBLANK(K41),ISBLANK(L41),ISBLANK(O41),ISBLANK(R41),ISBLANK(V41),ISBLANK(W41),ISBLANK(Y41),ISBLANK(AB41),ISBLANK(AD41),ISBLANK(AL41)),FALSE(),TRUE())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30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IF(OR(ISBLANK(B42),ISBLANK(H42),ISBLANK(K42),ISBLANK(L42),ISBLANK(O42),ISBLANK(R42),ISBLANK(V42),ISBLANK(W42),ISBLANK(Y42),ISBLANK(AB42),ISBLANK(AD42),ISBLANK(AL42)),FALSE(),TRUE())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30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IF(OR(ISBLANK(B43),ISBLANK(H43),ISBLANK(K43),ISBLANK(L43),ISBLANK(O43),ISBLANK(R43),ISBLANK(V43),ISBLANK(W43),ISBLANK(Y43),ISBLANK(AB43),ISBLANK(AD43),ISBLANK(AL43)),FALSE(),TRUE())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30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IF(OR(ISBLANK(B44),ISBLANK(H44),ISBLANK(K44),ISBLANK(L44),ISBLANK(O44),ISBLANK(R44),ISBLANK(V44),ISBLANK(W44),ISBLANK(Y44),ISBLANK(AB44),ISBLANK(AD44),ISBLANK(AL44)),FALSE(),TRUE())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30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IF(OR(ISBLANK(B45),ISBLANK(H45),ISBLANK(K45),ISBLANK(L45),ISBLANK(O45),ISBLANK(R45),ISBLANK(V45),ISBLANK(W45),ISBLANK(Y45),ISBLANK(AB45),ISBLANK(AD45),ISBLANK(AL45)),FALSE(),TRUE())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30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IF(OR(ISBLANK(B46),ISBLANK(H46),ISBLANK(K46),ISBLANK(L46),ISBLANK(O46),ISBLANK(R46),ISBLANK(V46),ISBLANK(W46),ISBLANK(Y46),ISBLANK(AB46),ISBLANK(AD46),ISBLANK(AL46)),FALSE(),TRUE())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30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IF(OR(ISBLANK(B47),ISBLANK(H47),ISBLANK(K47),ISBLANK(L47),ISBLANK(O47),ISBLANK(R47),ISBLANK(V47),ISBLANK(W47),ISBLANK(Y47),ISBLANK(AB47),ISBLANK(AD47),ISBLANK(AL47)),FALSE(),TRUE())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30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IF(OR(ISBLANK(B48),ISBLANK(H48),ISBLANK(K48),ISBLANK(L48),ISBLANK(O48),ISBLANK(R48),ISBLANK(V48),ISBLANK(W48),ISBLANK(Y48),ISBLANK(AB48),ISBLANK(AD48),ISBLANK(AL48)),FALSE(),TRUE())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30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IF(OR(ISBLANK(B49),ISBLANK(H49),ISBLANK(K49),ISBLANK(L49),ISBLANK(O49),ISBLANK(R49),ISBLANK(V49),ISBLANK(W49),ISBLANK(Y49),ISBLANK(AB49),ISBLANK(AD49),ISBLANK(AL49)),FALSE(),TRUE())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30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IF(OR(ISBLANK(B50),ISBLANK(H50),ISBLANK(K50),ISBLANK(L50),ISBLANK(O50),ISBLANK(R50),ISBLANK(V50),ISBLANK(W50),ISBLANK(Y50),ISBLANK(AB50),ISBLANK(AD50),ISBLANK(AL50)),FALSE(),TRUE())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30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IF(OR(ISBLANK(B51),ISBLANK(H51),ISBLANK(K51),ISBLANK(L51),ISBLANK(O51),ISBLANK(R51),ISBLANK(V51),ISBLANK(W51),ISBLANK(Y51),ISBLANK(AB51),ISBLANK(AD51),ISBLANK(AL51)),FALSE(),TRUE())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30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IF(OR(ISBLANK(B52),ISBLANK(H52),ISBLANK(K52),ISBLANK(L52),ISBLANK(O52),ISBLANK(R52),ISBLANK(V52),ISBLANK(W52),ISBLANK(Y52),ISBLANK(AB52),ISBLANK(AD52),ISBLANK(AL52)),FALSE(),TRUE())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30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IF(OR(ISBLANK(B53),ISBLANK(H53),ISBLANK(K53),ISBLANK(L53),ISBLANK(O53),ISBLANK(R53),ISBLANK(V53),ISBLANK(W53),ISBLANK(Y53),ISBLANK(AB53),ISBLANK(AD53),ISBLANK(AL53)),FALSE(),TRUE())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30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IF(OR(ISBLANK(B54),ISBLANK(H54),ISBLANK(K54),ISBLANK(L54),ISBLANK(O54),ISBLANK(R54),ISBLANK(V54),ISBLANK(W54),ISBLANK(Y54),ISBLANK(AB54),ISBLANK(AD54),ISBLANK(AL54)),FALSE(),TRUE())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30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IF(OR(ISBLANK(B55),ISBLANK(H55),ISBLANK(K55),ISBLANK(L55),ISBLANK(O55),ISBLANK(R55),ISBLANK(V55),ISBLANK(W55),ISBLANK(Y55),ISBLANK(AB55),ISBLANK(AD55),ISBLANK(AL55)),FALSE(),TRUE())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30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IF(OR(ISBLANK(B56),ISBLANK(H56),ISBLANK(K56),ISBLANK(L56),ISBLANK(O56),ISBLANK(R56),ISBLANK(V56),ISBLANK(W56),ISBLANK(Y56),ISBLANK(AB56),ISBLANK(AD56),ISBLANK(AL56)),FALSE(),TRUE())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30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IF(OR(ISBLANK(B57),ISBLANK(H57),ISBLANK(K57),ISBLANK(L57),ISBLANK(O57),ISBLANK(R57),ISBLANK(V57),ISBLANK(W57),ISBLANK(Y57),ISBLANK(AB57),ISBLANK(AD57),ISBLANK(AL57)),FALSE(),TRUE())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30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IF(OR(ISBLANK(B58),ISBLANK(H58),ISBLANK(K58),ISBLANK(L58),ISBLANK(O58),ISBLANK(R58),ISBLANK(V58),ISBLANK(W58),ISBLANK(Y58),ISBLANK(AB58),ISBLANK(AD58),ISBLANK(AL58)),FALSE(),TRUE())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30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IF(OR(ISBLANK(B59),ISBLANK(H59),ISBLANK(K59),ISBLANK(L59),ISBLANK(O59),ISBLANK(R59),ISBLANK(V59),ISBLANK(W59),ISBLANK(Y59),ISBLANK(AB59),ISBLANK(AD59),ISBLANK(AL59)),FALSE(),TRUE())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30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IF(OR(ISBLANK(B60),ISBLANK(H60),ISBLANK(K60),ISBLANK(L60),ISBLANK(O60),ISBLANK(R60),ISBLANK(V60),ISBLANK(W60),ISBLANK(Y60),ISBLANK(AB60),ISBLANK(AD60),ISBLANK(AL60)),FALSE(),TRUE())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30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IF(OR(ISBLANK(B61),ISBLANK(H61),ISBLANK(K61),ISBLANK(L61),ISBLANK(O61),ISBLANK(R61),ISBLANK(V61),ISBLANK(W61),ISBLANK(Y61),ISBLANK(AB61),ISBLANK(AD61),ISBLANK(AL61)),FALSE(),TRUE())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30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IF(OR(ISBLANK(B62),ISBLANK(H62),ISBLANK(K62),ISBLANK(L62),ISBLANK(O62),ISBLANK(R62),ISBLANK(V62),ISBLANK(W62),ISBLANK(Y62),ISBLANK(AB62),ISBLANK(AD62),ISBLANK(AL62)),FALSE(),TRUE())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30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IF(OR(ISBLANK(B63),ISBLANK(H63),ISBLANK(K63),ISBLANK(L63),ISBLANK(O63),ISBLANK(R63),ISBLANK(V63),ISBLANK(W63),ISBLANK(Y63),ISBLANK(AB63),ISBLANK(AD63),ISBLANK(AL63)),FALSE(),TRUE())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30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IF(OR(ISBLANK(B64),ISBLANK(H64),ISBLANK(K64),ISBLANK(L64),ISBLANK(O64),ISBLANK(R64),ISBLANK(V64),ISBLANK(W64),ISBLANK(Y64),ISBLANK(AB64),ISBLANK(AD64),ISBLANK(AL64)),FALSE(),TRUE())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30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IF(OR(ISBLANK(B65),ISBLANK(H65),ISBLANK(K65),ISBLANK(L65),ISBLANK(O65),ISBLANK(R65),ISBLANK(V65),ISBLANK(W65),ISBLANK(Y65),ISBLANK(AB65),ISBLANK(AD65),ISBLANK(AL65)),FALSE(),TRUE())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30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IF(OR(ISBLANK(B66),ISBLANK(H66),ISBLANK(K66),ISBLANK(L66),ISBLANK(O66),ISBLANK(R66),ISBLANK(V66),ISBLANK(W66),ISBLANK(Y66),ISBLANK(AB66),ISBLANK(AD66),ISBLANK(AL66)),FALSE(),TRUE())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30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IF(OR(ISBLANK(B67),ISBLANK(H67),ISBLANK(K67),ISBLANK(L67),ISBLANK(O67),ISBLANK(R67),ISBLANK(V67),ISBLANK(W67),ISBLANK(Y67),ISBLANK(AB67),ISBLANK(AD67),ISBLANK(AL67)),FALSE(),TRUE())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30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IF(OR(ISBLANK(B68),ISBLANK(H68),ISBLANK(K68),ISBLANK(L68),ISBLANK(O68),ISBLANK(R68),ISBLANK(V68),ISBLANK(W68),ISBLANK(Y68),ISBLANK(AB68),ISBLANK(AD68),ISBLANK(AL68)),FALSE(),TRUE())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30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IF(OR(ISBLANK(B69),ISBLANK(H69),ISBLANK(K69),ISBLANK(L69),ISBLANK(O69),ISBLANK(R69),ISBLANK(V69),ISBLANK(W69),ISBLANK(Y69),ISBLANK(AB69),ISBLANK(AD69),ISBLANK(AL69)),FALSE(),TRUE())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30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IF(OR(ISBLANK(B70),ISBLANK(H70),ISBLANK(K70),ISBLANK(L70),ISBLANK(O70),ISBLANK(R70),ISBLANK(V70),ISBLANK(W70),ISBLANK(Y70),ISBLANK(AB70),ISBLANK(AD70),ISBLANK(AL70)),FALSE(),TRUE())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30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IF(OR(ISBLANK(B71),ISBLANK(H71),ISBLANK(K71),ISBLANK(L71),ISBLANK(O71),ISBLANK(R71),ISBLANK(V71),ISBLANK(W71),ISBLANK(Y71),ISBLANK(AB71),ISBLANK(AD71),ISBLANK(AL71)),FALSE(),TRUE())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30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IF(OR(ISBLANK(B72),ISBLANK(H72),ISBLANK(K72),ISBLANK(L72),ISBLANK(O72),ISBLANK(R72),ISBLANK(V72),ISBLANK(W72),ISBLANK(Y72),ISBLANK(AB72),ISBLANK(AD72),ISBLANK(AL72)),FALSE(),TRUE())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30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IF(OR(ISBLANK(B73),ISBLANK(H73),ISBLANK(K73),ISBLANK(L73),ISBLANK(O73),ISBLANK(R73),ISBLANK(V73),ISBLANK(W73),ISBLANK(Y73),ISBLANK(AB73),ISBLANK(AD73),ISBLANK(AL73)),FALSE(),TRUE())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30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IF(OR(ISBLANK(B74),ISBLANK(H74),ISBLANK(K74),ISBLANK(L74),ISBLANK(O74),ISBLANK(R74),ISBLANK(V74),ISBLANK(W74),ISBLANK(Y74),ISBLANK(AB74),ISBLANK(AD74),ISBLANK(AL74)),FALSE(),TRUE())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30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IF(OR(ISBLANK(B75),ISBLANK(H75),ISBLANK(K75),ISBLANK(L75),ISBLANK(O75),ISBLANK(R75),ISBLANK(V75),ISBLANK(W75),ISBLANK(Y75),ISBLANK(AB75),ISBLANK(AD75),ISBLANK(AL75)),FALSE(),TRUE())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30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IF(OR(ISBLANK(B76),ISBLANK(H76),ISBLANK(K76),ISBLANK(L76),ISBLANK(O76),ISBLANK(R76),ISBLANK(V76),ISBLANK(W76),ISBLANK(Y76),ISBLANK(AB76),ISBLANK(AD76),ISBLANK(AL76)),FALSE(),TRUE())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30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IF(OR(ISBLANK(B77),ISBLANK(H77),ISBLANK(K77),ISBLANK(L77),ISBLANK(O77),ISBLANK(R77),ISBLANK(V77),ISBLANK(W77),ISBLANK(Y77),ISBLANK(AB77),ISBLANK(AD77),ISBLANK(AL77)),FALSE(),TRUE())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30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IF(OR(ISBLANK(B78),ISBLANK(H78),ISBLANK(K78),ISBLANK(L78),ISBLANK(O78),ISBLANK(R78),ISBLANK(V78),ISBLANK(W78),ISBLANK(Y78),ISBLANK(AB78),ISBLANK(AD78),ISBLANK(AL78)),FALSE(),TRUE())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30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IF(OR(ISBLANK(B79),ISBLANK(H79),ISBLANK(K79),ISBLANK(L79),ISBLANK(O79),ISBLANK(R79),ISBLANK(V79),ISBLANK(W79),ISBLANK(Y79),ISBLANK(AB79),ISBLANK(AD79),ISBLANK(AL79)),FALSE(),TRUE())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30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IF(OR(ISBLANK(B80),ISBLANK(H80),ISBLANK(K80),ISBLANK(L80),ISBLANK(O80),ISBLANK(R80),ISBLANK(V80),ISBLANK(W80),ISBLANK(Y80),ISBLANK(AB80),ISBLANK(AD80),ISBLANK(AL80)),FALSE(),TRUE())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30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IF(OR(ISBLANK(B81),ISBLANK(H81),ISBLANK(K81),ISBLANK(L81),ISBLANK(O81),ISBLANK(R81),ISBLANK(V81),ISBLANK(W81),ISBLANK(Y81),ISBLANK(AB81),ISBLANK(AD81),ISBLANK(AL81)),FALSE(),TRUE())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30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IF(OR(ISBLANK(B82),ISBLANK(H82),ISBLANK(K82),ISBLANK(L82),ISBLANK(O82),ISBLANK(R82),ISBLANK(V82),ISBLANK(W82),ISBLANK(Y82),ISBLANK(AB82),ISBLANK(AD82),ISBLANK(AL82)),FALSE(),TRUE())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30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IF(OR(ISBLANK(B83),ISBLANK(H83),ISBLANK(K83),ISBLANK(L83),ISBLANK(O83),ISBLANK(R83),ISBLANK(V83),ISBLANK(W83),ISBLANK(Y83),ISBLANK(AB83),ISBLANK(AD83),ISBLANK(AL83)),FALSE(),TRUE())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30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IF(OR(ISBLANK(B84),ISBLANK(H84),ISBLANK(K84),ISBLANK(L84),ISBLANK(O84),ISBLANK(R84),ISBLANK(V84),ISBLANK(W84),ISBLANK(Y84),ISBLANK(AB84),ISBLANK(AD84),ISBLANK(AL84)),FALSE(),TRUE())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30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IF(OR(ISBLANK(B85),ISBLANK(H85),ISBLANK(K85),ISBLANK(L85),ISBLANK(O85),ISBLANK(R85),ISBLANK(V85),ISBLANK(W85),ISBLANK(Y85),ISBLANK(AB85),ISBLANK(AD85),ISBLANK(AL85)),FALSE(),TRUE())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30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IF(OR(ISBLANK(B86),ISBLANK(H86),ISBLANK(K86),ISBLANK(L86),ISBLANK(O86),ISBLANK(R86),ISBLANK(V86),ISBLANK(W86),ISBLANK(Y86),ISBLANK(AB86),ISBLANK(AD86),ISBLANK(AL86)),FALSE(),TRUE())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30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IF(OR(ISBLANK(B87),ISBLANK(H87),ISBLANK(K87),ISBLANK(L87),ISBLANK(O87),ISBLANK(R87),ISBLANK(V87),ISBLANK(W87),ISBLANK(Y87),ISBLANK(AB87),ISBLANK(AD87),ISBLANK(AL87)),FALSE(),TRUE())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30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IF(OR(ISBLANK(B88),ISBLANK(H88),ISBLANK(K88),ISBLANK(L88),ISBLANK(O88),ISBLANK(R88),ISBLANK(V88),ISBLANK(W88),ISBLANK(Y88),ISBLANK(AB88),ISBLANK(AD88),ISBLANK(AL88)),FALSE(),TRUE())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30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IF(OR(ISBLANK(B89),ISBLANK(H89),ISBLANK(K89),ISBLANK(L89),ISBLANK(O89),ISBLANK(R89),ISBLANK(V89),ISBLANK(W89),ISBLANK(Y89),ISBLANK(AB89),ISBLANK(AD89),ISBLANK(AL89)),FALSE(),TRUE())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30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IF(OR(ISBLANK(B90),ISBLANK(H90),ISBLANK(K90),ISBLANK(L90),ISBLANK(O90),ISBLANK(R90),ISBLANK(V90),ISBLANK(W90),ISBLANK(Y90),ISBLANK(AB90),ISBLANK(AD90),ISBLANK(AL90)),FALSE(),TRUE())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30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IF(OR(ISBLANK(B91),ISBLANK(H91),ISBLANK(K91),ISBLANK(L91),ISBLANK(O91),ISBLANK(R91),ISBLANK(V91),ISBLANK(W91),ISBLANK(Y91),ISBLANK(AB91),ISBLANK(AD91),ISBLANK(AL91)),FALSE(),TRUE())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30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IF(OR(ISBLANK(B92),ISBLANK(H92),ISBLANK(K92),ISBLANK(L92),ISBLANK(O92),ISBLANK(R92),ISBLANK(V92),ISBLANK(W92),ISBLANK(Y92),ISBLANK(AB92),ISBLANK(AD92),ISBLANK(AL92)),FALSE(),TRUE())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30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IF(OR(ISBLANK(B93),ISBLANK(H93),ISBLANK(K93),ISBLANK(L93),ISBLANK(O93),ISBLANK(R93),ISBLANK(V93),ISBLANK(W93),ISBLANK(Y93),ISBLANK(AB93),ISBLANK(AD93),ISBLANK(AL93)),FALSE(),TRUE())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30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IF(OR(ISBLANK(B94),ISBLANK(H94),ISBLANK(K94),ISBLANK(L94),ISBLANK(O94),ISBLANK(R94),ISBLANK(V94),ISBLANK(W94),ISBLANK(Y94),ISBLANK(AB94),ISBLANK(AD94),ISBLANK(AL94)),FALSE(),TRUE())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30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IF(OR(ISBLANK(B95),ISBLANK(H95),ISBLANK(K95),ISBLANK(L95),ISBLANK(O95),ISBLANK(R95),ISBLANK(V95),ISBLANK(W95),ISBLANK(Y95),ISBLANK(AB95),ISBLANK(AD95),ISBLANK(AL95)),FALSE(),TRUE())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30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IF(OR(ISBLANK(B96),ISBLANK(H96),ISBLANK(K96),ISBLANK(L96),ISBLANK(O96),ISBLANK(R96),ISBLANK(V96),ISBLANK(W96),ISBLANK(Y96),ISBLANK(AB96),ISBLANK(AD96),ISBLANK(AL96)),FALSE(),TRUE())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30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IF(OR(ISBLANK(B97),ISBLANK(H97),ISBLANK(K97),ISBLANK(L97),ISBLANK(O97),ISBLANK(R97),ISBLANK(V97),ISBLANK(W97),ISBLANK(Y97),ISBLANK(AB97),ISBLANK(AD97),ISBLANK(AL97)),FALSE(),TRUE())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30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IF(OR(ISBLANK(B98),ISBLANK(H98),ISBLANK(K98),ISBLANK(L98),ISBLANK(O98),ISBLANK(R98),ISBLANK(V98),ISBLANK(W98),ISBLANK(Y98),ISBLANK(AB98),ISBLANK(AD98),ISBLANK(AL98)),FALSE(),TRUE())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30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IF(OR(ISBLANK(B99),ISBLANK(H99),ISBLANK(K99),ISBLANK(L99),ISBLANK(O99),ISBLANK(R99),ISBLANK(V99),ISBLANK(W99),ISBLANK(Y99),ISBLANK(AB99),ISBLANK(AD99),ISBLANK(AL99)),FALSE(),TRUE())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30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IF(OR(ISBLANK(B100),ISBLANK(H100),ISBLANK(K100),ISBLANK(L100),ISBLANK(O100),ISBLANK(R100),ISBLANK(V100),ISBLANK(W100),ISBLANK(Y100),ISBLANK(AB100),ISBLANK(AD100),ISBLANK(AL100)),FALSE(),TRUE())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30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IF(OR(ISBLANK(B101),ISBLANK(H101),ISBLANK(K101),ISBLANK(L101),ISBLANK(O101),ISBLANK(R101),ISBLANK(V101),ISBLANK(W101),ISBLANK(Y101),ISBLANK(AB101),ISBLANK(AD101),ISBLANK(AL101)),FALSE(),TRUE())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30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IF(OR(ISBLANK(B102),ISBLANK(H102),ISBLANK(K102),ISBLANK(L102),ISBLANK(O102),ISBLANK(R102),ISBLANK(V102),ISBLANK(W102),ISBLANK(Y102),ISBLANK(AB102),ISBLANK(AD102),ISBLANK(AL102)),FALSE(),TRUE())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30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IF(OR(ISBLANK(B103),ISBLANK(H103),ISBLANK(K103),ISBLANK(L103),ISBLANK(O103),ISBLANK(R103),ISBLANK(V103),ISBLANK(W103),ISBLANK(Y103),ISBLANK(AB103),ISBLANK(AD103),ISBLANK(AL103)),FALSE(),TRUE())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30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IF(OR(ISBLANK(B104),ISBLANK(H104),ISBLANK(K104),ISBLANK(L104),ISBLANK(O104),ISBLANK(R104),ISBLANK(V104),ISBLANK(W104),ISBLANK(Y104),ISBLANK(AB104),ISBLANK(AD104),ISBLANK(AL104)),FALSE(),TRUE())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30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IF(OR(ISBLANK(B105),ISBLANK(H105),ISBLANK(K105),ISBLANK(L105),ISBLANK(O105),ISBLANK(R105),ISBLANK(V105),ISBLANK(W105),ISBLANK(Y105),ISBLANK(AB105),ISBLANK(AD105),ISBLANK(AL105)),FALSE(),TRUE())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30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IF(OR(ISBLANK(B106),ISBLANK(H106),ISBLANK(K106),ISBLANK(L106),ISBLANK(O106),ISBLANK(R106),ISBLANK(V106),ISBLANK(W106),ISBLANK(Y106),ISBLANK(AB106),ISBLANK(AD106),ISBLANK(AL106)),FALSE(),TRUE())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30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IF(OR(ISBLANK(B107),ISBLANK(H107),ISBLANK(K107),ISBLANK(L107),ISBLANK(O107),ISBLANK(R107),ISBLANK(V107),ISBLANK(W107),ISBLANK(Y107),ISBLANK(AB107),ISBLANK(AD107),ISBLANK(AL107)),FALSE(),TRUE())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30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IF(OR(ISBLANK(B108),ISBLANK(H108),ISBLANK(K108),ISBLANK(L108),ISBLANK(O108),ISBLANK(R108),ISBLANK(V108),ISBLANK(W108),ISBLANK(Y108),ISBLANK(AB108),ISBLANK(AD108),ISBLANK(AL108)),FALSE(),TRUE())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30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IF(OR(ISBLANK(B109),ISBLANK(H109),ISBLANK(K109),ISBLANK(L109),ISBLANK(O109),ISBLANK(R109),ISBLANK(V109),ISBLANK(W109),ISBLANK(Y109),ISBLANK(AB109),ISBLANK(AD109),ISBLANK(AL109)),FALSE(),TRUE())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30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IF(OR(ISBLANK(B110),ISBLANK(H110),ISBLANK(K110),ISBLANK(L110),ISBLANK(O110),ISBLANK(R110),ISBLANK(V110),ISBLANK(W110),ISBLANK(Y110),ISBLANK(AB110),ISBLANK(AD110),ISBLANK(AL110)),FALSE(),TRUE())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30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IF(OR(ISBLANK(B111),ISBLANK(H111),ISBLANK(K111),ISBLANK(L111),ISBLANK(O111),ISBLANK(R111),ISBLANK(V111),ISBLANK(W111),ISBLANK(Y111),ISBLANK(AB111),ISBLANK(AD111),ISBLANK(AL111)),FALSE(),TRUE())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30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IF(OR(ISBLANK(B112),ISBLANK(H112),ISBLANK(K112),ISBLANK(L112),ISBLANK(O112),ISBLANK(R112),ISBLANK(V112),ISBLANK(W112),ISBLANK(Y112),ISBLANK(AB112),ISBLANK(AD112),ISBLANK(AL112)),FALSE(),TRUE())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30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IF(OR(ISBLANK(B113),ISBLANK(H113),ISBLANK(K113),ISBLANK(L113),ISBLANK(O113),ISBLANK(R113),ISBLANK(V113),ISBLANK(W113),ISBLANK(Y113),ISBLANK(AB113),ISBLANK(AD113),ISBLANK(AL113)),FALSE(),TRUE())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30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IF(OR(ISBLANK(B114),ISBLANK(H114),ISBLANK(K114),ISBLANK(L114),ISBLANK(O114),ISBLANK(R114),ISBLANK(V114),ISBLANK(W114),ISBLANK(Y114),ISBLANK(AB114),ISBLANK(AD114),ISBLANK(AL114)),FALSE(),TRUE())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30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IF(OR(ISBLANK(B115),ISBLANK(H115),ISBLANK(K115),ISBLANK(L115),ISBLANK(O115),ISBLANK(R115),ISBLANK(V115),ISBLANK(W115),ISBLANK(Y115),ISBLANK(AB115),ISBLANK(AD115),ISBLANK(AL115)),FALSE(),TRUE())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30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IF(OR(ISBLANK(B116),ISBLANK(H116),ISBLANK(K116),ISBLANK(L116),ISBLANK(O116),ISBLANK(R116),ISBLANK(V116),ISBLANK(W116),ISBLANK(Y116),ISBLANK(AB116),ISBLANK(AD116),ISBLANK(AL116)),FALSE(),TRUE())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30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IF(OR(ISBLANK(B117),ISBLANK(H117),ISBLANK(K117),ISBLANK(L117),ISBLANK(O117),ISBLANK(R117),ISBLANK(V117),ISBLANK(W117),ISBLANK(Y117),ISBLANK(AB117),ISBLANK(AD117),ISBLANK(AL117)),FALSE(),TRUE())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30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IF(OR(ISBLANK(B118),ISBLANK(H118),ISBLANK(K118),ISBLANK(L118),ISBLANK(O118),ISBLANK(R118),ISBLANK(V118),ISBLANK(W118),ISBLANK(Y118),ISBLANK(AB118),ISBLANK(AD118),ISBLANK(AL118)),FALSE(),TRUE())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30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IF(OR(ISBLANK(B119),ISBLANK(H119),ISBLANK(K119),ISBLANK(L119),ISBLANK(O119),ISBLANK(R119),ISBLANK(V119),ISBLANK(W119),ISBLANK(Y119),ISBLANK(AB119),ISBLANK(AD119),ISBLANK(AL119)),FALSE(),TRUE())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30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IF(OR(ISBLANK(B120),ISBLANK(H120),ISBLANK(K120),ISBLANK(L120),ISBLANK(O120),ISBLANK(R120),ISBLANK(V120),ISBLANK(W120),ISBLANK(Y120),ISBLANK(AB120),ISBLANK(AD120),ISBLANK(AL120)),FALSE(),TRUE())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30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IF(OR(ISBLANK(B121),ISBLANK(H121),ISBLANK(K121),ISBLANK(L121),ISBLANK(O121),ISBLANK(R121),ISBLANK(V121),ISBLANK(W121),ISBLANK(Y121),ISBLANK(AB121),ISBLANK(AD121),ISBLANK(AL121)),FALSE(),TRUE())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30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IF(OR(ISBLANK(B122),ISBLANK(H122),ISBLANK(K122),ISBLANK(L122),ISBLANK(O122),ISBLANK(R122),ISBLANK(V122),ISBLANK(W122),ISBLANK(Y122),ISBLANK(AB122),ISBLANK(AD122),ISBLANK(AL122)),FALSE(),TRUE())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30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IF(OR(ISBLANK(B123),ISBLANK(H123),ISBLANK(K123),ISBLANK(L123),ISBLANK(O123),ISBLANK(R123),ISBLANK(V123),ISBLANK(W123),ISBLANK(Y123),ISBLANK(AB123),ISBLANK(AD123),ISBLANK(AL123)),FALSE(),TRUE())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30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IF(OR(ISBLANK(B124),ISBLANK(H124),ISBLANK(K124),ISBLANK(L124),ISBLANK(O124),ISBLANK(R124),ISBLANK(V124),ISBLANK(W124),ISBLANK(Y124),ISBLANK(AB124),ISBLANK(AD124),ISBLANK(AL124)),FALSE(),TRUE())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30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IF(OR(ISBLANK(B125),ISBLANK(H125),ISBLANK(K125),ISBLANK(L125),ISBLANK(O125),ISBLANK(R125),ISBLANK(V125),ISBLANK(W125),ISBLANK(Y125),ISBLANK(AB125),ISBLANK(AD125),ISBLANK(AL125)),FALSE(),TRUE())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30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IF(OR(ISBLANK(B126),ISBLANK(H126),ISBLANK(K126),ISBLANK(L126),ISBLANK(O126),ISBLANK(R126),ISBLANK(V126),ISBLANK(W126),ISBLANK(Y126),ISBLANK(AB126),ISBLANK(AD126),ISBLANK(AL126)),FALSE(),TRUE())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30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IF(OR(ISBLANK(B127),ISBLANK(H127),ISBLANK(K127),ISBLANK(L127),ISBLANK(O127),ISBLANK(R127),ISBLANK(V127),ISBLANK(W127),ISBLANK(Y127),ISBLANK(AB127),ISBLANK(AD127),ISBLANK(AL127)),FALSE(),TRUE())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30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IF(OR(ISBLANK(B128),ISBLANK(H128),ISBLANK(K128),ISBLANK(L128),ISBLANK(O128),ISBLANK(R128),ISBLANK(V128),ISBLANK(W128),ISBLANK(Y128),ISBLANK(AB128),ISBLANK(AD128),ISBLANK(AL128)),FALSE(),TRUE())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30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IF(OR(ISBLANK(B129),ISBLANK(H129),ISBLANK(K129),ISBLANK(L129),ISBLANK(O129),ISBLANK(R129),ISBLANK(V129),ISBLANK(W129),ISBLANK(Y129),ISBLANK(AB129),ISBLANK(AD129),ISBLANK(AL129)),FALSE(),TRUE())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30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IF(OR(ISBLANK(B130),ISBLANK(H130),ISBLANK(K130),ISBLANK(L130),ISBLANK(O130),ISBLANK(R130),ISBLANK(V130),ISBLANK(W130),ISBLANK(Y130),ISBLANK(AB130),ISBLANK(AD130),ISBLANK(AL130)),FALSE(),TRUE())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30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IF(OR(ISBLANK(B131),ISBLANK(H131),ISBLANK(K131),ISBLANK(L131),ISBLANK(O131),ISBLANK(R131),ISBLANK(V131),ISBLANK(W131),ISBLANK(Y131),ISBLANK(AB131),ISBLANK(AD131),ISBLANK(AL131)),FALSE(),TRUE())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30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IF(OR(ISBLANK(B132),ISBLANK(H132),ISBLANK(K132),ISBLANK(L132),ISBLANK(O132),ISBLANK(R132),ISBLANK(V132),ISBLANK(W132),ISBLANK(Y132),ISBLANK(AB132),ISBLANK(AD132),ISBLANK(AL132)),FALSE(),TRUE())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30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IF(OR(ISBLANK(B133),ISBLANK(H133),ISBLANK(K133),ISBLANK(L133),ISBLANK(O133),ISBLANK(R133),ISBLANK(V133),ISBLANK(W133),ISBLANK(Y133),ISBLANK(AB133),ISBLANK(AD133),ISBLANK(AL133)),FALSE(),TRUE())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30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IF(OR(ISBLANK(B134),ISBLANK(H134),ISBLANK(K134),ISBLANK(L134),ISBLANK(O134),ISBLANK(R134),ISBLANK(V134),ISBLANK(W134),ISBLANK(Y134),ISBLANK(AB134),ISBLANK(AD134),ISBLANK(AL134)),FALSE(),TRUE())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30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IF(OR(ISBLANK(B135),ISBLANK(H135),ISBLANK(K135),ISBLANK(L135),ISBLANK(O135),ISBLANK(R135),ISBLANK(V135),ISBLANK(W135),ISBLANK(Y135),ISBLANK(AB135),ISBLANK(AD135),ISBLANK(AL135)),FALSE(),TRUE())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30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IF(OR(ISBLANK(B136),ISBLANK(H136),ISBLANK(K136),ISBLANK(L136),ISBLANK(O136),ISBLANK(R136),ISBLANK(V136),ISBLANK(W136),ISBLANK(Y136),ISBLANK(AB136),ISBLANK(AD136),ISBLANK(AL136)),FALSE(),TRUE())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30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IF(OR(ISBLANK(B137),ISBLANK(H137),ISBLANK(K137),ISBLANK(L137),ISBLANK(O137),ISBLANK(R137),ISBLANK(V137),ISBLANK(W137),ISBLANK(Y137),ISBLANK(AB137),ISBLANK(AD137),ISBLANK(AL137)),FALSE(),TRUE())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30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IF(OR(ISBLANK(B138),ISBLANK(H138),ISBLANK(K138),ISBLANK(L138),ISBLANK(O138),ISBLANK(R138),ISBLANK(V138),ISBLANK(W138),ISBLANK(Y138),ISBLANK(AB138),ISBLANK(AD138),ISBLANK(AL138)),FALSE(),TRUE())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30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IF(OR(ISBLANK(B139),ISBLANK(H139),ISBLANK(K139),ISBLANK(L139),ISBLANK(O139),ISBLANK(R139),ISBLANK(V139),ISBLANK(W139),ISBLANK(Y139),ISBLANK(AB139),ISBLANK(AD139),ISBLANK(AL139)),FALSE(),TRUE())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30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IF(OR(ISBLANK(B140),ISBLANK(H140),ISBLANK(K140),ISBLANK(L140),ISBLANK(O140),ISBLANK(R140),ISBLANK(V140),ISBLANK(W140),ISBLANK(Y140),ISBLANK(AB140),ISBLANK(AD140),ISBLANK(AL140)),FALSE(),TRUE())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30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IF(OR(ISBLANK(B141),ISBLANK(H141),ISBLANK(K141),ISBLANK(L141),ISBLANK(O141),ISBLANK(R141),ISBLANK(V141),ISBLANK(W141),ISBLANK(Y141),ISBLANK(AB141),ISBLANK(AD141),ISBLANK(AL141)),FALSE(),TRUE())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30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IF(OR(ISBLANK(B142),ISBLANK(H142),ISBLANK(K142),ISBLANK(L142),ISBLANK(O142),ISBLANK(R142),ISBLANK(V142),ISBLANK(W142),ISBLANK(Y142),ISBLANK(AB142),ISBLANK(AD142),ISBLANK(AL142)),FALSE(),TRUE())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30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IF(OR(ISBLANK(B143),ISBLANK(H143),ISBLANK(K143),ISBLANK(L143),ISBLANK(O143),ISBLANK(R143),ISBLANK(V143),ISBLANK(W143),ISBLANK(Y143),ISBLANK(AB143),ISBLANK(AD143),ISBLANK(AL143)),FALSE(),TRUE())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30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IF(OR(ISBLANK(B144),ISBLANK(H144),ISBLANK(K144),ISBLANK(L144),ISBLANK(O144),ISBLANK(R144),ISBLANK(V144),ISBLANK(W144),ISBLANK(Y144),ISBLANK(AB144),ISBLANK(AD144),ISBLANK(AL144)),FALSE(),TRUE())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30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IF(OR(ISBLANK(B145),ISBLANK(H145),ISBLANK(K145),ISBLANK(L145),ISBLANK(O145),ISBLANK(R145),ISBLANK(V145),ISBLANK(W145),ISBLANK(Y145),ISBLANK(AB145),ISBLANK(AD145),ISBLANK(AL145)),FALSE(),TRUE())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30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IF(OR(ISBLANK(B146),ISBLANK(H146),ISBLANK(K146),ISBLANK(L146),ISBLANK(O146),ISBLANK(R146),ISBLANK(V146),ISBLANK(W146),ISBLANK(Y146),ISBLANK(AB146),ISBLANK(AD146),ISBLANK(AL146)),FALSE(),TRUE())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30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IF(OR(ISBLANK(B147),ISBLANK(H147),ISBLANK(K147),ISBLANK(L147),ISBLANK(O147),ISBLANK(R147),ISBLANK(V147),ISBLANK(W147),ISBLANK(Y147),ISBLANK(AB147),ISBLANK(AD147),ISBLANK(AL147)),FALSE(),TRUE())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30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IF(OR(ISBLANK(B148),ISBLANK(H148),ISBLANK(K148),ISBLANK(L148),ISBLANK(O148),ISBLANK(R148),ISBLANK(V148),ISBLANK(W148),ISBLANK(Y148),ISBLANK(AB148),ISBLANK(AD148),ISBLANK(AL148)),FALSE(),TRUE())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30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IF(OR(ISBLANK(B149),ISBLANK(H149),ISBLANK(K149),ISBLANK(L149),ISBLANK(O149),ISBLANK(R149),ISBLANK(V149),ISBLANK(W149),ISBLANK(Y149),ISBLANK(AB149),ISBLANK(AD149),ISBLANK(AL149)),FALSE(),TRUE())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30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IF(OR(ISBLANK(B150),ISBLANK(H150),ISBLANK(K150),ISBLANK(L150),ISBLANK(O150),ISBLANK(R150),ISBLANK(V150),ISBLANK(W150),ISBLANK(Y150),ISBLANK(AB150),ISBLANK(AD150),ISBLANK(AL150)),FALSE(),TRUE())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30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IF(OR(ISBLANK(B151),ISBLANK(H151),ISBLANK(K151),ISBLANK(L151),ISBLANK(O151),ISBLANK(R151),ISBLANK(V151),ISBLANK(W151),ISBLANK(Y151),ISBLANK(AB151),ISBLANK(AD151),ISBLANK(AL151)),FALSE(),TRUE())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30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IF(OR(ISBLANK(B152),ISBLANK(H152),ISBLANK(K152),ISBLANK(L152),ISBLANK(O152),ISBLANK(R152),ISBLANK(V152),ISBLANK(W152),ISBLANK(Y152),ISBLANK(AB152),ISBLANK(AD152),ISBLANK(AL152)),FALSE(),TRUE())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30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IF(OR(ISBLANK(B153),ISBLANK(H153),ISBLANK(K153),ISBLANK(L153),ISBLANK(O153),ISBLANK(R153),ISBLANK(V153),ISBLANK(W153),ISBLANK(Y153),ISBLANK(AB153),ISBLANK(AD153),ISBLANK(AL153)),FALSE(),TRUE())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30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IF(OR(ISBLANK(B154),ISBLANK(H154),ISBLANK(K154),ISBLANK(L154),ISBLANK(O154),ISBLANK(R154),ISBLANK(V154),ISBLANK(W154),ISBLANK(Y154),ISBLANK(AB154),ISBLANK(AD154),ISBLANK(AL154)),FALSE(),TRUE())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30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IF(OR(ISBLANK(B155),ISBLANK(H155),ISBLANK(K155),ISBLANK(L155),ISBLANK(O155),ISBLANK(R155),ISBLANK(V155),ISBLANK(W155),ISBLANK(Y155),ISBLANK(AB155),ISBLANK(AD155),ISBLANK(AL155)),FALSE(),TRUE())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30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IF(OR(ISBLANK(B156),ISBLANK(H156),ISBLANK(K156),ISBLANK(L156),ISBLANK(O156),ISBLANK(R156),ISBLANK(V156),ISBLANK(W156),ISBLANK(Y156),ISBLANK(AB156),ISBLANK(AD156),ISBLANK(AL156)),FALSE(),TRUE())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30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IF(OR(ISBLANK(B157),ISBLANK(H157),ISBLANK(K157),ISBLANK(L157),ISBLANK(O157),ISBLANK(R157),ISBLANK(V157),ISBLANK(W157),ISBLANK(Y157),ISBLANK(AB157),ISBLANK(AD157),ISBLANK(AL157)),FALSE(),TRUE())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30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IF(OR(ISBLANK(B158),ISBLANK(H158),ISBLANK(K158),ISBLANK(L158),ISBLANK(O158),ISBLANK(R158),ISBLANK(V158),ISBLANK(W158),ISBLANK(Y158),ISBLANK(AB158),ISBLANK(AD158),ISBLANK(AL158)),FALSE(),TRUE())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30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IF(OR(ISBLANK(B159),ISBLANK(H159),ISBLANK(K159),ISBLANK(L159),ISBLANK(O159),ISBLANK(R159),ISBLANK(V159),ISBLANK(W159),ISBLANK(Y159),ISBLANK(AB159),ISBLANK(AD159),ISBLANK(AL159)),FALSE(),TRUE())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30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IF(OR(ISBLANK(B160),ISBLANK(H160),ISBLANK(K160),ISBLANK(L160),ISBLANK(O160),ISBLANK(R160),ISBLANK(V160),ISBLANK(W160),ISBLANK(Y160),ISBLANK(AB160),ISBLANK(AD160),ISBLANK(AL160)),FALSE(),TRUE())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30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IF(OR(ISBLANK(B161),ISBLANK(H161),ISBLANK(K161),ISBLANK(L161),ISBLANK(O161),ISBLANK(R161),ISBLANK(V161),ISBLANK(W161),ISBLANK(Y161),ISBLANK(AB161),ISBLANK(AD161),ISBLANK(AL161)),FALSE(),TRUE())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30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IF(OR(ISBLANK(B162),ISBLANK(H162),ISBLANK(K162),ISBLANK(L162),ISBLANK(O162),ISBLANK(R162),ISBLANK(V162),ISBLANK(W162),ISBLANK(Y162),ISBLANK(AB162),ISBLANK(AD162),ISBLANK(AL162)),FALSE(),TRUE())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30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IF(OR(ISBLANK(B163),ISBLANK(H163),ISBLANK(K163),ISBLANK(L163),ISBLANK(O163),ISBLANK(R163),ISBLANK(V163),ISBLANK(W163),ISBLANK(Y163),ISBLANK(AB163),ISBLANK(AD163),ISBLANK(AL163)),FALSE(),TRUE())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30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IF(OR(ISBLANK(B164),ISBLANK(H164),ISBLANK(K164),ISBLANK(L164),ISBLANK(O164),ISBLANK(R164),ISBLANK(V164),ISBLANK(W164),ISBLANK(Y164),ISBLANK(AB164),ISBLANK(AD164),ISBLANK(AL164)),FALSE(),TRUE())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30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IF(OR(ISBLANK(B165),ISBLANK(H165),ISBLANK(K165),ISBLANK(L165),ISBLANK(O165),ISBLANK(R165),ISBLANK(V165),ISBLANK(W165),ISBLANK(Y165),ISBLANK(AB165),ISBLANK(AD165),ISBLANK(AL165)),FALSE(),TRUE())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30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IF(OR(ISBLANK(B166),ISBLANK(H166),ISBLANK(K166),ISBLANK(L166),ISBLANK(O166),ISBLANK(R166),ISBLANK(V166),ISBLANK(W166),ISBLANK(Y166),ISBLANK(AB166),ISBLANK(AD166),ISBLANK(AL166)),FALSE(),TRUE())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30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IF(OR(ISBLANK(B167),ISBLANK(H167),ISBLANK(K167),ISBLANK(L167),ISBLANK(O167),ISBLANK(R167),ISBLANK(V167),ISBLANK(W167),ISBLANK(Y167),ISBLANK(AB167),ISBLANK(AD167),ISBLANK(AL167)),FALSE(),TRUE())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30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IF(OR(ISBLANK(B168),ISBLANK(H168),ISBLANK(K168),ISBLANK(L168),ISBLANK(O168),ISBLANK(R168),ISBLANK(V168),ISBLANK(W168),ISBLANK(Y168),ISBLANK(AB168),ISBLANK(AD168),ISBLANK(AL168)),FALSE(),TRUE())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30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IF(OR(ISBLANK(B169),ISBLANK(H169),ISBLANK(K169),ISBLANK(L169),ISBLANK(O169),ISBLANK(R169),ISBLANK(V169),ISBLANK(W169),ISBLANK(Y169),ISBLANK(AB169),ISBLANK(AD169),ISBLANK(AL169)),FALSE(),TRUE())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30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IF(OR(ISBLANK(B170),ISBLANK(H170),ISBLANK(K170),ISBLANK(L170),ISBLANK(O170),ISBLANK(R170),ISBLANK(V170),ISBLANK(W170),ISBLANK(Y170),ISBLANK(AB170),ISBLANK(AD170),ISBLANK(AL170)),FALSE(),TRUE())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30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IF(OR(ISBLANK(B171),ISBLANK(H171),ISBLANK(K171),ISBLANK(L171),ISBLANK(O171),ISBLANK(R171),ISBLANK(V171),ISBLANK(W171),ISBLANK(Y171),ISBLANK(AB171),ISBLANK(AD171),ISBLANK(AL171)),FALSE(),TRUE())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30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IF(OR(ISBLANK(B172),ISBLANK(H172),ISBLANK(K172),ISBLANK(L172),ISBLANK(O172),ISBLANK(R172),ISBLANK(V172),ISBLANK(W172),ISBLANK(Y172),ISBLANK(AB172),ISBLANK(AD172),ISBLANK(AL172)),FALSE(),TRUE())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30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IF(OR(ISBLANK(B173),ISBLANK(H173),ISBLANK(K173),ISBLANK(L173),ISBLANK(O173),ISBLANK(R173),ISBLANK(V173),ISBLANK(W173),ISBLANK(Y173),ISBLANK(AB173),ISBLANK(AD173),ISBLANK(AL173)),FALSE(),TRUE())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30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IF(OR(ISBLANK(B174),ISBLANK(H174),ISBLANK(K174),ISBLANK(L174),ISBLANK(O174),ISBLANK(R174),ISBLANK(V174),ISBLANK(W174),ISBLANK(Y174),ISBLANK(AB174),ISBLANK(AD174),ISBLANK(AL174)),FALSE(),TRUE())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30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IF(OR(ISBLANK(B175),ISBLANK(H175),ISBLANK(K175),ISBLANK(L175),ISBLANK(O175),ISBLANK(R175),ISBLANK(V175),ISBLANK(W175),ISBLANK(Y175),ISBLANK(AB175),ISBLANK(AD175),ISBLANK(AL175)),FALSE(),TRUE())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30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IF(OR(ISBLANK(B176),ISBLANK(H176),ISBLANK(K176),ISBLANK(L176),ISBLANK(O176),ISBLANK(R176),ISBLANK(V176),ISBLANK(W176),ISBLANK(Y176),ISBLANK(AB176),ISBLANK(AD176),ISBLANK(AL176)),FALSE(),TRUE())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30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IF(OR(ISBLANK(B177),ISBLANK(H177),ISBLANK(K177),ISBLANK(L177),ISBLANK(O177),ISBLANK(R177),ISBLANK(V177),ISBLANK(W177),ISBLANK(Y177),ISBLANK(AB177),ISBLANK(AD177),ISBLANK(AL177)),FALSE(),TRUE())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30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IF(OR(ISBLANK(B178),ISBLANK(H178),ISBLANK(K178),ISBLANK(L178),ISBLANK(O178),ISBLANK(R178),ISBLANK(V178),ISBLANK(W178),ISBLANK(Y178),ISBLANK(AB178),ISBLANK(AD178),ISBLANK(AL178)),FALSE(),TRUE())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30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IF(OR(ISBLANK(B179),ISBLANK(H179),ISBLANK(K179),ISBLANK(L179),ISBLANK(O179),ISBLANK(R179),ISBLANK(V179),ISBLANK(W179),ISBLANK(Y179),ISBLANK(AB179),ISBLANK(AD179),ISBLANK(AL179)),FALSE(),TRUE())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30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IF(OR(ISBLANK(B180),ISBLANK(H180),ISBLANK(K180),ISBLANK(L180),ISBLANK(O180),ISBLANK(R180),ISBLANK(V180),ISBLANK(W180),ISBLANK(Y180),ISBLANK(AB180),ISBLANK(AD180),ISBLANK(AL180)),FALSE(),TRUE())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30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IF(OR(ISBLANK(B181),ISBLANK(H181),ISBLANK(K181),ISBLANK(L181),ISBLANK(O181),ISBLANK(R181),ISBLANK(V181),ISBLANK(W181),ISBLANK(Y181),ISBLANK(AB181),ISBLANK(AD181),ISBLANK(AL181)),FALSE(),TRUE())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30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IF(OR(ISBLANK(B182),ISBLANK(H182),ISBLANK(K182),ISBLANK(L182),ISBLANK(O182),ISBLANK(R182),ISBLANK(V182),ISBLANK(W182),ISBLANK(Y182),ISBLANK(AB182),ISBLANK(AD182),ISBLANK(AL182)),FALSE(),TRUE())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30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IF(OR(ISBLANK(B183),ISBLANK(H183),ISBLANK(K183),ISBLANK(L183),ISBLANK(O183),ISBLANK(R183),ISBLANK(V183),ISBLANK(W183),ISBLANK(Y183),ISBLANK(AB183),ISBLANK(AD183),ISBLANK(AL183)),FALSE(),TRUE())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30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IF(OR(ISBLANK(B184),ISBLANK(H184),ISBLANK(K184),ISBLANK(L184),ISBLANK(O184),ISBLANK(R184),ISBLANK(V184),ISBLANK(W184),ISBLANK(Y184),ISBLANK(AB184),ISBLANK(AD184),ISBLANK(AL184)),FALSE(),TRUE())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30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IF(OR(ISBLANK(B185),ISBLANK(H185),ISBLANK(K185),ISBLANK(L185),ISBLANK(O185),ISBLANK(R185),ISBLANK(V185),ISBLANK(W185),ISBLANK(Y185),ISBLANK(AB185),ISBLANK(AD185),ISBLANK(AL185)),FALSE(),TRUE())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30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IF(OR(ISBLANK(B186),ISBLANK(H186),ISBLANK(K186),ISBLANK(L186),ISBLANK(O186),ISBLANK(R186),ISBLANK(V186),ISBLANK(W186),ISBLANK(Y186),ISBLANK(AB186),ISBLANK(AD186),ISBLANK(AL186)),FALSE(),TRUE())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30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IF(OR(ISBLANK(B187),ISBLANK(H187),ISBLANK(K187),ISBLANK(L187),ISBLANK(O187),ISBLANK(R187),ISBLANK(V187),ISBLANK(W187),ISBLANK(Y187),ISBLANK(AB187),ISBLANK(AD187),ISBLANK(AL187)),FALSE(),TRUE())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30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IF(OR(ISBLANK(B188),ISBLANK(H188),ISBLANK(K188),ISBLANK(L188),ISBLANK(O188),ISBLANK(R188),ISBLANK(V188),ISBLANK(W188),ISBLANK(Y188),ISBLANK(AB188),ISBLANK(AD188),ISBLANK(AL188)),FALSE(),TRUE())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30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IF(OR(ISBLANK(B189),ISBLANK(H189),ISBLANK(K189),ISBLANK(L189),ISBLANK(O189),ISBLANK(R189),ISBLANK(V189),ISBLANK(W189),ISBLANK(Y189),ISBLANK(AB189),ISBLANK(AD189),ISBLANK(AL189)),FALSE(),TRUE())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30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IF(OR(ISBLANK(B190),ISBLANK(H190),ISBLANK(K190),ISBLANK(L190),ISBLANK(O190),ISBLANK(R190),ISBLANK(V190),ISBLANK(W190),ISBLANK(Y190),ISBLANK(AB190),ISBLANK(AD190),ISBLANK(AL190)),FALSE(),TRUE())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30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IF(OR(ISBLANK(B191),ISBLANK(H191),ISBLANK(K191),ISBLANK(L191),ISBLANK(O191),ISBLANK(R191),ISBLANK(V191),ISBLANK(W191),ISBLANK(Y191),ISBLANK(AB191),ISBLANK(AD191),ISBLANK(AL191)),FALSE(),TRUE())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30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IF(OR(ISBLANK(B192),ISBLANK(H192),ISBLANK(K192),ISBLANK(L192),ISBLANK(O192),ISBLANK(R192),ISBLANK(V192),ISBLANK(W192),ISBLANK(Y192),ISBLANK(AB192),ISBLANK(AD192),ISBLANK(AL192)),FALSE(),TRUE())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30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IF(OR(ISBLANK(B193),ISBLANK(H193),ISBLANK(K193),ISBLANK(L193),ISBLANK(O193),ISBLANK(R193),ISBLANK(V193),ISBLANK(W193),ISBLANK(Y193),ISBLANK(AB193),ISBLANK(AD193),ISBLANK(AL193)),FALSE(),TRUE())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30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IF(OR(ISBLANK(B194),ISBLANK(H194),ISBLANK(K194),ISBLANK(L194),ISBLANK(O194),ISBLANK(R194),ISBLANK(V194),ISBLANK(W194),ISBLANK(Y194),ISBLANK(AB194),ISBLANK(AD194),ISBLANK(AL194)),FALSE(),TRUE())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30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IF(OR(ISBLANK(B195),ISBLANK(H195),ISBLANK(K195),ISBLANK(L195),ISBLANK(O195),ISBLANK(R195),ISBLANK(V195),ISBLANK(W195),ISBLANK(Y195),ISBLANK(AB195),ISBLANK(AD195),ISBLANK(AL195)),FALSE(),TRUE())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30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IF(OR(ISBLANK(B196),ISBLANK(H196),ISBLANK(K196),ISBLANK(L196),ISBLANK(O196),ISBLANK(R196),ISBLANK(V196),ISBLANK(W196),ISBLANK(Y196),ISBLANK(AB196),ISBLANK(AD196),ISBLANK(AL196)),FALSE(),TRUE())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30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IF(OR(ISBLANK(B197),ISBLANK(H197),ISBLANK(K197),ISBLANK(L197),ISBLANK(O197),ISBLANK(R197),ISBLANK(V197),ISBLANK(W197),ISBLANK(Y197),ISBLANK(AB197),ISBLANK(AD197),ISBLANK(AL197)),FALSE(),TRUE())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30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IF(OR(ISBLANK(B198),ISBLANK(H198),ISBLANK(K198),ISBLANK(L198),ISBLANK(O198),ISBLANK(R198),ISBLANK(V198),ISBLANK(W198),ISBLANK(Y198),ISBLANK(AB198),ISBLANK(AD198),ISBLANK(AL198)),FALSE(),TRUE())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30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IF(OR(ISBLANK(B199),ISBLANK(H199),ISBLANK(K199),ISBLANK(L199),ISBLANK(O199),ISBLANK(R199),ISBLANK(V199),ISBLANK(W199),ISBLANK(Y199),ISBLANK(AB199),ISBLANK(AD199),ISBLANK(AL199)),FALSE(),TRUE())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30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IF(OR(ISBLANK(B200),ISBLANK(H200),ISBLANK(K200),ISBLANK(L200),ISBLANK(O200),ISBLANK(R200),ISBLANK(V200),ISBLANK(W200),ISBLANK(Y200),ISBLANK(AB200),ISBLANK(AD200),ISBLANK(AL200)),FALSE(),TRUE())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30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IF(OR(ISBLANK(B201),ISBLANK(H201),ISBLANK(K201),ISBLANK(L201),ISBLANK(O201),ISBLANK(R201),ISBLANK(V201),ISBLANK(W201),ISBLANK(Y201),ISBLANK(AB201),ISBLANK(AD201),ISBLANK(AL201)),FALSE(),TRUE())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30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IF(OR(ISBLANK(B202),ISBLANK(H202),ISBLANK(K202),ISBLANK(L202),ISBLANK(O202),ISBLANK(R202),ISBLANK(V202),ISBLANK(W202),ISBLANK(Y202),ISBLANK(AB202),ISBLANK(AD202),ISBLANK(AL202)),FALSE(),TRUE())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30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IF(OR(ISBLANK(B203),ISBLANK(H203),ISBLANK(K203),ISBLANK(L203),ISBLANK(O203),ISBLANK(R203),ISBLANK(V203),ISBLANK(W203),ISBLANK(Y203),ISBLANK(AB203),ISBLANK(AD203),ISBLANK(AL203)),FALSE(),TRUE())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30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IF(OR(ISBLANK(B204),ISBLANK(H204),ISBLANK(K204),ISBLANK(L204),ISBLANK(O204),ISBLANK(R204),ISBLANK(V204),ISBLANK(W204),ISBLANK(Y204),ISBLANK(AB204),ISBLANK(AD204),ISBLANK(AL204)),FALSE(),TRUE())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30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IF(OR(ISBLANK(B205),ISBLANK(H205),ISBLANK(K205),ISBLANK(L205),ISBLANK(O205),ISBLANK(R205),ISBLANK(V205),ISBLANK(W205),ISBLANK(Y205),ISBLANK(AB205),ISBLANK(AD205),ISBLANK(AL205)),FALSE(),TRUE())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30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IF(OR(ISBLANK(B206),ISBLANK(H206),ISBLANK(K206),ISBLANK(L206),ISBLANK(O206),ISBLANK(R206),ISBLANK(V206),ISBLANK(W206),ISBLANK(Y206),ISBLANK(AB206),ISBLANK(AD206),ISBLANK(AL206)),FALSE(),TRUE())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30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IF(OR(ISBLANK(B207),ISBLANK(H207),ISBLANK(K207),ISBLANK(L207),ISBLANK(O207),ISBLANK(R207),ISBLANK(V207),ISBLANK(W207),ISBLANK(Y207),ISBLANK(AB207),ISBLANK(AD207),ISBLANK(AL207)),FALSE(),TRUE())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30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IF(OR(ISBLANK(B208),ISBLANK(H208),ISBLANK(K208),ISBLANK(L208),ISBLANK(O208),ISBLANK(R208),ISBLANK(V208),ISBLANK(W208),ISBLANK(Y208),ISBLANK(AB208),ISBLANK(AD208),ISBLANK(AL208)),FALSE(),TRUE())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30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IF(OR(ISBLANK(B209),ISBLANK(H209),ISBLANK(K209),ISBLANK(L209),ISBLANK(O209),ISBLANK(R209),ISBLANK(V209),ISBLANK(W209),ISBLANK(Y209),ISBLANK(AB209),ISBLANK(AD209),ISBLANK(AL209)),FALSE(),TRUE())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30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IF(OR(ISBLANK(B210),ISBLANK(H210),ISBLANK(K210),ISBLANK(L210),ISBLANK(O210),ISBLANK(R210),ISBLANK(V210),ISBLANK(W210),ISBLANK(Y210),ISBLANK(AB210),ISBLANK(AD210),ISBLANK(AL210)),FALSE(),TRUE())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30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IF(OR(ISBLANK(B211),ISBLANK(H211),ISBLANK(K211),ISBLANK(L211),ISBLANK(O211),ISBLANK(R211),ISBLANK(V211),ISBLANK(W211),ISBLANK(Y211),ISBLANK(AB211),ISBLANK(AD211),ISBLANK(AL211)),FALSE(),TRUE())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30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IF(OR(ISBLANK(B212),ISBLANK(H212),ISBLANK(K212),ISBLANK(L212),ISBLANK(O212),ISBLANK(R212),ISBLANK(V212),ISBLANK(W212),ISBLANK(Y212),ISBLANK(AB212),ISBLANK(AD212),ISBLANK(AL212)),FALSE(),TRUE())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30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IF(OR(ISBLANK(B213),ISBLANK(H213),ISBLANK(K213),ISBLANK(L213),ISBLANK(O213),ISBLANK(R213),ISBLANK(V213),ISBLANK(W213),ISBLANK(Y213),ISBLANK(AB213),ISBLANK(AD213),ISBLANK(AL213)),FALSE(),TRUE())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30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IF(OR(ISBLANK(B214),ISBLANK(H214),ISBLANK(K214),ISBLANK(L214),ISBLANK(O214),ISBLANK(R214),ISBLANK(V214),ISBLANK(W214),ISBLANK(Y214),ISBLANK(AB214),ISBLANK(AD214),ISBLANK(AL214)),FALSE(),TRUE())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30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IF(OR(ISBLANK(B215),ISBLANK(H215),ISBLANK(K215),ISBLANK(L215),ISBLANK(O215),ISBLANK(R215),ISBLANK(V215),ISBLANK(W215),ISBLANK(Y215),ISBLANK(AB215),ISBLANK(AD215),ISBLANK(AL215)),FALSE(),TRUE())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30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IF(OR(ISBLANK(B216),ISBLANK(H216),ISBLANK(K216),ISBLANK(L216),ISBLANK(O216),ISBLANK(R216),ISBLANK(V216),ISBLANK(W216),ISBLANK(Y216),ISBLANK(AB216),ISBLANK(AD216),ISBLANK(AL216)),FALSE(),TRUE())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30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IF(OR(ISBLANK(B217),ISBLANK(H217),ISBLANK(K217),ISBLANK(L217),ISBLANK(O217),ISBLANK(R217),ISBLANK(V217),ISBLANK(W217),ISBLANK(Y217),ISBLANK(AB217),ISBLANK(AD217),ISBLANK(AL217)),FALSE(),TRUE())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30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IF(OR(ISBLANK(B218),ISBLANK(H218),ISBLANK(K218),ISBLANK(L218),ISBLANK(O218),ISBLANK(R218),ISBLANK(V218),ISBLANK(W218),ISBLANK(Y218),ISBLANK(AB218),ISBLANK(AD218),ISBLANK(AL218)),FALSE(),TRUE())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30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IF(OR(ISBLANK(B219),ISBLANK(H219),ISBLANK(K219),ISBLANK(L219),ISBLANK(O219),ISBLANK(R219),ISBLANK(V219),ISBLANK(W219),ISBLANK(Y219),ISBLANK(AB219),ISBLANK(AD219),ISBLANK(AL219)),FALSE(),TRUE())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30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IF(OR(ISBLANK(B220),ISBLANK(H220),ISBLANK(K220),ISBLANK(L220),ISBLANK(O220),ISBLANK(R220),ISBLANK(V220),ISBLANK(W220),ISBLANK(Y220),ISBLANK(AB220),ISBLANK(AD220),ISBLANK(AL220)),FALSE(),TRUE())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30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IF(OR(ISBLANK(B221),ISBLANK(H221),ISBLANK(K221),ISBLANK(L221),ISBLANK(O221),ISBLANK(R221),ISBLANK(V221),ISBLANK(W221),ISBLANK(Y221),ISBLANK(AB221),ISBLANK(AD221),ISBLANK(AL221)),FALSE(),TRUE())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30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IF(OR(ISBLANK(B222),ISBLANK(H222),ISBLANK(K222),ISBLANK(L222),ISBLANK(O222),ISBLANK(R222),ISBLANK(V222),ISBLANK(W222),ISBLANK(Y222),ISBLANK(AB222),ISBLANK(AD222),ISBLANK(AL222)),FALSE(),TRUE())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30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IF(OR(ISBLANK(B223),ISBLANK(H223),ISBLANK(K223),ISBLANK(L223),ISBLANK(O223),ISBLANK(R223),ISBLANK(V223),ISBLANK(W223),ISBLANK(Y223),ISBLANK(AB223),ISBLANK(AD223),ISBLANK(AL223)),FALSE(),TRUE())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30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IF(OR(ISBLANK(B224),ISBLANK(H224),ISBLANK(K224),ISBLANK(L224),ISBLANK(O224),ISBLANK(R224),ISBLANK(V224),ISBLANK(W224),ISBLANK(Y224),ISBLANK(AB224),ISBLANK(AD224),ISBLANK(AL224)),FALSE(),TRUE())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30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IF(OR(ISBLANK(B225),ISBLANK(H225),ISBLANK(K225),ISBLANK(L225),ISBLANK(O225),ISBLANK(R225),ISBLANK(V225),ISBLANK(W225),ISBLANK(Y225),ISBLANK(AB225),ISBLANK(AD225),ISBLANK(AL225)),FALSE(),TRUE())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30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IF(OR(ISBLANK(B226),ISBLANK(H226),ISBLANK(K226),ISBLANK(L226),ISBLANK(O226),ISBLANK(R226),ISBLANK(V226),ISBLANK(W226),ISBLANK(Y226),ISBLANK(AB226),ISBLANK(AD226),ISBLANK(AL226)),FALSE(),TRUE())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30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IF(OR(ISBLANK(B227),ISBLANK(H227),ISBLANK(K227),ISBLANK(L227),ISBLANK(O227),ISBLANK(R227),ISBLANK(V227),ISBLANK(W227),ISBLANK(Y227),ISBLANK(AB227),ISBLANK(AD227),ISBLANK(AL227)),FALSE(),TRUE())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30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IF(OR(ISBLANK(B228),ISBLANK(H228),ISBLANK(K228),ISBLANK(L228),ISBLANK(O228),ISBLANK(R228),ISBLANK(V228),ISBLANK(W228),ISBLANK(Y228),ISBLANK(AB228),ISBLANK(AD228),ISBLANK(AL228)),FALSE(),TRUE())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30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IF(OR(ISBLANK(B229),ISBLANK(H229),ISBLANK(K229),ISBLANK(L229),ISBLANK(O229),ISBLANK(R229),ISBLANK(V229),ISBLANK(W229),ISBLANK(Y229),ISBLANK(AB229),ISBLANK(AD229),ISBLANK(AL229)),FALSE(),TRUE())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30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IF(OR(ISBLANK(B230),ISBLANK(H230),ISBLANK(K230),ISBLANK(L230),ISBLANK(O230),ISBLANK(R230),ISBLANK(V230),ISBLANK(W230),ISBLANK(Y230),ISBLANK(AB230),ISBLANK(AD230),ISBLANK(AL230)),FALSE(),TRUE())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30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IF(OR(ISBLANK(B231),ISBLANK(H231),ISBLANK(K231),ISBLANK(L231),ISBLANK(O231),ISBLANK(R231),ISBLANK(V231),ISBLANK(W231),ISBLANK(Y231),ISBLANK(AB231),ISBLANK(AD231),ISBLANK(AL231)),FALSE(),TRUE())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30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IF(OR(ISBLANK(B232),ISBLANK(H232),ISBLANK(K232),ISBLANK(L232),ISBLANK(O232),ISBLANK(R232),ISBLANK(V232),ISBLANK(W232),ISBLANK(Y232),ISBLANK(AB232),ISBLANK(AD232),ISBLANK(AL232)),FALSE(),TRUE())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30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IF(OR(ISBLANK(B233),ISBLANK(H233),ISBLANK(K233),ISBLANK(L233),ISBLANK(O233),ISBLANK(R233),ISBLANK(V233),ISBLANK(W233),ISBLANK(Y233),ISBLANK(AB233),ISBLANK(AD233),ISBLANK(AL233)),FALSE(),TRUE())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30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IF(OR(ISBLANK(B234),ISBLANK(H234),ISBLANK(K234),ISBLANK(L234),ISBLANK(O234),ISBLANK(R234),ISBLANK(V234),ISBLANK(W234),ISBLANK(Y234),ISBLANK(AB234),ISBLANK(AD234),ISBLANK(AL234)),FALSE(),TRUE())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30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IF(OR(ISBLANK(B235),ISBLANK(H235),ISBLANK(K235),ISBLANK(L235),ISBLANK(O235),ISBLANK(R235),ISBLANK(V235),ISBLANK(W235),ISBLANK(Y235),ISBLANK(AB235),ISBLANK(AD235),ISBLANK(AL235)),FALSE(),TRUE())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30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IF(OR(ISBLANK(B236),ISBLANK(H236),ISBLANK(K236),ISBLANK(L236),ISBLANK(O236),ISBLANK(R236),ISBLANK(V236),ISBLANK(W236),ISBLANK(Y236),ISBLANK(AB236),ISBLANK(AD236),ISBLANK(AL236)),FALSE(),TRUE())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30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IF(OR(ISBLANK(B237),ISBLANK(H237),ISBLANK(K237),ISBLANK(L237),ISBLANK(O237),ISBLANK(R237),ISBLANK(V237),ISBLANK(W237),ISBLANK(Y237),ISBLANK(AB237),ISBLANK(AD237),ISBLANK(AL237)),FALSE(),TRUE())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30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IF(OR(ISBLANK(B238),ISBLANK(H238),ISBLANK(K238),ISBLANK(L238),ISBLANK(O238),ISBLANK(R238),ISBLANK(V238),ISBLANK(W238),ISBLANK(Y238),ISBLANK(AB238),ISBLANK(AD238),ISBLANK(AL238)),FALSE(),TRUE())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30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IF(OR(ISBLANK(B239),ISBLANK(H239),ISBLANK(K239),ISBLANK(L239),ISBLANK(O239),ISBLANK(R239),ISBLANK(V239),ISBLANK(W239),ISBLANK(Y239),ISBLANK(AB239),ISBLANK(AD239),ISBLANK(AL239)),FALSE(),TRUE())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30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IF(OR(ISBLANK(B240),ISBLANK(H240),ISBLANK(K240),ISBLANK(L240),ISBLANK(O240),ISBLANK(R240),ISBLANK(V240),ISBLANK(W240),ISBLANK(Y240),ISBLANK(AB240),ISBLANK(AD240),ISBLANK(AL240)),FALSE(),TRUE())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30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IF(OR(ISBLANK(B241),ISBLANK(H241),ISBLANK(K241),ISBLANK(L241),ISBLANK(O241),ISBLANK(R241),ISBLANK(V241),ISBLANK(W241),ISBLANK(Y241),ISBLANK(AB241),ISBLANK(AD241),ISBLANK(AL241)),FALSE(),TRUE())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30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IF(OR(ISBLANK(B242),ISBLANK(H242),ISBLANK(K242),ISBLANK(L242),ISBLANK(O242),ISBLANK(R242),ISBLANK(V242),ISBLANK(W242),ISBLANK(Y242),ISBLANK(AB242),ISBLANK(AD242),ISBLANK(AL242)),FALSE(),TRUE())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30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IF(OR(ISBLANK(B243),ISBLANK(H243),ISBLANK(K243),ISBLANK(L243),ISBLANK(O243),ISBLANK(R243),ISBLANK(V243),ISBLANK(W243),ISBLANK(Y243),ISBLANK(AB243),ISBLANK(AD243),ISBLANK(AL243)),FALSE(),TRUE())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30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IF(OR(ISBLANK(B244),ISBLANK(H244),ISBLANK(K244),ISBLANK(L244),ISBLANK(O244),ISBLANK(R244),ISBLANK(V244),ISBLANK(W244),ISBLANK(Y244),ISBLANK(AB244),ISBLANK(AD244),ISBLANK(AL244)),FALSE(),TRUE())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30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IF(OR(ISBLANK(B245),ISBLANK(H245),ISBLANK(K245),ISBLANK(L245),ISBLANK(O245),ISBLANK(R245),ISBLANK(V245),ISBLANK(W245),ISBLANK(Y245),ISBLANK(AB245),ISBLANK(AD245),ISBLANK(AL245)),FALSE(),TRUE())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30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IF(OR(ISBLANK(B246),ISBLANK(H246),ISBLANK(K246),ISBLANK(L246),ISBLANK(O246),ISBLANK(R246),ISBLANK(V246),ISBLANK(W246),ISBLANK(Y246),ISBLANK(AB246),ISBLANK(AD246),ISBLANK(AL246)),FALSE(),TRUE())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30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IF(OR(ISBLANK(B247),ISBLANK(H247),ISBLANK(K247),ISBLANK(L247),ISBLANK(O247),ISBLANK(R247),ISBLANK(V247),ISBLANK(W247),ISBLANK(Y247),ISBLANK(AB247),ISBLANK(AD247),ISBLANK(AL247)),FALSE(),TRUE())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30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IF(OR(ISBLANK(B248),ISBLANK(H248),ISBLANK(K248),ISBLANK(L248),ISBLANK(O248),ISBLANK(R248),ISBLANK(V248),ISBLANK(W248),ISBLANK(Y248),ISBLANK(AB248),ISBLANK(AD248),ISBLANK(AL248)),FALSE(),TRUE())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30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IF(OR(ISBLANK(B249),ISBLANK(H249),ISBLANK(K249),ISBLANK(L249),ISBLANK(O249),ISBLANK(R249),ISBLANK(V249),ISBLANK(W249),ISBLANK(Y249),ISBLANK(AB249),ISBLANK(AD249),ISBLANK(AL249)),FALSE(),TRUE())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30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IF(OR(ISBLANK(B250),ISBLANK(H250),ISBLANK(K250),ISBLANK(L250),ISBLANK(O250),ISBLANK(R250),ISBLANK(V250),ISBLANK(W250),ISBLANK(Y250),ISBLANK(AB250),ISBLANK(AD250),ISBLANK(AL250)),FALSE(),TRUE())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30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IF(OR(ISBLANK(B251),ISBLANK(H251),ISBLANK(K251),ISBLANK(L251),ISBLANK(O251),ISBLANK(R251),ISBLANK(V251),ISBLANK(W251),ISBLANK(Y251),ISBLANK(AB251),ISBLANK(AD251),ISBLANK(AL251)),FALSE(),TRUE())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30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IF(OR(ISBLANK(B252),ISBLANK(H252),ISBLANK(K252),ISBLANK(L252),ISBLANK(O252),ISBLANK(R252),ISBLANK(V252),ISBLANK(W252),ISBLANK(Y252),ISBLANK(AB252),ISBLANK(AD252),ISBLANK(AL252)),FALSE(),TRUE())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30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IF(OR(ISBLANK(B253),ISBLANK(H253),ISBLANK(K253),ISBLANK(L253),ISBLANK(O253),ISBLANK(R253),ISBLANK(V253),ISBLANK(W253),ISBLANK(Y253),ISBLANK(AB253),ISBLANK(AD253),ISBLANK(AL253)),FALSE(),TRUE())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30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IF(OR(ISBLANK(B254),ISBLANK(H254),ISBLANK(K254),ISBLANK(L254),ISBLANK(O254),ISBLANK(R254),ISBLANK(V254),ISBLANK(W254),ISBLANK(Y254),ISBLANK(AB254),ISBLANK(AD254),ISBLANK(AL254)),FALSE(),TRUE())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30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IF(OR(ISBLANK(B255),ISBLANK(H255),ISBLANK(K255),ISBLANK(L255),ISBLANK(O255),ISBLANK(R255),ISBLANK(V255),ISBLANK(W255),ISBLANK(Y255),ISBLANK(AB255),ISBLANK(AD255),ISBLANK(AL255)),FALSE(),TRUE())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30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IF(OR(ISBLANK(B256),ISBLANK(H256),ISBLANK(K256),ISBLANK(L256),ISBLANK(O256),ISBLANK(R256),ISBLANK(V256),ISBLANK(W256),ISBLANK(Y256),ISBLANK(AB256),ISBLANK(AD256),ISBLANK(AL256)),FALSE(),TRUE())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30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IF(OR(ISBLANK(B257),ISBLANK(H257),ISBLANK(K257),ISBLANK(L257),ISBLANK(O257),ISBLANK(R257),ISBLANK(V257),ISBLANK(W257),ISBLANK(Y257),ISBLANK(AB257),ISBLANK(AD257),ISBLANK(AL257)),FALSE(),TRUE())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30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IF(OR(ISBLANK(B258),ISBLANK(H258),ISBLANK(K258),ISBLANK(L258),ISBLANK(O258),ISBLANK(R258),ISBLANK(V258),ISBLANK(W258),ISBLANK(Y258),ISBLANK(AB258),ISBLANK(AD258),ISBLANK(AL258)),FALSE(),TRUE())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30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IF(OR(ISBLANK(B259),ISBLANK(H259),ISBLANK(K259),ISBLANK(L259),ISBLANK(O259),ISBLANK(R259),ISBLANK(V259),ISBLANK(W259),ISBLANK(Y259),ISBLANK(AB259),ISBLANK(AD259),ISBLANK(AL259)),FALSE(),TRUE())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30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IF(OR(ISBLANK(B260),ISBLANK(H260),ISBLANK(K260),ISBLANK(L260),ISBLANK(O260),ISBLANK(R260),ISBLANK(V260),ISBLANK(W260),ISBLANK(Y260),ISBLANK(AB260),ISBLANK(AD260),ISBLANK(AL260)),FALSE(),TRUE())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30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IF(OR(ISBLANK(B261),ISBLANK(H261),ISBLANK(K261),ISBLANK(L261),ISBLANK(O261),ISBLANK(R261),ISBLANK(V261),ISBLANK(W261),ISBLANK(Y261),ISBLANK(AB261),ISBLANK(AD261),ISBLANK(AL261)),FALSE(),TRUE())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30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IF(OR(ISBLANK(B262),ISBLANK(H262),ISBLANK(K262),ISBLANK(L262),ISBLANK(O262),ISBLANK(R262),ISBLANK(V262),ISBLANK(W262),ISBLANK(Y262),ISBLANK(AB262),ISBLANK(AD262),ISBLANK(AL262)),FALSE(),TRUE())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30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IF(OR(ISBLANK(B263),ISBLANK(H263),ISBLANK(K263),ISBLANK(L263),ISBLANK(O263),ISBLANK(R263),ISBLANK(V263),ISBLANK(W263),ISBLANK(Y263),ISBLANK(AB263),ISBLANK(AD263),ISBLANK(AL263)),FALSE(),TRUE())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30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IF(OR(ISBLANK(B264),ISBLANK(H264),ISBLANK(K264),ISBLANK(L264),ISBLANK(O264),ISBLANK(R264),ISBLANK(V264),ISBLANK(W264),ISBLANK(Y264),ISBLANK(AB264),ISBLANK(AD264),ISBLANK(AL264)),FALSE(),TRUE())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30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IF(OR(ISBLANK(B265),ISBLANK(H265),ISBLANK(K265),ISBLANK(L265),ISBLANK(O265),ISBLANK(R265),ISBLANK(V265),ISBLANK(W265),ISBLANK(Y265),ISBLANK(AB265),ISBLANK(AD265),ISBLANK(AL265)),FALSE(),TRUE())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30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IF(OR(ISBLANK(B266),ISBLANK(H266),ISBLANK(K266),ISBLANK(L266),ISBLANK(O266),ISBLANK(R266),ISBLANK(V266),ISBLANK(W266),ISBLANK(Y266),ISBLANK(AB266),ISBLANK(AD266),ISBLANK(AL266)),FALSE(),TRUE())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30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IF(OR(ISBLANK(B267),ISBLANK(H267),ISBLANK(K267),ISBLANK(L267),ISBLANK(O267),ISBLANK(R267),ISBLANK(V267),ISBLANK(W267),ISBLANK(Y267),ISBLANK(AB267),ISBLANK(AD267),ISBLANK(AL267)),FALSE(),TRUE())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30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IF(OR(ISBLANK(B268),ISBLANK(H268),ISBLANK(K268),ISBLANK(L268),ISBLANK(O268),ISBLANK(R268),ISBLANK(V268),ISBLANK(W268),ISBLANK(Y268),ISBLANK(AB268),ISBLANK(AD268),ISBLANK(AL268)),FALSE(),TRUE())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30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IF(OR(ISBLANK(B269),ISBLANK(H269),ISBLANK(K269),ISBLANK(L269),ISBLANK(O269),ISBLANK(R269),ISBLANK(V269),ISBLANK(W269),ISBLANK(Y269),ISBLANK(AB269),ISBLANK(AD269),ISBLANK(AL269)),FALSE(),TRUE())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30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IF(OR(ISBLANK(B270),ISBLANK(H270),ISBLANK(K270),ISBLANK(L270),ISBLANK(O270),ISBLANK(R270),ISBLANK(V270),ISBLANK(W270),ISBLANK(Y270),ISBLANK(AB270),ISBLANK(AD270),ISBLANK(AL270)),FALSE(),TRUE())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30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IF(OR(ISBLANK(B271),ISBLANK(H271),ISBLANK(K271),ISBLANK(L271),ISBLANK(O271),ISBLANK(R271),ISBLANK(V271),ISBLANK(W271),ISBLANK(Y271),ISBLANK(AB271),ISBLANK(AD271),ISBLANK(AL271)),FALSE(),TRUE())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30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IF(OR(ISBLANK(B272),ISBLANK(H272),ISBLANK(K272),ISBLANK(L272),ISBLANK(O272),ISBLANK(R272),ISBLANK(V272),ISBLANK(W272),ISBLANK(Y272),ISBLANK(AB272),ISBLANK(AD272),ISBLANK(AL272)),FALSE(),TRUE())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30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IF(OR(ISBLANK(B273),ISBLANK(H273),ISBLANK(K273),ISBLANK(L273),ISBLANK(O273),ISBLANK(R273),ISBLANK(V273),ISBLANK(W273),ISBLANK(Y273),ISBLANK(AB273),ISBLANK(AD273),ISBLANK(AL273)),FALSE(),TRUE())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30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IF(OR(ISBLANK(B274),ISBLANK(H274),ISBLANK(K274),ISBLANK(L274),ISBLANK(O274),ISBLANK(R274),ISBLANK(V274),ISBLANK(W274),ISBLANK(Y274),ISBLANK(AB274),ISBLANK(AD274),ISBLANK(AL274)),FALSE(),TRUE())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30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IF(OR(ISBLANK(B275),ISBLANK(H275),ISBLANK(K275),ISBLANK(L275),ISBLANK(O275),ISBLANK(R275),ISBLANK(V275),ISBLANK(W275),ISBLANK(Y275),ISBLANK(AB275),ISBLANK(AD275),ISBLANK(AL275)),FALSE(),TRUE())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30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IF(OR(ISBLANK(B276),ISBLANK(H276),ISBLANK(K276),ISBLANK(L276),ISBLANK(O276),ISBLANK(R276),ISBLANK(V276),ISBLANK(W276),ISBLANK(Y276),ISBLANK(AB276),ISBLANK(AD276),ISBLANK(AL276)),FALSE(),TRUE())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30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IF(OR(ISBLANK(B277),ISBLANK(H277),ISBLANK(K277),ISBLANK(L277),ISBLANK(O277),ISBLANK(R277),ISBLANK(V277),ISBLANK(W277),ISBLANK(Y277),ISBLANK(AB277),ISBLANK(AD277),ISBLANK(AL277)),FALSE(),TRUE())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30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IF(OR(ISBLANK(B278),ISBLANK(H278),ISBLANK(K278),ISBLANK(L278),ISBLANK(O278),ISBLANK(R278),ISBLANK(V278),ISBLANK(W278),ISBLANK(Y278),ISBLANK(AB278),ISBLANK(AD278),ISBLANK(AL278)),FALSE(),TRUE())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30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IF(OR(ISBLANK(B279),ISBLANK(H279),ISBLANK(K279),ISBLANK(L279),ISBLANK(O279),ISBLANK(R279),ISBLANK(V279),ISBLANK(W279),ISBLANK(Y279),ISBLANK(AB279),ISBLANK(AD279),ISBLANK(AL279)),FALSE(),TRUE())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30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IF(OR(ISBLANK(B280),ISBLANK(H280),ISBLANK(K280),ISBLANK(L280),ISBLANK(O280),ISBLANK(R280),ISBLANK(V280),ISBLANK(W280),ISBLANK(Y280),ISBLANK(AB280),ISBLANK(AD280),ISBLANK(AL280)),FALSE(),TRUE())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30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IF(OR(ISBLANK(B281),ISBLANK(H281),ISBLANK(K281),ISBLANK(L281),ISBLANK(O281),ISBLANK(R281),ISBLANK(V281),ISBLANK(W281),ISBLANK(Y281),ISBLANK(AB281),ISBLANK(AD281),ISBLANK(AL281)),FALSE(),TRUE())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30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IF(OR(ISBLANK(B282),ISBLANK(H282),ISBLANK(K282),ISBLANK(L282),ISBLANK(O282),ISBLANK(R282),ISBLANK(V282),ISBLANK(W282),ISBLANK(Y282),ISBLANK(AB282),ISBLANK(AD282),ISBLANK(AL282)),FALSE(),TRUE())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30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IF(OR(ISBLANK(B283),ISBLANK(H283),ISBLANK(K283),ISBLANK(L283),ISBLANK(O283),ISBLANK(R283),ISBLANK(V283),ISBLANK(W283),ISBLANK(Y283),ISBLANK(AB283),ISBLANK(AD283),ISBLANK(AL283)),FALSE(),TRUE())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30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IF(OR(ISBLANK(B284),ISBLANK(H284),ISBLANK(K284),ISBLANK(L284),ISBLANK(O284),ISBLANK(R284),ISBLANK(V284),ISBLANK(W284),ISBLANK(Y284),ISBLANK(AB284),ISBLANK(AD284),ISBLANK(AL284)),FALSE(),TRUE())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30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IF(OR(ISBLANK(B285),ISBLANK(H285),ISBLANK(K285),ISBLANK(L285),ISBLANK(O285),ISBLANK(R285),ISBLANK(V285),ISBLANK(W285),ISBLANK(Y285),ISBLANK(AB285),ISBLANK(AD285),ISBLANK(AL285)),FALSE(),TRUE())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30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IF(OR(ISBLANK(B286),ISBLANK(H286),ISBLANK(K286),ISBLANK(L286),ISBLANK(O286),ISBLANK(R286),ISBLANK(V286),ISBLANK(W286),ISBLANK(Y286),ISBLANK(AB286),ISBLANK(AD286),ISBLANK(AL286)),FALSE(),TRUE())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30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IF(OR(ISBLANK(B287),ISBLANK(H287),ISBLANK(K287),ISBLANK(L287),ISBLANK(O287),ISBLANK(R287),ISBLANK(V287),ISBLANK(W287),ISBLANK(Y287),ISBLANK(AB287),ISBLANK(AD287),ISBLANK(AL287)),FALSE(),TRUE())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30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IF(OR(ISBLANK(B288),ISBLANK(H288),ISBLANK(K288),ISBLANK(L288),ISBLANK(O288),ISBLANK(R288),ISBLANK(V288),ISBLANK(W288),ISBLANK(Y288),ISBLANK(AB288),ISBLANK(AD288),ISBLANK(AL288)),FALSE(),TRUE())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30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IF(OR(ISBLANK(B289),ISBLANK(H289),ISBLANK(K289),ISBLANK(L289),ISBLANK(O289),ISBLANK(R289),ISBLANK(V289),ISBLANK(W289),ISBLANK(Y289),ISBLANK(AB289),ISBLANK(AD289),ISBLANK(AL289)),FALSE(),TRUE())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30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IF(OR(ISBLANK(B290),ISBLANK(H290),ISBLANK(K290),ISBLANK(L290),ISBLANK(O290),ISBLANK(R290),ISBLANK(V290),ISBLANK(W290),ISBLANK(Y290),ISBLANK(AB290),ISBLANK(AD290),ISBLANK(AL290)),FALSE(),TRUE())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30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IF(OR(ISBLANK(B291),ISBLANK(H291),ISBLANK(K291),ISBLANK(L291),ISBLANK(O291),ISBLANK(R291),ISBLANK(V291),ISBLANK(W291),ISBLANK(Y291),ISBLANK(AB291),ISBLANK(AD291),ISBLANK(AL291)),FALSE(),TRUE())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30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IF(OR(ISBLANK(B292),ISBLANK(H292),ISBLANK(K292),ISBLANK(L292),ISBLANK(O292),ISBLANK(R292),ISBLANK(V292),ISBLANK(W292),ISBLANK(Y292),ISBLANK(AB292),ISBLANK(AD292),ISBLANK(AL292)),FALSE(),TRUE())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30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IF(OR(ISBLANK(B293),ISBLANK(H293),ISBLANK(K293),ISBLANK(L293),ISBLANK(O293),ISBLANK(R293),ISBLANK(V293),ISBLANK(W293),ISBLANK(Y293),ISBLANK(AB293),ISBLANK(AD293),ISBLANK(AL293)),FALSE(),TRUE())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30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IF(OR(ISBLANK(B294),ISBLANK(H294),ISBLANK(K294),ISBLANK(L294),ISBLANK(O294),ISBLANK(R294),ISBLANK(V294),ISBLANK(W294),ISBLANK(Y294),ISBLANK(AB294),ISBLANK(AD294),ISBLANK(AL294)),FALSE(),TRUE())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30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IF(OR(ISBLANK(B295),ISBLANK(H295),ISBLANK(K295),ISBLANK(L295),ISBLANK(O295),ISBLANK(R295),ISBLANK(V295),ISBLANK(W295),ISBLANK(Y295),ISBLANK(AB295),ISBLANK(AD295),ISBLANK(AL295)),FALSE(),TRUE())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30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IF(OR(ISBLANK(B296),ISBLANK(H296),ISBLANK(K296),ISBLANK(L296),ISBLANK(O296),ISBLANK(R296),ISBLANK(V296),ISBLANK(W296),ISBLANK(Y296),ISBLANK(AB296),ISBLANK(AD296),ISBLANK(AL296)),FALSE(),TRUE())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30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IF(OR(ISBLANK(B297),ISBLANK(H297),ISBLANK(K297),ISBLANK(L297),ISBLANK(O297),ISBLANK(R297),ISBLANK(V297),ISBLANK(W297),ISBLANK(Y297),ISBLANK(AB297),ISBLANK(AD297),ISBLANK(AL297)),FALSE(),TRUE())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30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IF(OR(ISBLANK(B298),ISBLANK(H298),ISBLANK(K298),ISBLANK(L298),ISBLANK(O298),ISBLANK(R298),ISBLANK(V298),ISBLANK(W298),ISBLANK(Y298),ISBLANK(AB298),ISBLANK(AD298),ISBLANK(AL298)),FALSE(),TRUE())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30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IF(OR(ISBLANK(B299),ISBLANK(H299),ISBLANK(K299),ISBLANK(L299),ISBLANK(O299),ISBLANK(R299),ISBLANK(V299),ISBLANK(W299),ISBLANK(Y299),ISBLANK(AB299),ISBLANK(AD299),ISBLANK(AL299)),FALSE(),TRUE())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41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IF(OR(ISBLANK(B300),ISBLANK(H300),ISBLANK(K300),ISBLANK(L300),ISBLANK(O300),ISBLANK(R300),ISBLANK(V300),ISBLANK(W300),ISBLANK(Y300),ISBLANK(AB300),ISBLANK(AD300),ISBLANK(AL300)),FALSE(),TRUE())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96">
      <formula>ISERROR(D2)</formula>
    </cfRule>
  </conditionalFormatting>
  <conditionalFormatting sqref="AA7:AA300 AM7:AO300">
    <cfRule type="cellIs" priority="3" operator="equal" aboveAverage="0" equalAverage="0" bottom="0" percent="0" rank="0" text="" dxfId="97">
      <formula>0</formula>
    </cfRule>
    <cfRule type="expression" priority="4" aboveAverage="0" equalAverage="0" bottom="0" percent="0" rank="0" text="" dxfId="98">
      <formula>LEN(TRIM(AA7))&gt;0</formula>
    </cfRule>
  </conditionalFormatting>
  <conditionalFormatting sqref="C2">
    <cfRule type="cellIs" priority="5" operator="equal" aboveAverage="0" equalAverage="0" bottom="0" percent="0" rank="0" text="" dxfId="99">
      <formula>0</formula>
    </cfRule>
  </conditionalFormatting>
  <conditionalFormatting sqref="G7:G300">
    <cfRule type="expression" priority="6" aboveAverage="0" equalAverage="0" bottom="0" percent="0" rank="0" text="" dxfId="100">
      <formula>ISERROR(G7)</formula>
    </cfRule>
    <cfRule type="expression" priority="7" aboveAverage="0" equalAverage="0" bottom="0" percent="0" rank="0" text="" dxfId="101">
      <formula>LEN(TRIM(G7))&gt;0</formula>
    </cfRule>
  </conditionalFormatting>
  <dataValidations count="38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 intero uguale o superiore a 1" errorStyle="stop" errorTitle="Formato non valido" operator="greaterThanOrEqual" prompt="Inserire il numero di posti in esercizio" promptTitle="CAMPO OBBLIGATORIO" showDropDown="false" showErrorMessage="true" showInputMessage="true" sqref="O7:O300" type="whole">
      <formula1>1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appartamenti mono e/o bilocali che compongono la UdO" promptTitle="CAMPO OBBLIGATORIO" showDropDown="false" showErrorMessage="true" showInputMessage="true" sqref="K7:K300" type="whole">
      <formula1>1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greaterThanOrEqual" prompt="Selezionare SI o NO dal menù a tendina" promptTitle="CAMPO OBBLIGATORIO" showDropDown="false" showErrorMessage="true" showInputMessage="true" sqref="L7:L300" type="list">
      <formula1>ValoriAssoluti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false" outlineLevel="0" max="9" min="9" style="97" width="17.55"/>
    <col collapsed="false" customWidth="true" hidden="true" outlineLevel="0" max="11" min="10" style="97" width="17.55"/>
    <col collapsed="false" customWidth="true" hidden="false" outlineLevel="0" max="13" min="12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true" outlineLevel="0" max="17" min="17" style="97" width="12.55"/>
    <col collapsed="false" customWidth="true" hidden="false" outlineLevel="0" max="18" min="18" style="97" width="12.55"/>
    <col collapsed="false" customWidth="true" hidden="fals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4997</v>
      </c>
      <c r="D4" s="57" t="s">
        <v>4998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4976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151" t="s">
        <v>4919</v>
      </c>
      <c r="J6" s="80" t="s">
        <v>4944</v>
      </c>
      <c r="K6" s="80" t="s">
        <v>4945</v>
      </c>
      <c r="L6" s="152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80" t="s">
        <v>4952</v>
      </c>
      <c r="S6" s="77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IF(OR(ISBLANK(B7),ISBLANK(H7),ISBLANK(I7),ISBLANK(L7),ISBLANK(M7),ISBLANK(N7),ISBLANK(O7),ISBLANK(R7),ISBLANK(V7),ISBLANK(W7),ISBLANK(Y7),ISBLANK(AB7),ISBLANK(AD7),ISBLANK(AL7)),FALSE(),TRUE())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IF(OR(ISBLANK(B8),ISBLANK(H8),ISBLANK(I8),ISBLANK(L8),ISBLANK(M8),ISBLANK(N8),ISBLANK(O8),ISBLANK(R8),ISBLANK(V8),ISBLANK(W8),ISBLANK(Y8),ISBLANK(AB8),ISBLANK(AD8),ISBLANK(AL8)),FALSE(),TRUE())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IF(OR(ISBLANK(B9),ISBLANK(H9),ISBLANK(I9),ISBLANK(L9),ISBLANK(M9),ISBLANK(N9),ISBLANK(O9),ISBLANK(R9),ISBLANK(V9),ISBLANK(W9),ISBLANK(Y9),ISBLANK(AB9),ISBLANK(AD9),ISBLANK(AL9)),FALSE(),TRUE())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IF(OR(ISBLANK(B10),ISBLANK(H10),ISBLANK(I10),ISBLANK(L10),ISBLANK(M10),ISBLANK(N10),ISBLANK(O10),ISBLANK(R10),ISBLANK(V10),ISBLANK(W10),ISBLANK(Y10),ISBLANK(AB10),ISBLANK(AD10),ISBLANK(AL10)),FALSE(),TRUE())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IF(OR(ISBLANK(B11),ISBLANK(H11),ISBLANK(I11),ISBLANK(L11),ISBLANK(M11),ISBLANK(N11),ISBLANK(O11),ISBLANK(R11),ISBLANK(V11),ISBLANK(W11),ISBLANK(Y11),ISBLANK(AB11),ISBLANK(AD11),ISBLANK(AL11)),FALSE(),TRUE())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IF(OR(ISBLANK(B12),ISBLANK(H12),ISBLANK(I12),ISBLANK(L12),ISBLANK(M12),ISBLANK(N12),ISBLANK(O12),ISBLANK(R12),ISBLANK(V12),ISBLANK(W12),ISBLANK(Y12),ISBLANK(AB12),ISBLANK(AD12),ISBLANK(AL12)),FALSE(),TRUE())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IF(OR(ISBLANK(B13),ISBLANK(H13),ISBLANK(I13),ISBLANK(L13),ISBLANK(M13),ISBLANK(N13),ISBLANK(O13),ISBLANK(R13),ISBLANK(V13),ISBLANK(W13),ISBLANK(Y13),ISBLANK(AB13),ISBLANK(AD13),ISBLANK(AL13)),FALSE(),TRUE())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IF(OR(ISBLANK(B14),ISBLANK(H14),ISBLANK(I14),ISBLANK(L14),ISBLANK(M14),ISBLANK(N14),ISBLANK(O14),ISBLANK(R14),ISBLANK(V14),ISBLANK(W14),ISBLANK(Y14),ISBLANK(AB14),ISBLANK(AD14),ISBLANK(AL14)),FALSE(),TRUE())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IF(OR(ISBLANK(B15),ISBLANK(H15),ISBLANK(I15),ISBLANK(L15),ISBLANK(M15),ISBLANK(N15),ISBLANK(O15),ISBLANK(R15),ISBLANK(V15),ISBLANK(W15),ISBLANK(Y15),ISBLANK(AB15),ISBLANK(AD15),ISBLANK(AL15)),FALSE(),TRUE())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IF(OR(ISBLANK(B16),ISBLANK(H16),ISBLANK(I16),ISBLANK(L16),ISBLANK(M16),ISBLANK(N16),ISBLANK(O16),ISBLANK(R16),ISBLANK(V16),ISBLANK(W16),ISBLANK(Y16),ISBLANK(AB16),ISBLANK(AD16),ISBLANK(AL16)),FALSE(),TRUE())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IF(OR(ISBLANK(B17),ISBLANK(H17),ISBLANK(I17),ISBLANK(L17),ISBLANK(M17),ISBLANK(N17),ISBLANK(O17),ISBLANK(R17),ISBLANK(V17),ISBLANK(W17),ISBLANK(Y17),ISBLANK(AB17),ISBLANK(AD17),ISBLANK(AL17)),FALSE(),TRUE())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IF(OR(ISBLANK(B18),ISBLANK(H18),ISBLANK(I18),ISBLANK(L18),ISBLANK(M18),ISBLANK(N18),ISBLANK(O18),ISBLANK(R18),ISBLANK(V18),ISBLANK(W18),ISBLANK(Y18),ISBLANK(AB18),ISBLANK(AD18),ISBLANK(AL18)),FALSE(),TRUE())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IF(OR(ISBLANK(B19),ISBLANK(H19),ISBLANK(I19),ISBLANK(L19),ISBLANK(M19),ISBLANK(N19),ISBLANK(O19),ISBLANK(R19),ISBLANK(V19),ISBLANK(W19),ISBLANK(Y19),ISBLANK(AB19),ISBLANK(AD19),ISBLANK(AL19)),FALSE(),TRUE())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IF(OR(ISBLANK(B20),ISBLANK(H20),ISBLANK(I20),ISBLANK(L20),ISBLANK(M20),ISBLANK(N20),ISBLANK(O20),ISBLANK(R20),ISBLANK(V20),ISBLANK(W20),ISBLANK(Y20),ISBLANK(AB20),ISBLANK(AD20),ISBLANK(AL20)),FALSE(),TRUE())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IF(OR(ISBLANK(B21),ISBLANK(H21),ISBLANK(I21),ISBLANK(L21),ISBLANK(M21),ISBLANK(N21),ISBLANK(O21),ISBLANK(R21),ISBLANK(V21),ISBLANK(W21),ISBLANK(Y21),ISBLANK(AB21),ISBLANK(AD21),ISBLANK(AL21)),FALSE(),TRUE())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IF(OR(ISBLANK(B22),ISBLANK(H22),ISBLANK(I22),ISBLANK(L22),ISBLANK(M22),ISBLANK(N22),ISBLANK(O22),ISBLANK(R22),ISBLANK(V22),ISBLANK(W22),ISBLANK(Y22),ISBLANK(AB22),ISBLANK(AD22),ISBLANK(AL22)),FALSE(),TRUE())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IF(OR(ISBLANK(B23),ISBLANK(H23),ISBLANK(I23),ISBLANK(L23),ISBLANK(M23),ISBLANK(N23),ISBLANK(O23),ISBLANK(R23),ISBLANK(V23),ISBLANK(W23),ISBLANK(Y23),ISBLANK(AB23),ISBLANK(AD23),ISBLANK(AL23)),FALSE(),TRUE())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IF(OR(ISBLANK(B24),ISBLANK(H24),ISBLANK(I24),ISBLANK(L24),ISBLANK(M24),ISBLANK(N24),ISBLANK(O24),ISBLANK(R24),ISBLANK(V24),ISBLANK(W24),ISBLANK(Y24),ISBLANK(AB24),ISBLANK(AD24),ISBLANK(AL24)),FALSE(),TRUE())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IF(OR(ISBLANK(B25),ISBLANK(H25),ISBLANK(I25),ISBLANK(L25),ISBLANK(M25),ISBLANK(N25),ISBLANK(O25),ISBLANK(R25),ISBLANK(V25),ISBLANK(W25),ISBLANK(Y25),ISBLANK(AB25),ISBLANK(AD25),ISBLANK(AL25)),FALSE(),TRUE())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IF(OR(ISBLANK(B26),ISBLANK(H26),ISBLANK(I26),ISBLANK(L26),ISBLANK(M26),ISBLANK(N26),ISBLANK(O26),ISBLANK(R26),ISBLANK(V26),ISBLANK(W26),ISBLANK(Y26),ISBLANK(AB26),ISBLANK(AD26),ISBLANK(AL26)),FALSE(),TRUE())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IF(OR(ISBLANK(B27),ISBLANK(H27),ISBLANK(I27),ISBLANK(L27),ISBLANK(M27),ISBLANK(N27),ISBLANK(O27),ISBLANK(R27),ISBLANK(V27),ISBLANK(W27),ISBLANK(Y27),ISBLANK(AB27),ISBLANK(AD27),ISBLANK(AL27)),FALSE(),TRUE())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IF(OR(ISBLANK(B28),ISBLANK(H28),ISBLANK(I28),ISBLANK(L28),ISBLANK(M28),ISBLANK(N28),ISBLANK(O28),ISBLANK(R28),ISBLANK(V28),ISBLANK(W28),ISBLANK(Y28),ISBLANK(AB28),ISBLANK(AD28),ISBLANK(AL28)),FALSE(),TRUE())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IF(OR(ISBLANK(B29),ISBLANK(H29),ISBLANK(I29),ISBLANK(L29),ISBLANK(M29),ISBLANK(N29),ISBLANK(O29),ISBLANK(R29),ISBLANK(V29),ISBLANK(W29),ISBLANK(Y29),ISBLANK(AB29),ISBLANK(AD29),ISBLANK(AL29)),FALSE(),TRUE())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IF(OR(ISBLANK(B30),ISBLANK(H30),ISBLANK(I30),ISBLANK(L30),ISBLANK(M30),ISBLANK(N30),ISBLANK(O30),ISBLANK(R30),ISBLANK(V30),ISBLANK(W30),ISBLANK(Y30),ISBLANK(AB30),ISBLANK(AD30),ISBLANK(AL30)),FALSE(),TRUE())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IF(OR(ISBLANK(B31),ISBLANK(H31),ISBLANK(I31),ISBLANK(L31),ISBLANK(M31),ISBLANK(N31),ISBLANK(O31),ISBLANK(R31),ISBLANK(V31),ISBLANK(W31),ISBLANK(Y31),ISBLANK(AB31),ISBLANK(AD31),ISBLANK(AL31)),FALSE(),TRUE())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IF(OR(ISBLANK(B32),ISBLANK(H32),ISBLANK(I32),ISBLANK(L32),ISBLANK(M32),ISBLANK(N32),ISBLANK(O32),ISBLANK(R32),ISBLANK(V32),ISBLANK(W32),ISBLANK(Y32),ISBLANK(AB32),ISBLANK(AD32),ISBLANK(AL32)),FALSE(),TRUE())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IF(OR(ISBLANK(B33),ISBLANK(H33),ISBLANK(I33),ISBLANK(L33),ISBLANK(M33),ISBLANK(N33),ISBLANK(O33),ISBLANK(R33),ISBLANK(V33),ISBLANK(W33),ISBLANK(Y33),ISBLANK(AB33),ISBLANK(AD33),ISBLANK(AL33)),FALSE(),TRUE())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IF(OR(ISBLANK(B34),ISBLANK(H34),ISBLANK(I34),ISBLANK(L34),ISBLANK(M34),ISBLANK(N34),ISBLANK(O34),ISBLANK(R34),ISBLANK(V34),ISBLANK(W34),ISBLANK(Y34),ISBLANK(AB34),ISBLANK(AD34),ISBLANK(AL34)),FALSE(),TRUE())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IF(OR(ISBLANK(B35),ISBLANK(H35),ISBLANK(I35),ISBLANK(L35),ISBLANK(M35),ISBLANK(N35),ISBLANK(O35),ISBLANK(R35),ISBLANK(V35),ISBLANK(W35),ISBLANK(Y35),ISBLANK(AB35),ISBLANK(AD35),ISBLANK(AL35)),FALSE(),TRUE())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IF(OR(ISBLANK(B36),ISBLANK(H36),ISBLANK(I36),ISBLANK(L36),ISBLANK(M36),ISBLANK(N36),ISBLANK(O36),ISBLANK(R36),ISBLANK(V36),ISBLANK(W36),ISBLANK(Y36),ISBLANK(AB36),ISBLANK(AD36),ISBLANK(AL36)),FALSE(),TRUE())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IF(OR(ISBLANK(B37),ISBLANK(H37),ISBLANK(I37),ISBLANK(L37),ISBLANK(M37),ISBLANK(N37),ISBLANK(O37),ISBLANK(R37),ISBLANK(V37),ISBLANK(W37),ISBLANK(Y37),ISBLANK(AB37),ISBLANK(AD37),ISBLANK(AL37)),FALSE(),TRUE())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IF(OR(ISBLANK(B38),ISBLANK(H38),ISBLANK(I38),ISBLANK(L38),ISBLANK(M38),ISBLANK(N38),ISBLANK(O38),ISBLANK(R38),ISBLANK(V38),ISBLANK(W38),ISBLANK(Y38),ISBLANK(AB38),ISBLANK(AD38),ISBLANK(AL38)),FALSE(),TRUE())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IF(OR(ISBLANK(B39),ISBLANK(H39),ISBLANK(I39),ISBLANK(L39),ISBLANK(M39),ISBLANK(N39),ISBLANK(O39),ISBLANK(R39),ISBLANK(V39),ISBLANK(W39),ISBLANK(Y39),ISBLANK(AB39),ISBLANK(AD39),ISBLANK(AL39)),FALSE(),TRUE())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IF(OR(ISBLANK(B40),ISBLANK(H40),ISBLANK(I40),ISBLANK(L40),ISBLANK(M40),ISBLANK(N40),ISBLANK(O40),ISBLANK(R40),ISBLANK(V40),ISBLANK(W40),ISBLANK(Y40),ISBLANK(AB40),ISBLANK(AD40),ISBLANK(AL40)),FALSE(),TRUE())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IF(OR(ISBLANK(B41),ISBLANK(H41),ISBLANK(I41),ISBLANK(L41),ISBLANK(M41),ISBLANK(N41),ISBLANK(O41),ISBLANK(R41),ISBLANK(V41),ISBLANK(W41),ISBLANK(Y41),ISBLANK(AB41),ISBLANK(AD41),ISBLANK(AL41)),FALSE(),TRUE())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IF(OR(ISBLANK(B42),ISBLANK(H42),ISBLANK(I42),ISBLANK(L42),ISBLANK(M42),ISBLANK(N42),ISBLANK(O42),ISBLANK(R42),ISBLANK(V42),ISBLANK(W42),ISBLANK(Y42),ISBLANK(AB42),ISBLANK(AD42),ISBLANK(AL42)),FALSE(),TRUE())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IF(OR(ISBLANK(B43),ISBLANK(H43),ISBLANK(I43),ISBLANK(L43),ISBLANK(M43),ISBLANK(N43),ISBLANK(O43),ISBLANK(R43),ISBLANK(V43),ISBLANK(W43),ISBLANK(Y43),ISBLANK(AB43),ISBLANK(AD43),ISBLANK(AL43)),FALSE(),TRUE())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IF(OR(ISBLANK(B44),ISBLANK(H44),ISBLANK(I44),ISBLANK(L44),ISBLANK(M44),ISBLANK(N44),ISBLANK(O44),ISBLANK(R44),ISBLANK(V44),ISBLANK(W44),ISBLANK(Y44),ISBLANK(AB44),ISBLANK(AD44),ISBLANK(AL44)),FALSE(),TRUE())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IF(OR(ISBLANK(B45),ISBLANK(H45),ISBLANK(I45),ISBLANK(L45),ISBLANK(M45),ISBLANK(N45),ISBLANK(O45),ISBLANK(R45),ISBLANK(V45),ISBLANK(W45),ISBLANK(Y45),ISBLANK(AB45),ISBLANK(AD45),ISBLANK(AL45)),FALSE(),TRUE())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IF(OR(ISBLANK(B46),ISBLANK(H46),ISBLANK(I46),ISBLANK(L46),ISBLANK(M46),ISBLANK(N46),ISBLANK(O46),ISBLANK(R46),ISBLANK(V46),ISBLANK(W46),ISBLANK(Y46),ISBLANK(AB46),ISBLANK(AD46),ISBLANK(AL46)),FALSE(),TRUE())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IF(OR(ISBLANK(B47),ISBLANK(H47),ISBLANK(I47),ISBLANK(L47),ISBLANK(M47),ISBLANK(N47),ISBLANK(O47),ISBLANK(R47),ISBLANK(V47),ISBLANK(W47),ISBLANK(Y47),ISBLANK(AB47),ISBLANK(AD47),ISBLANK(AL47)),FALSE(),TRUE())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IF(OR(ISBLANK(B48),ISBLANK(H48),ISBLANK(I48),ISBLANK(L48),ISBLANK(M48),ISBLANK(N48),ISBLANK(O48),ISBLANK(R48),ISBLANK(V48),ISBLANK(W48),ISBLANK(Y48),ISBLANK(AB48),ISBLANK(AD48),ISBLANK(AL48)),FALSE(),TRUE())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IF(OR(ISBLANK(B49),ISBLANK(H49),ISBLANK(I49),ISBLANK(L49),ISBLANK(M49),ISBLANK(N49),ISBLANK(O49),ISBLANK(R49),ISBLANK(V49),ISBLANK(W49),ISBLANK(Y49),ISBLANK(AB49),ISBLANK(AD49),ISBLANK(AL49)),FALSE(),TRUE())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IF(OR(ISBLANK(B50),ISBLANK(H50),ISBLANK(I50),ISBLANK(L50),ISBLANK(M50),ISBLANK(N50),ISBLANK(O50),ISBLANK(R50),ISBLANK(V50),ISBLANK(W50),ISBLANK(Y50),ISBLANK(AB50),ISBLANK(AD50),ISBLANK(AL50)),FALSE(),TRUE())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IF(OR(ISBLANK(B51),ISBLANK(H51),ISBLANK(I51),ISBLANK(L51),ISBLANK(M51),ISBLANK(N51),ISBLANK(O51),ISBLANK(R51),ISBLANK(V51),ISBLANK(W51),ISBLANK(Y51),ISBLANK(AB51),ISBLANK(AD51),ISBLANK(AL51)),FALSE(),TRUE())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IF(OR(ISBLANK(B52),ISBLANK(H52),ISBLANK(I52),ISBLANK(L52),ISBLANK(M52),ISBLANK(N52),ISBLANK(O52),ISBLANK(R52),ISBLANK(V52),ISBLANK(W52),ISBLANK(Y52),ISBLANK(AB52),ISBLANK(AD52),ISBLANK(AL52)),FALSE(),TRUE())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IF(OR(ISBLANK(B53),ISBLANK(H53),ISBLANK(I53),ISBLANK(L53),ISBLANK(M53),ISBLANK(N53),ISBLANK(O53),ISBLANK(R53),ISBLANK(V53),ISBLANK(W53),ISBLANK(Y53),ISBLANK(AB53),ISBLANK(AD53),ISBLANK(AL53)),FALSE(),TRUE())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IF(OR(ISBLANK(B54),ISBLANK(H54),ISBLANK(I54),ISBLANK(L54),ISBLANK(M54),ISBLANK(N54),ISBLANK(O54),ISBLANK(R54),ISBLANK(V54),ISBLANK(W54),ISBLANK(Y54),ISBLANK(AB54),ISBLANK(AD54),ISBLANK(AL54)),FALSE(),TRUE())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IF(OR(ISBLANK(B55),ISBLANK(H55),ISBLANK(I55),ISBLANK(L55),ISBLANK(M55),ISBLANK(N55),ISBLANK(O55),ISBLANK(R55),ISBLANK(V55),ISBLANK(W55),ISBLANK(Y55),ISBLANK(AB55),ISBLANK(AD55),ISBLANK(AL55)),FALSE(),TRUE())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IF(OR(ISBLANK(B56),ISBLANK(H56),ISBLANK(I56),ISBLANK(L56),ISBLANK(M56),ISBLANK(N56),ISBLANK(O56),ISBLANK(R56),ISBLANK(V56),ISBLANK(W56),ISBLANK(Y56),ISBLANK(AB56),ISBLANK(AD56),ISBLANK(AL56)),FALSE(),TRUE())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IF(OR(ISBLANK(B57),ISBLANK(H57),ISBLANK(I57),ISBLANK(L57),ISBLANK(M57),ISBLANK(N57),ISBLANK(O57),ISBLANK(R57),ISBLANK(V57),ISBLANK(W57),ISBLANK(Y57),ISBLANK(AB57),ISBLANK(AD57),ISBLANK(AL57)),FALSE(),TRUE())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IF(OR(ISBLANK(B58),ISBLANK(H58),ISBLANK(I58),ISBLANK(L58),ISBLANK(M58),ISBLANK(N58),ISBLANK(O58),ISBLANK(R58),ISBLANK(V58),ISBLANK(W58),ISBLANK(Y58),ISBLANK(AB58),ISBLANK(AD58),ISBLANK(AL58)),FALSE(),TRUE())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IF(OR(ISBLANK(B59),ISBLANK(H59),ISBLANK(I59),ISBLANK(L59),ISBLANK(M59),ISBLANK(N59),ISBLANK(O59),ISBLANK(R59),ISBLANK(V59),ISBLANK(W59),ISBLANK(Y59),ISBLANK(AB59),ISBLANK(AD59),ISBLANK(AL59)),FALSE(),TRUE())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IF(OR(ISBLANK(B60),ISBLANK(H60),ISBLANK(I60),ISBLANK(L60),ISBLANK(M60),ISBLANK(N60),ISBLANK(O60),ISBLANK(R60),ISBLANK(V60),ISBLANK(W60),ISBLANK(Y60),ISBLANK(AB60),ISBLANK(AD60),ISBLANK(AL60)),FALSE(),TRUE())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IF(OR(ISBLANK(B61),ISBLANK(H61),ISBLANK(I61),ISBLANK(L61),ISBLANK(M61),ISBLANK(N61),ISBLANK(O61),ISBLANK(R61),ISBLANK(V61),ISBLANK(W61),ISBLANK(Y61),ISBLANK(AB61),ISBLANK(AD61),ISBLANK(AL61)),FALSE(),TRUE())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IF(OR(ISBLANK(B62),ISBLANK(H62),ISBLANK(I62),ISBLANK(L62),ISBLANK(M62),ISBLANK(N62),ISBLANK(O62),ISBLANK(R62),ISBLANK(V62),ISBLANK(W62),ISBLANK(Y62),ISBLANK(AB62),ISBLANK(AD62),ISBLANK(AL62)),FALSE(),TRUE())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IF(OR(ISBLANK(B63),ISBLANK(H63),ISBLANK(I63),ISBLANK(L63),ISBLANK(M63),ISBLANK(N63),ISBLANK(O63),ISBLANK(R63),ISBLANK(V63),ISBLANK(W63),ISBLANK(Y63),ISBLANK(AB63),ISBLANK(AD63),ISBLANK(AL63)),FALSE(),TRUE())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IF(OR(ISBLANK(B64),ISBLANK(H64),ISBLANK(I64),ISBLANK(L64),ISBLANK(M64),ISBLANK(N64),ISBLANK(O64),ISBLANK(R64),ISBLANK(V64),ISBLANK(W64),ISBLANK(Y64),ISBLANK(AB64),ISBLANK(AD64),ISBLANK(AL64)),FALSE(),TRUE())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IF(OR(ISBLANK(B65),ISBLANK(H65),ISBLANK(I65),ISBLANK(L65),ISBLANK(M65),ISBLANK(N65),ISBLANK(O65),ISBLANK(R65),ISBLANK(V65),ISBLANK(W65),ISBLANK(Y65),ISBLANK(AB65),ISBLANK(AD65),ISBLANK(AL65)),FALSE(),TRUE())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IF(OR(ISBLANK(B66),ISBLANK(H66),ISBLANK(I66),ISBLANK(L66),ISBLANK(M66),ISBLANK(N66),ISBLANK(O66),ISBLANK(R66),ISBLANK(V66),ISBLANK(W66),ISBLANK(Y66),ISBLANK(AB66),ISBLANK(AD66),ISBLANK(AL66)),FALSE(),TRUE())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IF(OR(ISBLANK(B67),ISBLANK(H67),ISBLANK(I67),ISBLANK(L67),ISBLANK(M67),ISBLANK(N67),ISBLANK(O67),ISBLANK(R67),ISBLANK(V67),ISBLANK(W67),ISBLANK(Y67),ISBLANK(AB67),ISBLANK(AD67),ISBLANK(AL67)),FALSE(),TRUE())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IF(OR(ISBLANK(B68),ISBLANK(H68),ISBLANK(I68),ISBLANK(L68),ISBLANK(M68),ISBLANK(N68),ISBLANK(O68),ISBLANK(R68),ISBLANK(V68),ISBLANK(W68),ISBLANK(Y68),ISBLANK(AB68),ISBLANK(AD68),ISBLANK(AL68)),FALSE(),TRUE())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IF(OR(ISBLANK(B69),ISBLANK(H69),ISBLANK(I69),ISBLANK(L69),ISBLANK(M69),ISBLANK(N69),ISBLANK(O69),ISBLANK(R69),ISBLANK(V69),ISBLANK(W69),ISBLANK(Y69),ISBLANK(AB69),ISBLANK(AD69),ISBLANK(AL69)),FALSE(),TRUE())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IF(OR(ISBLANK(B70),ISBLANK(H70),ISBLANK(I70),ISBLANK(L70),ISBLANK(M70),ISBLANK(N70),ISBLANK(O70),ISBLANK(R70),ISBLANK(V70),ISBLANK(W70),ISBLANK(Y70),ISBLANK(AB70),ISBLANK(AD70),ISBLANK(AL70)),FALSE(),TRUE())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IF(OR(ISBLANK(B71),ISBLANK(H71),ISBLANK(I71),ISBLANK(L71),ISBLANK(M71),ISBLANK(N71),ISBLANK(O71),ISBLANK(R71),ISBLANK(V71),ISBLANK(W71),ISBLANK(Y71),ISBLANK(AB71),ISBLANK(AD71),ISBLANK(AL71)),FALSE(),TRUE())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IF(OR(ISBLANK(B72),ISBLANK(H72),ISBLANK(I72),ISBLANK(L72),ISBLANK(M72),ISBLANK(N72),ISBLANK(O72),ISBLANK(R72),ISBLANK(V72),ISBLANK(W72),ISBLANK(Y72),ISBLANK(AB72),ISBLANK(AD72),ISBLANK(AL72)),FALSE(),TRUE())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IF(OR(ISBLANK(B73),ISBLANK(H73),ISBLANK(I73),ISBLANK(L73),ISBLANK(M73),ISBLANK(N73),ISBLANK(O73),ISBLANK(R73),ISBLANK(V73),ISBLANK(W73),ISBLANK(Y73),ISBLANK(AB73),ISBLANK(AD73),ISBLANK(AL73)),FALSE(),TRUE())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IF(OR(ISBLANK(B74),ISBLANK(H74),ISBLANK(I74),ISBLANK(L74),ISBLANK(M74),ISBLANK(N74),ISBLANK(O74),ISBLANK(R74),ISBLANK(V74),ISBLANK(W74),ISBLANK(Y74),ISBLANK(AB74),ISBLANK(AD74),ISBLANK(AL74)),FALSE(),TRUE())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IF(OR(ISBLANK(B75),ISBLANK(H75),ISBLANK(I75),ISBLANK(L75),ISBLANK(M75),ISBLANK(N75),ISBLANK(O75),ISBLANK(R75),ISBLANK(V75),ISBLANK(W75),ISBLANK(Y75),ISBLANK(AB75),ISBLANK(AD75),ISBLANK(AL75)),FALSE(),TRUE())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IF(OR(ISBLANK(B76),ISBLANK(H76),ISBLANK(I76),ISBLANK(L76),ISBLANK(M76),ISBLANK(N76),ISBLANK(O76),ISBLANK(R76),ISBLANK(V76),ISBLANK(W76),ISBLANK(Y76),ISBLANK(AB76),ISBLANK(AD76),ISBLANK(AL76)),FALSE(),TRUE())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IF(OR(ISBLANK(B77),ISBLANK(H77),ISBLANK(I77),ISBLANK(L77),ISBLANK(M77),ISBLANK(N77),ISBLANK(O77),ISBLANK(R77),ISBLANK(V77),ISBLANK(W77),ISBLANK(Y77),ISBLANK(AB77),ISBLANK(AD77),ISBLANK(AL77)),FALSE(),TRUE())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IF(OR(ISBLANK(B78),ISBLANK(H78),ISBLANK(I78),ISBLANK(L78),ISBLANK(M78),ISBLANK(N78),ISBLANK(O78),ISBLANK(R78),ISBLANK(V78),ISBLANK(W78),ISBLANK(Y78),ISBLANK(AB78),ISBLANK(AD78),ISBLANK(AL78)),FALSE(),TRUE())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IF(OR(ISBLANK(B79),ISBLANK(H79),ISBLANK(I79),ISBLANK(L79),ISBLANK(M79),ISBLANK(N79),ISBLANK(O79),ISBLANK(R79),ISBLANK(V79),ISBLANK(W79),ISBLANK(Y79),ISBLANK(AB79),ISBLANK(AD79),ISBLANK(AL79)),FALSE(),TRUE())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IF(OR(ISBLANK(B80),ISBLANK(H80),ISBLANK(I80),ISBLANK(L80),ISBLANK(M80),ISBLANK(N80),ISBLANK(O80),ISBLANK(R80),ISBLANK(V80),ISBLANK(W80),ISBLANK(Y80),ISBLANK(AB80),ISBLANK(AD80),ISBLANK(AL80)),FALSE(),TRUE())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IF(OR(ISBLANK(B81),ISBLANK(H81),ISBLANK(I81),ISBLANK(L81),ISBLANK(M81),ISBLANK(N81),ISBLANK(O81),ISBLANK(R81),ISBLANK(V81),ISBLANK(W81),ISBLANK(Y81),ISBLANK(AB81),ISBLANK(AD81),ISBLANK(AL81)),FALSE(),TRUE())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IF(OR(ISBLANK(B82),ISBLANK(H82),ISBLANK(I82),ISBLANK(L82),ISBLANK(M82),ISBLANK(N82),ISBLANK(O82),ISBLANK(R82),ISBLANK(V82),ISBLANK(W82),ISBLANK(Y82),ISBLANK(AB82),ISBLANK(AD82),ISBLANK(AL82)),FALSE(),TRUE())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IF(OR(ISBLANK(B83),ISBLANK(H83),ISBLANK(I83),ISBLANK(L83),ISBLANK(M83),ISBLANK(N83),ISBLANK(O83),ISBLANK(R83),ISBLANK(V83),ISBLANK(W83),ISBLANK(Y83),ISBLANK(AB83),ISBLANK(AD83),ISBLANK(AL83)),FALSE(),TRUE())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IF(OR(ISBLANK(B84),ISBLANK(H84),ISBLANK(I84),ISBLANK(L84),ISBLANK(M84),ISBLANK(N84),ISBLANK(O84),ISBLANK(R84),ISBLANK(V84),ISBLANK(W84),ISBLANK(Y84),ISBLANK(AB84),ISBLANK(AD84),ISBLANK(AL84)),FALSE(),TRUE())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IF(OR(ISBLANK(B85),ISBLANK(H85),ISBLANK(I85),ISBLANK(L85),ISBLANK(M85),ISBLANK(N85),ISBLANK(O85),ISBLANK(R85),ISBLANK(V85),ISBLANK(W85),ISBLANK(Y85),ISBLANK(AB85),ISBLANK(AD85),ISBLANK(AL85)),FALSE(),TRUE())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IF(OR(ISBLANK(B86),ISBLANK(H86),ISBLANK(I86),ISBLANK(L86),ISBLANK(M86),ISBLANK(N86),ISBLANK(O86),ISBLANK(R86),ISBLANK(V86),ISBLANK(W86),ISBLANK(Y86),ISBLANK(AB86),ISBLANK(AD86),ISBLANK(AL86)),FALSE(),TRUE())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IF(OR(ISBLANK(B87),ISBLANK(H87),ISBLANK(I87),ISBLANK(L87),ISBLANK(M87),ISBLANK(N87),ISBLANK(O87),ISBLANK(R87),ISBLANK(V87),ISBLANK(W87),ISBLANK(Y87),ISBLANK(AB87),ISBLANK(AD87),ISBLANK(AL87)),FALSE(),TRUE())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IF(OR(ISBLANK(B88),ISBLANK(H88),ISBLANK(I88),ISBLANK(L88),ISBLANK(M88),ISBLANK(N88),ISBLANK(O88),ISBLANK(R88),ISBLANK(V88),ISBLANK(W88),ISBLANK(Y88),ISBLANK(AB88),ISBLANK(AD88),ISBLANK(AL88)),FALSE(),TRUE())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IF(OR(ISBLANK(B89),ISBLANK(H89),ISBLANK(I89),ISBLANK(L89),ISBLANK(M89),ISBLANK(N89),ISBLANK(O89),ISBLANK(R89),ISBLANK(V89),ISBLANK(W89),ISBLANK(Y89),ISBLANK(AB89),ISBLANK(AD89),ISBLANK(AL89)),FALSE(),TRUE())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IF(OR(ISBLANK(B90),ISBLANK(H90),ISBLANK(I90),ISBLANK(L90),ISBLANK(M90),ISBLANK(N90),ISBLANK(O90),ISBLANK(R90),ISBLANK(V90),ISBLANK(W90),ISBLANK(Y90),ISBLANK(AB90),ISBLANK(AD90),ISBLANK(AL90)),FALSE(),TRUE())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IF(OR(ISBLANK(B91),ISBLANK(H91),ISBLANK(I91),ISBLANK(L91),ISBLANK(M91),ISBLANK(N91),ISBLANK(O91),ISBLANK(R91),ISBLANK(V91),ISBLANK(W91),ISBLANK(Y91),ISBLANK(AB91),ISBLANK(AD91),ISBLANK(AL91)),FALSE(),TRUE())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IF(OR(ISBLANK(B92),ISBLANK(H92),ISBLANK(I92),ISBLANK(L92),ISBLANK(M92),ISBLANK(N92),ISBLANK(O92),ISBLANK(R92),ISBLANK(V92),ISBLANK(W92),ISBLANK(Y92),ISBLANK(AB92),ISBLANK(AD92),ISBLANK(AL92)),FALSE(),TRUE())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IF(OR(ISBLANK(B93),ISBLANK(H93),ISBLANK(I93),ISBLANK(L93),ISBLANK(M93),ISBLANK(N93),ISBLANK(O93),ISBLANK(R93),ISBLANK(V93),ISBLANK(W93),ISBLANK(Y93),ISBLANK(AB93),ISBLANK(AD93),ISBLANK(AL93)),FALSE(),TRUE())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IF(OR(ISBLANK(B94),ISBLANK(H94),ISBLANK(I94),ISBLANK(L94),ISBLANK(M94),ISBLANK(N94),ISBLANK(O94),ISBLANK(R94),ISBLANK(V94),ISBLANK(W94),ISBLANK(Y94),ISBLANK(AB94),ISBLANK(AD94),ISBLANK(AL94)),FALSE(),TRUE())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IF(OR(ISBLANK(B95),ISBLANK(H95),ISBLANK(I95),ISBLANK(L95),ISBLANK(M95),ISBLANK(N95),ISBLANK(O95),ISBLANK(R95),ISBLANK(V95),ISBLANK(W95),ISBLANK(Y95),ISBLANK(AB95),ISBLANK(AD95),ISBLANK(AL95)),FALSE(),TRUE())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IF(OR(ISBLANK(B96),ISBLANK(H96),ISBLANK(I96),ISBLANK(L96),ISBLANK(M96),ISBLANK(N96),ISBLANK(O96),ISBLANK(R96),ISBLANK(V96),ISBLANK(W96),ISBLANK(Y96),ISBLANK(AB96),ISBLANK(AD96),ISBLANK(AL96)),FALSE(),TRUE())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IF(OR(ISBLANK(B97),ISBLANK(H97),ISBLANK(I97),ISBLANK(L97),ISBLANK(M97),ISBLANK(N97),ISBLANK(O97),ISBLANK(R97),ISBLANK(V97),ISBLANK(W97),ISBLANK(Y97),ISBLANK(AB97),ISBLANK(AD97),ISBLANK(AL97)),FALSE(),TRUE())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IF(OR(ISBLANK(B98),ISBLANK(H98),ISBLANK(I98),ISBLANK(L98),ISBLANK(M98),ISBLANK(N98),ISBLANK(O98),ISBLANK(R98),ISBLANK(V98),ISBLANK(W98),ISBLANK(Y98),ISBLANK(AB98),ISBLANK(AD98),ISBLANK(AL98)),FALSE(),TRUE())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IF(OR(ISBLANK(B99),ISBLANK(H99),ISBLANK(I99),ISBLANK(L99),ISBLANK(M99),ISBLANK(N99),ISBLANK(O99),ISBLANK(R99),ISBLANK(V99),ISBLANK(W99),ISBLANK(Y99),ISBLANK(AB99),ISBLANK(AD99),ISBLANK(AL99)),FALSE(),TRUE())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IF(OR(ISBLANK(B100),ISBLANK(H100),ISBLANK(I100),ISBLANK(L100),ISBLANK(M100),ISBLANK(N100),ISBLANK(O100),ISBLANK(R100),ISBLANK(V100),ISBLANK(W100),ISBLANK(Y100),ISBLANK(AB100),ISBLANK(AD100),ISBLANK(AL100)),FALSE(),TRUE())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IF(OR(ISBLANK(B101),ISBLANK(H101),ISBLANK(I101),ISBLANK(L101),ISBLANK(M101),ISBLANK(N101),ISBLANK(O101),ISBLANK(R101),ISBLANK(V101),ISBLANK(W101),ISBLANK(Y101),ISBLANK(AB101),ISBLANK(AD101),ISBLANK(AL101)),FALSE(),TRUE())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IF(OR(ISBLANK(B102),ISBLANK(H102),ISBLANK(I102),ISBLANK(L102),ISBLANK(M102),ISBLANK(N102),ISBLANK(O102),ISBLANK(R102),ISBLANK(V102),ISBLANK(W102),ISBLANK(Y102),ISBLANK(AB102),ISBLANK(AD102),ISBLANK(AL102)),FALSE(),TRUE())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IF(OR(ISBLANK(B103),ISBLANK(H103),ISBLANK(I103),ISBLANK(L103),ISBLANK(M103),ISBLANK(N103),ISBLANK(O103),ISBLANK(R103),ISBLANK(V103),ISBLANK(W103),ISBLANK(Y103),ISBLANK(AB103),ISBLANK(AD103),ISBLANK(AL103)),FALSE(),TRUE())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IF(OR(ISBLANK(B104),ISBLANK(H104),ISBLANK(I104),ISBLANK(L104),ISBLANK(M104),ISBLANK(N104),ISBLANK(O104),ISBLANK(R104),ISBLANK(V104),ISBLANK(W104),ISBLANK(Y104),ISBLANK(AB104),ISBLANK(AD104),ISBLANK(AL104)),FALSE(),TRUE())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IF(OR(ISBLANK(B105),ISBLANK(H105),ISBLANK(I105),ISBLANK(L105),ISBLANK(M105),ISBLANK(N105),ISBLANK(O105),ISBLANK(R105),ISBLANK(V105),ISBLANK(W105),ISBLANK(Y105),ISBLANK(AB105),ISBLANK(AD105),ISBLANK(AL105)),FALSE(),TRUE())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IF(OR(ISBLANK(B106),ISBLANK(H106),ISBLANK(I106),ISBLANK(L106),ISBLANK(M106),ISBLANK(N106),ISBLANK(O106),ISBLANK(R106),ISBLANK(V106),ISBLANK(W106),ISBLANK(Y106),ISBLANK(AB106),ISBLANK(AD106),ISBLANK(AL106)),FALSE(),TRUE())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IF(OR(ISBLANK(B107),ISBLANK(H107),ISBLANK(I107),ISBLANK(L107),ISBLANK(M107),ISBLANK(N107),ISBLANK(O107),ISBLANK(R107),ISBLANK(V107),ISBLANK(W107),ISBLANK(Y107),ISBLANK(AB107),ISBLANK(AD107),ISBLANK(AL107)),FALSE(),TRUE())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IF(OR(ISBLANK(B108),ISBLANK(H108),ISBLANK(I108),ISBLANK(L108),ISBLANK(M108),ISBLANK(N108),ISBLANK(O108),ISBLANK(R108),ISBLANK(V108),ISBLANK(W108),ISBLANK(Y108),ISBLANK(AB108),ISBLANK(AD108),ISBLANK(AL108)),FALSE(),TRUE())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IF(OR(ISBLANK(B109),ISBLANK(H109),ISBLANK(I109),ISBLANK(L109),ISBLANK(M109),ISBLANK(N109),ISBLANK(O109),ISBLANK(R109),ISBLANK(V109),ISBLANK(W109),ISBLANK(Y109),ISBLANK(AB109),ISBLANK(AD109),ISBLANK(AL109)),FALSE(),TRUE())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IF(OR(ISBLANK(B110),ISBLANK(H110),ISBLANK(I110),ISBLANK(L110),ISBLANK(M110),ISBLANK(N110),ISBLANK(O110),ISBLANK(R110),ISBLANK(V110),ISBLANK(W110),ISBLANK(Y110),ISBLANK(AB110),ISBLANK(AD110),ISBLANK(AL110)),FALSE(),TRUE())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IF(OR(ISBLANK(B111),ISBLANK(H111),ISBLANK(I111),ISBLANK(L111),ISBLANK(M111),ISBLANK(N111),ISBLANK(O111),ISBLANK(R111),ISBLANK(V111),ISBLANK(W111),ISBLANK(Y111),ISBLANK(AB111),ISBLANK(AD111),ISBLANK(AL111)),FALSE(),TRUE())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IF(OR(ISBLANK(B112),ISBLANK(H112),ISBLANK(I112),ISBLANK(L112),ISBLANK(M112),ISBLANK(N112),ISBLANK(O112),ISBLANK(R112),ISBLANK(V112),ISBLANK(W112),ISBLANK(Y112),ISBLANK(AB112),ISBLANK(AD112),ISBLANK(AL112)),FALSE(),TRUE())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IF(OR(ISBLANK(B113),ISBLANK(H113),ISBLANK(I113),ISBLANK(L113),ISBLANK(M113),ISBLANK(N113),ISBLANK(O113),ISBLANK(R113),ISBLANK(V113),ISBLANK(W113),ISBLANK(Y113),ISBLANK(AB113),ISBLANK(AD113),ISBLANK(AL113)),FALSE(),TRUE())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IF(OR(ISBLANK(B114),ISBLANK(H114),ISBLANK(I114),ISBLANK(L114),ISBLANK(M114),ISBLANK(N114),ISBLANK(O114),ISBLANK(R114),ISBLANK(V114),ISBLANK(W114),ISBLANK(Y114),ISBLANK(AB114),ISBLANK(AD114),ISBLANK(AL114)),FALSE(),TRUE())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IF(OR(ISBLANK(B115),ISBLANK(H115),ISBLANK(I115),ISBLANK(L115),ISBLANK(M115),ISBLANK(N115),ISBLANK(O115),ISBLANK(R115),ISBLANK(V115),ISBLANK(W115),ISBLANK(Y115),ISBLANK(AB115),ISBLANK(AD115),ISBLANK(AL115)),FALSE(),TRUE())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IF(OR(ISBLANK(B116),ISBLANK(H116),ISBLANK(I116),ISBLANK(L116),ISBLANK(M116),ISBLANK(N116),ISBLANK(O116),ISBLANK(R116),ISBLANK(V116),ISBLANK(W116),ISBLANK(Y116),ISBLANK(AB116),ISBLANK(AD116),ISBLANK(AL116)),FALSE(),TRUE())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IF(OR(ISBLANK(B117),ISBLANK(H117),ISBLANK(I117),ISBLANK(L117),ISBLANK(M117),ISBLANK(N117),ISBLANK(O117),ISBLANK(R117),ISBLANK(V117),ISBLANK(W117),ISBLANK(Y117),ISBLANK(AB117),ISBLANK(AD117),ISBLANK(AL117)),FALSE(),TRUE())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IF(OR(ISBLANK(B118),ISBLANK(H118),ISBLANK(I118),ISBLANK(L118),ISBLANK(M118),ISBLANK(N118),ISBLANK(O118),ISBLANK(R118),ISBLANK(V118),ISBLANK(W118),ISBLANK(Y118),ISBLANK(AB118),ISBLANK(AD118),ISBLANK(AL118)),FALSE(),TRUE())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IF(OR(ISBLANK(B119),ISBLANK(H119),ISBLANK(I119),ISBLANK(L119),ISBLANK(M119),ISBLANK(N119),ISBLANK(O119),ISBLANK(R119),ISBLANK(V119),ISBLANK(W119),ISBLANK(Y119),ISBLANK(AB119),ISBLANK(AD119),ISBLANK(AL119)),FALSE(),TRUE())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IF(OR(ISBLANK(B120),ISBLANK(H120),ISBLANK(I120),ISBLANK(L120),ISBLANK(M120),ISBLANK(N120),ISBLANK(O120),ISBLANK(R120),ISBLANK(V120),ISBLANK(W120),ISBLANK(Y120),ISBLANK(AB120),ISBLANK(AD120),ISBLANK(AL120)),FALSE(),TRUE())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IF(OR(ISBLANK(B121),ISBLANK(H121),ISBLANK(I121),ISBLANK(L121),ISBLANK(M121),ISBLANK(N121),ISBLANK(O121),ISBLANK(R121),ISBLANK(V121),ISBLANK(W121),ISBLANK(Y121),ISBLANK(AB121),ISBLANK(AD121),ISBLANK(AL121)),FALSE(),TRUE())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IF(OR(ISBLANK(B122),ISBLANK(H122),ISBLANK(I122),ISBLANK(L122),ISBLANK(M122),ISBLANK(N122),ISBLANK(O122),ISBLANK(R122),ISBLANK(V122),ISBLANK(W122),ISBLANK(Y122),ISBLANK(AB122),ISBLANK(AD122),ISBLANK(AL122)),FALSE(),TRUE())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IF(OR(ISBLANK(B123),ISBLANK(H123),ISBLANK(I123),ISBLANK(L123),ISBLANK(M123),ISBLANK(N123),ISBLANK(O123),ISBLANK(R123),ISBLANK(V123),ISBLANK(W123),ISBLANK(Y123),ISBLANK(AB123),ISBLANK(AD123),ISBLANK(AL123)),FALSE(),TRUE())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IF(OR(ISBLANK(B124),ISBLANK(H124),ISBLANK(I124),ISBLANK(L124),ISBLANK(M124),ISBLANK(N124),ISBLANK(O124),ISBLANK(R124),ISBLANK(V124),ISBLANK(W124),ISBLANK(Y124),ISBLANK(AB124),ISBLANK(AD124),ISBLANK(AL124)),FALSE(),TRUE())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IF(OR(ISBLANK(B125),ISBLANK(H125),ISBLANK(I125),ISBLANK(L125),ISBLANK(M125),ISBLANK(N125),ISBLANK(O125),ISBLANK(R125),ISBLANK(V125),ISBLANK(W125),ISBLANK(Y125),ISBLANK(AB125),ISBLANK(AD125),ISBLANK(AL125)),FALSE(),TRUE())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IF(OR(ISBLANK(B126),ISBLANK(H126),ISBLANK(I126),ISBLANK(L126),ISBLANK(M126),ISBLANK(N126),ISBLANK(O126),ISBLANK(R126),ISBLANK(V126),ISBLANK(W126),ISBLANK(Y126),ISBLANK(AB126),ISBLANK(AD126),ISBLANK(AL126)),FALSE(),TRUE())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IF(OR(ISBLANK(B127),ISBLANK(H127),ISBLANK(I127),ISBLANK(L127),ISBLANK(M127),ISBLANK(N127),ISBLANK(O127),ISBLANK(R127),ISBLANK(V127),ISBLANK(W127),ISBLANK(Y127),ISBLANK(AB127),ISBLANK(AD127),ISBLANK(AL127)),FALSE(),TRUE())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IF(OR(ISBLANK(B128),ISBLANK(H128),ISBLANK(I128),ISBLANK(L128),ISBLANK(M128),ISBLANK(N128),ISBLANK(O128),ISBLANK(R128),ISBLANK(V128),ISBLANK(W128),ISBLANK(Y128),ISBLANK(AB128),ISBLANK(AD128),ISBLANK(AL128)),FALSE(),TRUE())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IF(OR(ISBLANK(B129),ISBLANK(H129),ISBLANK(I129),ISBLANK(L129),ISBLANK(M129),ISBLANK(N129),ISBLANK(O129),ISBLANK(R129),ISBLANK(V129),ISBLANK(W129),ISBLANK(Y129),ISBLANK(AB129),ISBLANK(AD129),ISBLANK(AL129)),FALSE(),TRUE())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IF(OR(ISBLANK(B130),ISBLANK(H130),ISBLANK(I130),ISBLANK(L130),ISBLANK(M130),ISBLANK(N130),ISBLANK(O130),ISBLANK(R130),ISBLANK(V130),ISBLANK(W130),ISBLANK(Y130),ISBLANK(AB130),ISBLANK(AD130),ISBLANK(AL130)),FALSE(),TRUE())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IF(OR(ISBLANK(B131),ISBLANK(H131),ISBLANK(I131),ISBLANK(L131),ISBLANK(M131),ISBLANK(N131),ISBLANK(O131),ISBLANK(R131),ISBLANK(V131),ISBLANK(W131),ISBLANK(Y131),ISBLANK(AB131),ISBLANK(AD131),ISBLANK(AL131)),FALSE(),TRUE())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IF(OR(ISBLANK(B132),ISBLANK(H132),ISBLANK(I132),ISBLANK(L132),ISBLANK(M132),ISBLANK(N132),ISBLANK(O132),ISBLANK(R132),ISBLANK(V132),ISBLANK(W132),ISBLANK(Y132),ISBLANK(AB132),ISBLANK(AD132),ISBLANK(AL132)),FALSE(),TRUE())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IF(OR(ISBLANK(B133),ISBLANK(H133),ISBLANK(I133),ISBLANK(L133),ISBLANK(M133),ISBLANK(N133),ISBLANK(O133),ISBLANK(R133),ISBLANK(V133),ISBLANK(W133),ISBLANK(Y133),ISBLANK(AB133),ISBLANK(AD133),ISBLANK(AL133)),FALSE(),TRUE())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IF(OR(ISBLANK(B134),ISBLANK(H134),ISBLANK(I134),ISBLANK(L134),ISBLANK(M134),ISBLANK(N134),ISBLANK(O134),ISBLANK(R134),ISBLANK(V134),ISBLANK(W134),ISBLANK(Y134),ISBLANK(AB134),ISBLANK(AD134),ISBLANK(AL134)),FALSE(),TRUE())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IF(OR(ISBLANK(B135),ISBLANK(H135),ISBLANK(I135),ISBLANK(L135),ISBLANK(M135),ISBLANK(N135),ISBLANK(O135),ISBLANK(R135),ISBLANK(V135),ISBLANK(W135),ISBLANK(Y135),ISBLANK(AB135),ISBLANK(AD135),ISBLANK(AL135)),FALSE(),TRUE())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IF(OR(ISBLANK(B136),ISBLANK(H136),ISBLANK(I136),ISBLANK(L136),ISBLANK(M136),ISBLANK(N136),ISBLANK(O136),ISBLANK(R136),ISBLANK(V136),ISBLANK(W136),ISBLANK(Y136),ISBLANK(AB136),ISBLANK(AD136),ISBLANK(AL136)),FALSE(),TRUE())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IF(OR(ISBLANK(B137),ISBLANK(H137),ISBLANK(I137),ISBLANK(L137),ISBLANK(M137),ISBLANK(N137),ISBLANK(O137),ISBLANK(R137),ISBLANK(V137),ISBLANK(W137),ISBLANK(Y137),ISBLANK(AB137),ISBLANK(AD137),ISBLANK(AL137)),FALSE(),TRUE())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IF(OR(ISBLANK(B138),ISBLANK(H138),ISBLANK(I138),ISBLANK(L138),ISBLANK(M138),ISBLANK(N138),ISBLANK(O138),ISBLANK(R138),ISBLANK(V138),ISBLANK(W138),ISBLANK(Y138),ISBLANK(AB138),ISBLANK(AD138),ISBLANK(AL138)),FALSE(),TRUE())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IF(OR(ISBLANK(B139),ISBLANK(H139),ISBLANK(I139),ISBLANK(L139),ISBLANK(M139),ISBLANK(N139),ISBLANK(O139),ISBLANK(R139),ISBLANK(V139),ISBLANK(W139),ISBLANK(Y139),ISBLANK(AB139),ISBLANK(AD139),ISBLANK(AL139)),FALSE(),TRUE())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IF(OR(ISBLANK(B140),ISBLANK(H140),ISBLANK(I140),ISBLANK(L140),ISBLANK(M140),ISBLANK(N140),ISBLANK(O140),ISBLANK(R140),ISBLANK(V140),ISBLANK(W140),ISBLANK(Y140),ISBLANK(AB140),ISBLANK(AD140),ISBLANK(AL140)),FALSE(),TRUE())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IF(OR(ISBLANK(B141),ISBLANK(H141),ISBLANK(I141),ISBLANK(L141),ISBLANK(M141),ISBLANK(N141),ISBLANK(O141),ISBLANK(R141),ISBLANK(V141),ISBLANK(W141),ISBLANK(Y141),ISBLANK(AB141),ISBLANK(AD141),ISBLANK(AL141)),FALSE(),TRUE())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IF(OR(ISBLANK(B142),ISBLANK(H142),ISBLANK(I142),ISBLANK(L142),ISBLANK(M142),ISBLANK(N142),ISBLANK(O142),ISBLANK(R142),ISBLANK(V142),ISBLANK(W142),ISBLANK(Y142),ISBLANK(AB142),ISBLANK(AD142),ISBLANK(AL142)),FALSE(),TRUE())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IF(OR(ISBLANK(B143),ISBLANK(H143),ISBLANK(I143),ISBLANK(L143),ISBLANK(M143),ISBLANK(N143),ISBLANK(O143),ISBLANK(R143),ISBLANK(V143),ISBLANK(W143),ISBLANK(Y143),ISBLANK(AB143),ISBLANK(AD143),ISBLANK(AL143)),FALSE(),TRUE())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IF(OR(ISBLANK(B144),ISBLANK(H144),ISBLANK(I144),ISBLANK(L144),ISBLANK(M144),ISBLANK(N144),ISBLANK(O144),ISBLANK(R144),ISBLANK(V144),ISBLANK(W144),ISBLANK(Y144),ISBLANK(AB144),ISBLANK(AD144),ISBLANK(AL144)),FALSE(),TRUE())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IF(OR(ISBLANK(B145),ISBLANK(H145),ISBLANK(I145),ISBLANK(L145),ISBLANK(M145),ISBLANK(N145),ISBLANK(O145),ISBLANK(R145),ISBLANK(V145),ISBLANK(W145),ISBLANK(Y145),ISBLANK(AB145),ISBLANK(AD145),ISBLANK(AL145)),FALSE(),TRUE())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IF(OR(ISBLANK(B146),ISBLANK(H146),ISBLANK(I146),ISBLANK(L146),ISBLANK(M146),ISBLANK(N146),ISBLANK(O146),ISBLANK(R146),ISBLANK(V146),ISBLANK(W146),ISBLANK(Y146),ISBLANK(AB146),ISBLANK(AD146),ISBLANK(AL146)),FALSE(),TRUE())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IF(OR(ISBLANK(B147),ISBLANK(H147),ISBLANK(I147),ISBLANK(L147),ISBLANK(M147),ISBLANK(N147),ISBLANK(O147),ISBLANK(R147),ISBLANK(V147),ISBLANK(W147),ISBLANK(Y147),ISBLANK(AB147),ISBLANK(AD147),ISBLANK(AL147)),FALSE(),TRUE())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IF(OR(ISBLANK(B148),ISBLANK(H148),ISBLANK(I148),ISBLANK(L148),ISBLANK(M148),ISBLANK(N148),ISBLANK(O148),ISBLANK(R148),ISBLANK(V148),ISBLANK(W148),ISBLANK(Y148),ISBLANK(AB148),ISBLANK(AD148),ISBLANK(AL148)),FALSE(),TRUE())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IF(OR(ISBLANK(B149),ISBLANK(H149),ISBLANK(I149),ISBLANK(L149),ISBLANK(M149),ISBLANK(N149),ISBLANK(O149),ISBLANK(R149),ISBLANK(V149),ISBLANK(W149),ISBLANK(Y149),ISBLANK(AB149),ISBLANK(AD149),ISBLANK(AL149)),FALSE(),TRUE())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IF(OR(ISBLANK(B150),ISBLANK(H150),ISBLANK(I150),ISBLANK(L150),ISBLANK(M150),ISBLANK(N150),ISBLANK(O150),ISBLANK(R150),ISBLANK(V150),ISBLANK(W150),ISBLANK(Y150),ISBLANK(AB150),ISBLANK(AD150),ISBLANK(AL150)),FALSE(),TRUE())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IF(OR(ISBLANK(B151),ISBLANK(H151),ISBLANK(I151),ISBLANK(L151),ISBLANK(M151),ISBLANK(N151),ISBLANK(O151),ISBLANK(R151),ISBLANK(V151),ISBLANK(W151),ISBLANK(Y151),ISBLANK(AB151),ISBLANK(AD151),ISBLANK(AL151)),FALSE(),TRUE())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IF(OR(ISBLANK(B152),ISBLANK(H152),ISBLANK(I152),ISBLANK(L152),ISBLANK(M152),ISBLANK(N152),ISBLANK(O152),ISBLANK(R152),ISBLANK(V152),ISBLANK(W152),ISBLANK(Y152),ISBLANK(AB152),ISBLANK(AD152),ISBLANK(AL152)),FALSE(),TRUE())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IF(OR(ISBLANK(B153),ISBLANK(H153),ISBLANK(I153),ISBLANK(L153),ISBLANK(M153),ISBLANK(N153),ISBLANK(O153),ISBLANK(R153),ISBLANK(V153),ISBLANK(W153),ISBLANK(Y153),ISBLANK(AB153),ISBLANK(AD153),ISBLANK(AL153)),FALSE(),TRUE())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IF(OR(ISBLANK(B154),ISBLANK(H154),ISBLANK(I154),ISBLANK(L154),ISBLANK(M154),ISBLANK(N154),ISBLANK(O154),ISBLANK(R154),ISBLANK(V154),ISBLANK(W154),ISBLANK(Y154),ISBLANK(AB154),ISBLANK(AD154),ISBLANK(AL154)),FALSE(),TRUE())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IF(OR(ISBLANK(B155),ISBLANK(H155),ISBLANK(I155),ISBLANK(L155),ISBLANK(M155),ISBLANK(N155),ISBLANK(O155),ISBLANK(R155),ISBLANK(V155),ISBLANK(W155),ISBLANK(Y155),ISBLANK(AB155),ISBLANK(AD155),ISBLANK(AL155)),FALSE(),TRUE())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IF(OR(ISBLANK(B156),ISBLANK(H156),ISBLANK(I156),ISBLANK(L156),ISBLANK(M156),ISBLANK(N156),ISBLANK(O156),ISBLANK(R156),ISBLANK(V156),ISBLANK(W156),ISBLANK(Y156),ISBLANK(AB156),ISBLANK(AD156),ISBLANK(AL156)),FALSE(),TRUE())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IF(OR(ISBLANK(B157),ISBLANK(H157),ISBLANK(I157),ISBLANK(L157),ISBLANK(M157),ISBLANK(N157),ISBLANK(O157),ISBLANK(R157),ISBLANK(V157),ISBLANK(W157),ISBLANK(Y157),ISBLANK(AB157),ISBLANK(AD157),ISBLANK(AL157)),FALSE(),TRUE())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IF(OR(ISBLANK(B158),ISBLANK(H158),ISBLANK(I158),ISBLANK(L158),ISBLANK(M158),ISBLANK(N158),ISBLANK(O158),ISBLANK(R158),ISBLANK(V158),ISBLANK(W158),ISBLANK(Y158),ISBLANK(AB158),ISBLANK(AD158),ISBLANK(AL158)),FALSE(),TRUE())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IF(OR(ISBLANK(B159),ISBLANK(H159),ISBLANK(I159),ISBLANK(L159),ISBLANK(M159),ISBLANK(N159),ISBLANK(O159),ISBLANK(R159),ISBLANK(V159),ISBLANK(W159),ISBLANK(Y159),ISBLANK(AB159),ISBLANK(AD159),ISBLANK(AL159)),FALSE(),TRUE())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IF(OR(ISBLANK(B160),ISBLANK(H160),ISBLANK(I160),ISBLANK(L160),ISBLANK(M160),ISBLANK(N160),ISBLANK(O160),ISBLANK(R160),ISBLANK(V160),ISBLANK(W160),ISBLANK(Y160),ISBLANK(AB160),ISBLANK(AD160),ISBLANK(AL160)),FALSE(),TRUE())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IF(OR(ISBLANK(B161),ISBLANK(H161),ISBLANK(I161),ISBLANK(L161),ISBLANK(M161),ISBLANK(N161),ISBLANK(O161),ISBLANK(R161),ISBLANK(V161),ISBLANK(W161),ISBLANK(Y161),ISBLANK(AB161),ISBLANK(AD161),ISBLANK(AL161)),FALSE(),TRUE())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IF(OR(ISBLANK(B162),ISBLANK(H162),ISBLANK(I162),ISBLANK(L162),ISBLANK(M162),ISBLANK(N162),ISBLANK(O162),ISBLANK(R162),ISBLANK(V162),ISBLANK(W162),ISBLANK(Y162),ISBLANK(AB162),ISBLANK(AD162),ISBLANK(AL162)),FALSE(),TRUE())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IF(OR(ISBLANK(B163),ISBLANK(H163),ISBLANK(I163),ISBLANK(L163),ISBLANK(M163),ISBLANK(N163),ISBLANK(O163),ISBLANK(R163),ISBLANK(V163),ISBLANK(W163),ISBLANK(Y163),ISBLANK(AB163),ISBLANK(AD163),ISBLANK(AL163)),FALSE(),TRUE())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IF(OR(ISBLANK(B164),ISBLANK(H164),ISBLANK(I164),ISBLANK(L164),ISBLANK(M164),ISBLANK(N164),ISBLANK(O164),ISBLANK(R164),ISBLANK(V164),ISBLANK(W164),ISBLANK(Y164),ISBLANK(AB164),ISBLANK(AD164),ISBLANK(AL164)),FALSE(),TRUE())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IF(OR(ISBLANK(B165),ISBLANK(H165),ISBLANK(I165),ISBLANK(L165),ISBLANK(M165),ISBLANK(N165),ISBLANK(O165),ISBLANK(R165),ISBLANK(V165),ISBLANK(W165),ISBLANK(Y165),ISBLANK(AB165),ISBLANK(AD165),ISBLANK(AL165)),FALSE(),TRUE())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IF(OR(ISBLANK(B166),ISBLANK(H166),ISBLANK(I166),ISBLANK(L166),ISBLANK(M166),ISBLANK(N166),ISBLANK(O166),ISBLANK(R166),ISBLANK(V166),ISBLANK(W166),ISBLANK(Y166),ISBLANK(AB166),ISBLANK(AD166),ISBLANK(AL166)),FALSE(),TRUE())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IF(OR(ISBLANK(B167),ISBLANK(H167),ISBLANK(I167),ISBLANK(L167),ISBLANK(M167),ISBLANK(N167),ISBLANK(O167),ISBLANK(R167),ISBLANK(V167),ISBLANK(W167),ISBLANK(Y167),ISBLANK(AB167),ISBLANK(AD167),ISBLANK(AL167)),FALSE(),TRUE())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IF(OR(ISBLANK(B168),ISBLANK(H168),ISBLANK(I168),ISBLANK(L168),ISBLANK(M168),ISBLANK(N168),ISBLANK(O168),ISBLANK(R168),ISBLANK(V168),ISBLANK(W168),ISBLANK(Y168),ISBLANK(AB168),ISBLANK(AD168),ISBLANK(AL168)),FALSE(),TRUE())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IF(OR(ISBLANK(B169),ISBLANK(H169),ISBLANK(I169),ISBLANK(L169),ISBLANK(M169),ISBLANK(N169),ISBLANK(O169),ISBLANK(R169),ISBLANK(V169),ISBLANK(W169),ISBLANK(Y169),ISBLANK(AB169),ISBLANK(AD169),ISBLANK(AL169)),FALSE(),TRUE())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IF(OR(ISBLANK(B170),ISBLANK(H170),ISBLANK(I170),ISBLANK(L170),ISBLANK(M170),ISBLANK(N170),ISBLANK(O170),ISBLANK(R170),ISBLANK(V170),ISBLANK(W170),ISBLANK(Y170),ISBLANK(AB170),ISBLANK(AD170),ISBLANK(AL170)),FALSE(),TRUE())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IF(OR(ISBLANK(B171),ISBLANK(H171),ISBLANK(I171),ISBLANK(L171),ISBLANK(M171),ISBLANK(N171),ISBLANK(O171),ISBLANK(R171),ISBLANK(V171),ISBLANK(W171),ISBLANK(Y171),ISBLANK(AB171),ISBLANK(AD171),ISBLANK(AL171)),FALSE(),TRUE())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IF(OR(ISBLANK(B172),ISBLANK(H172),ISBLANK(I172),ISBLANK(L172),ISBLANK(M172),ISBLANK(N172),ISBLANK(O172),ISBLANK(R172),ISBLANK(V172),ISBLANK(W172),ISBLANK(Y172),ISBLANK(AB172),ISBLANK(AD172),ISBLANK(AL172)),FALSE(),TRUE())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IF(OR(ISBLANK(B173),ISBLANK(H173),ISBLANK(I173),ISBLANK(L173),ISBLANK(M173),ISBLANK(N173),ISBLANK(O173),ISBLANK(R173),ISBLANK(V173),ISBLANK(W173),ISBLANK(Y173),ISBLANK(AB173),ISBLANK(AD173),ISBLANK(AL173)),FALSE(),TRUE())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IF(OR(ISBLANK(B174),ISBLANK(H174),ISBLANK(I174),ISBLANK(L174),ISBLANK(M174),ISBLANK(N174),ISBLANK(O174),ISBLANK(R174),ISBLANK(V174),ISBLANK(W174),ISBLANK(Y174),ISBLANK(AB174),ISBLANK(AD174),ISBLANK(AL174)),FALSE(),TRUE())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IF(OR(ISBLANK(B175),ISBLANK(H175),ISBLANK(I175),ISBLANK(L175),ISBLANK(M175),ISBLANK(N175),ISBLANK(O175),ISBLANK(R175),ISBLANK(V175),ISBLANK(W175),ISBLANK(Y175),ISBLANK(AB175),ISBLANK(AD175),ISBLANK(AL175)),FALSE(),TRUE())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IF(OR(ISBLANK(B176),ISBLANK(H176),ISBLANK(I176),ISBLANK(L176),ISBLANK(M176),ISBLANK(N176),ISBLANK(O176),ISBLANK(R176),ISBLANK(V176),ISBLANK(W176),ISBLANK(Y176),ISBLANK(AB176),ISBLANK(AD176),ISBLANK(AL176)),FALSE(),TRUE())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IF(OR(ISBLANK(B177),ISBLANK(H177),ISBLANK(I177),ISBLANK(L177),ISBLANK(M177),ISBLANK(N177),ISBLANK(O177),ISBLANK(R177),ISBLANK(V177),ISBLANK(W177),ISBLANK(Y177),ISBLANK(AB177),ISBLANK(AD177),ISBLANK(AL177)),FALSE(),TRUE())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IF(OR(ISBLANK(B178),ISBLANK(H178),ISBLANK(I178),ISBLANK(L178),ISBLANK(M178),ISBLANK(N178),ISBLANK(O178),ISBLANK(R178),ISBLANK(V178),ISBLANK(W178),ISBLANK(Y178),ISBLANK(AB178),ISBLANK(AD178),ISBLANK(AL178)),FALSE(),TRUE())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IF(OR(ISBLANK(B179),ISBLANK(H179),ISBLANK(I179),ISBLANK(L179),ISBLANK(M179),ISBLANK(N179),ISBLANK(O179),ISBLANK(R179),ISBLANK(V179),ISBLANK(W179),ISBLANK(Y179),ISBLANK(AB179),ISBLANK(AD179),ISBLANK(AL179)),FALSE(),TRUE())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IF(OR(ISBLANK(B180),ISBLANK(H180),ISBLANK(I180),ISBLANK(L180),ISBLANK(M180),ISBLANK(N180),ISBLANK(O180),ISBLANK(R180),ISBLANK(V180),ISBLANK(W180),ISBLANK(Y180),ISBLANK(AB180),ISBLANK(AD180),ISBLANK(AL180)),FALSE(),TRUE())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IF(OR(ISBLANK(B181),ISBLANK(H181),ISBLANK(I181),ISBLANK(L181),ISBLANK(M181),ISBLANK(N181),ISBLANK(O181),ISBLANK(R181),ISBLANK(V181),ISBLANK(W181),ISBLANK(Y181),ISBLANK(AB181),ISBLANK(AD181),ISBLANK(AL181)),FALSE(),TRUE())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IF(OR(ISBLANK(B182),ISBLANK(H182),ISBLANK(I182),ISBLANK(L182),ISBLANK(M182),ISBLANK(N182),ISBLANK(O182),ISBLANK(R182),ISBLANK(V182),ISBLANK(W182),ISBLANK(Y182),ISBLANK(AB182),ISBLANK(AD182),ISBLANK(AL182)),FALSE(),TRUE())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IF(OR(ISBLANK(B183),ISBLANK(H183),ISBLANK(I183),ISBLANK(L183),ISBLANK(M183),ISBLANK(N183),ISBLANK(O183),ISBLANK(R183),ISBLANK(V183),ISBLANK(W183),ISBLANK(Y183),ISBLANK(AB183),ISBLANK(AD183),ISBLANK(AL183)),FALSE(),TRUE())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IF(OR(ISBLANK(B184),ISBLANK(H184),ISBLANK(I184),ISBLANK(L184),ISBLANK(M184),ISBLANK(N184),ISBLANK(O184),ISBLANK(R184),ISBLANK(V184),ISBLANK(W184),ISBLANK(Y184),ISBLANK(AB184),ISBLANK(AD184),ISBLANK(AL184)),FALSE(),TRUE())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IF(OR(ISBLANK(B185),ISBLANK(H185),ISBLANK(I185),ISBLANK(L185),ISBLANK(M185),ISBLANK(N185),ISBLANK(O185),ISBLANK(R185),ISBLANK(V185),ISBLANK(W185),ISBLANK(Y185),ISBLANK(AB185),ISBLANK(AD185),ISBLANK(AL185)),FALSE(),TRUE())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IF(OR(ISBLANK(B186),ISBLANK(H186),ISBLANK(I186),ISBLANK(L186),ISBLANK(M186),ISBLANK(N186),ISBLANK(O186),ISBLANK(R186),ISBLANK(V186),ISBLANK(W186),ISBLANK(Y186),ISBLANK(AB186),ISBLANK(AD186),ISBLANK(AL186)),FALSE(),TRUE())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IF(OR(ISBLANK(B187),ISBLANK(H187),ISBLANK(I187),ISBLANK(L187),ISBLANK(M187),ISBLANK(N187),ISBLANK(O187),ISBLANK(R187),ISBLANK(V187),ISBLANK(W187),ISBLANK(Y187),ISBLANK(AB187),ISBLANK(AD187),ISBLANK(AL187)),FALSE(),TRUE())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IF(OR(ISBLANK(B188),ISBLANK(H188),ISBLANK(I188),ISBLANK(L188),ISBLANK(M188),ISBLANK(N188),ISBLANK(O188),ISBLANK(R188),ISBLANK(V188),ISBLANK(W188),ISBLANK(Y188),ISBLANK(AB188),ISBLANK(AD188),ISBLANK(AL188)),FALSE(),TRUE())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IF(OR(ISBLANK(B189),ISBLANK(H189),ISBLANK(I189),ISBLANK(L189),ISBLANK(M189),ISBLANK(N189),ISBLANK(O189),ISBLANK(R189),ISBLANK(V189),ISBLANK(W189),ISBLANK(Y189),ISBLANK(AB189),ISBLANK(AD189),ISBLANK(AL189)),FALSE(),TRUE())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IF(OR(ISBLANK(B190),ISBLANK(H190),ISBLANK(I190),ISBLANK(L190),ISBLANK(M190),ISBLANK(N190),ISBLANK(O190),ISBLANK(R190),ISBLANK(V190),ISBLANK(W190),ISBLANK(Y190),ISBLANK(AB190),ISBLANK(AD190),ISBLANK(AL190)),FALSE(),TRUE())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IF(OR(ISBLANK(B191),ISBLANK(H191),ISBLANK(I191),ISBLANK(L191),ISBLANK(M191),ISBLANK(N191),ISBLANK(O191),ISBLANK(R191),ISBLANK(V191),ISBLANK(W191),ISBLANK(Y191),ISBLANK(AB191),ISBLANK(AD191),ISBLANK(AL191)),FALSE(),TRUE())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IF(OR(ISBLANK(B192),ISBLANK(H192),ISBLANK(I192),ISBLANK(L192),ISBLANK(M192),ISBLANK(N192),ISBLANK(O192),ISBLANK(R192),ISBLANK(V192),ISBLANK(W192),ISBLANK(Y192),ISBLANK(AB192),ISBLANK(AD192),ISBLANK(AL192)),FALSE(),TRUE())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IF(OR(ISBLANK(B193),ISBLANK(H193),ISBLANK(I193),ISBLANK(L193),ISBLANK(M193),ISBLANK(N193),ISBLANK(O193),ISBLANK(R193),ISBLANK(V193),ISBLANK(W193),ISBLANK(Y193),ISBLANK(AB193),ISBLANK(AD193),ISBLANK(AL193)),FALSE(),TRUE())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IF(OR(ISBLANK(B194),ISBLANK(H194),ISBLANK(I194),ISBLANK(L194),ISBLANK(M194),ISBLANK(N194),ISBLANK(O194),ISBLANK(R194),ISBLANK(V194),ISBLANK(W194),ISBLANK(Y194),ISBLANK(AB194),ISBLANK(AD194),ISBLANK(AL194)),FALSE(),TRUE())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IF(OR(ISBLANK(B195),ISBLANK(H195),ISBLANK(I195),ISBLANK(L195),ISBLANK(M195),ISBLANK(N195),ISBLANK(O195),ISBLANK(R195),ISBLANK(V195),ISBLANK(W195),ISBLANK(Y195),ISBLANK(AB195),ISBLANK(AD195),ISBLANK(AL195)),FALSE(),TRUE())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IF(OR(ISBLANK(B196),ISBLANK(H196),ISBLANK(I196),ISBLANK(L196),ISBLANK(M196),ISBLANK(N196),ISBLANK(O196),ISBLANK(R196),ISBLANK(V196),ISBLANK(W196),ISBLANK(Y196),ISBLANK(AB196),ISBLANK(AD196),ISBLANK(AL196)),FALSE(),TRUE())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IF(OR(ISBLANK(B197),ISBLANK(H197),ISBLANK(I197),ISBLANK(L197),ISBLANK(M197),ISBLANK(N197),ISBLANK(O197),ISBLANK(R197),ISBLANK(V197),ISBLANK(W197),ISBLANK(Y197),ISBLANK(AB197),ISBLANK(AD197),ISBLANK(AL197)),FALSE(),TRUE())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IF(OR(ISBLANK(B198),ISBLANK(H198),ISBLANK(I198),ISBLANK(L198),ISBLANK(M198),ISBLANK(N198),ISBLANK(O198),ISBLANK(R198),ISBLANK(V198),ISBLANK(W198),ISBLANK(Y198),ISBLANK(AB198),ISBLANK(AD198),ISBLANK(AL198)),FALSE(),TRUE())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IF(OR(ISBLANK(B199),ISBLANK(H199),ISBLANK(I199),ISBLANK(L199),ISBLANK(M199),ISBLANK(N199),ISBLANK(O199),ISBLANK(R199),ISBLANK(V199),ISBLANK(W199),ISBLANK(Y199),ISBLANK(AB199),ISBLANK(AD199),ISBLANK(AL199)),FALSE(),TRUE())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IF(OR(ISBLANK(B200),ISBLANK(H200),ISBLANK(I200),ISBLANK(L200),ISBLANK(M200),ISBLANK(N200),ISBLANK(O200),ISBLANK(R200),ISBLANK(V200),ISBLANK(W200),ISBLANK(Y200),ISBLANK(AB200),ISBLANK(AD200),ISBLANK(AL200)),FALSE(),TRUE())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IF(OR(ISBLANK(B201),ISBLANK(H201),ISBLANK(I201),ISBLANK(L201),ISBLANK(M201),ISBLANK(N201),ISBLANK(O201),ISBLANK(R201),ISBLANK(V201),ISBLANK(W201),ISBLANK(Y201),ISBLANK(AB201),ISBLANK(AD201),ISBLANK(AL201)),FALSE(),TRUE())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IF(OR(ISBLANK(B202),ISBLANK(H202),ISBLANK(I202),ISBLANK(L202),ISBLANK(M202),ISBLANK(N202),ISBLANK(O202),ISBLANK(R202),ISBLANK(V202),ISBLANK(W202),ISBLANK(Y202),ISBLANK(AB202),ISBLANK(AD202),ISBLANK(AL202)),FALSE(),TRUE())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IF(OR(ISBLANK(B203),ISBLANK(H203),ISBLANK(I203),ISBLANK(L203),ISBLANK(M203),ISBLANK(N203),ISBLANK(O203),ISBLANK(R203),ISBLANK(V203),ISBLANK(W203),ISBLANK(Y203),ISBLANK(AB203),ISBLANK(AD203),ISBLANK(AL203)),FALSE(),TRUE())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IF(OR(ISBLANK(B204),ISBLANK(H204),ISBLANK(I204),ISBLANK(L204),ISBLANK(M204),ISBLANK(N204),ISBLANK(O204),ISBLANK(R204),ISBLANK(V204),ISBLANK(W204),ISBLANK(Y204),ISBLANK(AB204),ISBLANK(AD204),ISBLANK(AL204)),FALSE(),TRUE())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IF(OR(ISBLANK(B205),ISBLANK(H205),ISBLANK(I205),ISBLANK(L205),ISBLANK(M205),ISBLANK(N205),ISBLANK(O205),ISBLANK(R205),ISBLANK(V205),ISBLANK(W205),ISBLANK(Y205),ISBLANK(AB205),ISBLANK(AD205),ISBLANK(AL205)),FALSE(),TRUE())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IF(OR(ISBLANK(B206),ISBLANK(H206),ISBLANK(I206),ISBLANK(L206),ISBLANK(M206),ISBLANK(N206),ISBLANK(O206),ISBLANK(R206),ISBLANK(V206),ISBLANK(W206),ISBLANK(Y206),ISBLANK(AB206),ISBLANK(AD206),ISBLANK(AL206)),FALSE(),TRUE())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IF(OR(ISBLANK(B207),ISBLANK(H207),ISBLANK(I207),ISBLANK(L207),ISBLANK(M207),ISBLANK(N207),ISBLANK(O207),ISBLANK(R207),ISBLANK(V207),ISBLANK(W207),ISBLANK(Y207),ISBLANK(AB207),ISBLANK(AD207),ISBLANK(AL207)),FALSE(),TRUE())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IF(OR(ISBLANK(B208),ISBLANK(H208),ISBLANK(I208),ISBLANK(L208),ISBLANK(M208),ISBLANK(N208),ISBLANK(O208),ISBLANK(R208),ISBLANK(V208),ISBLANK(W208),ISBLANK(Y208),ISBLANK(AB208),ISBLANK(AD208),ISBLANK(AL208)),FALSE(),TRUE())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IF(OR(ISBLANK(B209),ISBLANK(H209),ISBLANK(I209),ISBLANK(L209),ISBLANK(M209),ISBLANK(N209),ISBLANK(O209),ISBLANK(R209),ISBLANK(V209),ISBLANK(W209),ISBLANK(Y209),ISBLANK(AB209),ISBLANK(AD209),ISBLANK(AL209)),FALSE(),TRUE())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IF(OR(ISBLANK(B210),ISBLANK(H210),ISBLANK(I210),ISBLANK(L210),ISBLANK(M210),ISBLANK(N210),ISBLANK(O210),ISBLANK(R210),ISBLANK(V210),ISBLANK(W210),ISBLANK(Y210),ISBLANK(AB210),ISBLANK(AD210),ISBLANK(AL210)),FALSE(),TRUE())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IF(OR(ISBLANK(B211),ISBLANK(H211),ISBLANK(I211),ISBLANK(L211),ISBLANK(M211),ISBLANK(N211),ISBLANK(O211),ISBLANK(R211),ISBLANK(V211),ISBLANK(W211),ISBLANK(Y211),ISBLANK(AB211),ISBLANK(AD211),ISBLANK(AL211)),FALSE(),TRUE())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IF(OR(ISBLANK(B212),ISBLANK(H212),ISBLANK(I212),ISBLANK(L212),ISBLANK(M212),ISBLANK(N212),ISBLANK(O212),ISBLANK(R212),ISBLANK(V212),ISBLANK(W212),ISBLANK(Y212),ISBLANK(AB212),ISBLANK(AD212),ISBLANK(AL212)),FALSE(),TRUE())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IF(OR(ISBLANK(B213),ISBLANK(H213),ISBLANK(I213),ISBLANK(L213),ISBLANK(M213),ISBLANK(N213),ISBLANK(O213),ISBLANK(R213),ISBLANK(V213),ISBLANK(W213),ISBLANK(Y213),ISBLANK(AB213),ISBLANK(AD213),ISBLANK(AL213)),FALSE(),TRUE())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IF(OR(ISBLANK(B214),ISBLANK(H214),ISBLANK(I214),ISBLANK(L214),ISBLANK(M214),ISBLANK(N214),ISBLANK(O214),ISBLANK(R214),ISBLANK(V214),ISBLANK(W214),ISBLANK(Y214),ISBLANK(AB214),ISBLANK(AD214),ISBLANK(AL214)),FALSE(),TRUE())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IF(OR(ISBLANK(B215),ISBLANK(H215),ISBLANK(I215),ISBLANK(L215),ISBLANK(M215),ISBLANK(N215),ISBLANK(O215),ISBLANK(R215),ISBLANK(V215),ISBLANK(W215),ISBLANK(Y215),ISBLANK(AB215),ISBLANK(AD215),ISBLANK(AL215)),FALSE(),TRUE())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IF(OR(ISBLANK(B216),ISBLANK(H216),ISBLANK(I216),ISBLANK(L216),ISBLANK(M216),ISBLANK(N216),ISBLANK(O216),ISBLANK(R216),ISBLANK(V216),ISBLANK(W216),ISBLANK(Y216),ISBLANK(AB216),ISBLANK(AD216),ISBLANK(AL216)),FALSE(),TRUE())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IF(OR(ISBLANK(B217),ISBLANK(H217),ISBLANK(I217),ISBLANK(L217),ISBLANK(M217),ISBLANK(N217),ISBLANK(O217),ISBLANK(R217),ISBLANK(V217),ISBLANK(W217),ISBLANK(Y217),ISBLANK(AB217),ISBLANK(AD217),ISBLANK(AL217)),FALSE(),TRUE())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IF(OR(ISBLANK(B218),ISBLANK(H218),ISBLANK(I218),ISBLANK(L218),ISBLANK(M218),ISBLANK(N218),ISBLANK(O218),ISBLANK(R218),ISBLANK(V218),ISBLANK(W218),ISBLANK(Y218),ISBLANK(AB218),ISBLANK(AD218),ISBLANK(AL218)),FALSE(),TRUE())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IF(OR(ISBLANK(B219),ISBLANK(H219),ISBLANK(I219),ISBLANK(L219),ISBLANK(M219),ISBLANK(N219),ISBLANK(O219),ISBLANK(R219),ISBLANK(V219),ISBLANK(W219),ISBLANK(Y219),ISBLANK(AB219),ISBLANK(AD219),ISBLANK(AL219)),FALSE(),TRUE())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IF(OR(ISBLANK(B220),ISBLANK(H220),ISBLANK(I220),ISBLANK(L220),ISBLANK(M220),ISBLANK(N220),ISBLANK(O220),ISBLANK(R220),ISBLANK(V220),ISBLANK(W220),ISBLANK(Y220),ISBLANK(AB220),ISBLANK(AD220),ISBLANK(AL220)),FALSE(),TRUE())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IF(OR(ISBLANK(B221),ISBLANK(H221),ISBLANK(I221),ISBLANK(L221),ISBLANK(M221),ISBLANK(N221),ISBLANK(O221),ISBLANK(R221),ISBLANK(V221),ISBLANK(W221),ISBLANK(Y221),ISBLANK(AB221),ISBLANK(AD221),ISBLANK(AL221)),FALSE(),TRUE())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IF(OR(ISBLANK(B222),ISBLANK(H222),ISBLANK(I222),ISBLANK(L222),ISBLANK(M222),ISBLANK(N222),ISBLANK(O222),ISBLANK(R222),ISBLANK(V222),ISBLANK(W222),ISBLANK(Y222),ISBLANK(AB222),ISBLANK(AD222),ISBLANK(AL222)),FALSE(),TRUE())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IF(OR(ISBLANK(B223),ISBLANK(H223),ISBLANK(I223),ISBLANK(L223),ISBLANK(M223),ISBLANK(N223),ISBLANK(O223),ISBLANK(R223),ISBLANK(V223),ISBLANK(W223),ISBLANK(Y223),ISBLANK(AB223),ISBLANK(AD223),ISBLANK(AL223)),FALSE(),TRUE())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IF(OR(ISBLANK(B224),ISBLANK(H224),ISBLANK(I224),ISBLANK(L224),ISBLANK(M224),ISBLANK(N224),ISBLANK(O224),ISBLANK(R224),ISBLANK(V224),ISBLANK(W224),ISBLANK(Y224),ISBLANK(AB224),ISBLANK(AD224),ISBLANK(AL224)),FALSE(),TRUE())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IF(OR(ISBLANK(B225),ISBLANK(H225),ISBLANK(I225),ISBLANK(L225),ISBLANK(M225),ISBLANK(N225),ISBLANK(O225),ISBLANK(R225),ISBLANK(V225),ISBLANK(W225),ISBLANK(Y225),ISBLANK(AB225),ISBLANK(AD225),ISBLANK(AL225)),FALSE(),TRUE())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IF(OR(ISBLANK(B226),ISBLANK(H226),ISBLANK(I226),ISBLANK(L226),ISBLANK(M226),ISBLANK(N226),ISBLANK(O226),ISBLANK(R226),ISBLANK(V226),ISBLANK(W226),ISBLANK(Y226),ISBLANK(AB226),ISBLANK(AD226),ISBLANK(AL226)),FALSE(),TRUE())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IF(OR(ISBLANK(B227),ISBLANK(H227),ISBLANK(I227),ISBLANK(L227),ISBLANK(M227),ISBLANK(N227),ISBLANK(O227),ISBLANK(R227),ISBLANK(V227),ISBLANK(W227),ISBLANK(Y227),ISBLANK(AB227),ISBLANK(AD227),ISBLANK(AL227)),FALSE(),TRUE())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IF(OR(ISBLANK(B228),ISBLANK(H228),ISBLANK(I228),ISBLANK(L228),ISBLANK(M228),ISBLANK(N228),ISBLANK(O228),ISBLANK(R228),ISBLANK(V228),ISBLANK(W228),ISBLANK(Y228),ISBLANK(AB228),ISBLANK(AD228),ISBLANK(AL228)),FALSE(),TRUE())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IF(OR(ISBLANK(B229),ISBLANK(H229),ISBLANK(I229),ISBLANK(L229),ISBLANK(M229),ISBLANK(N229),ISBLANK(O229),ISBLANK(R229),ISBLANK(V229),ISBLANK(W229),ISBLANK(Y229),ISBLANK(AB229),ISBLANK(AD229),ISBLANK(AL229)),FALSE(),TRUE())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IF(OR(ISBLANK(B230),ISBLANK(H230),ISBLANK(I230),ISBLANK(L230),ISBLANK(M230),ISBLANK(N230),ISBLANK(O230),ISBLANK(R230),ISBLANK(V230),ISBLANK(W230),ISBLANK(Y230),ISBLANK(AB230),ISBLANK(AD230),ISBLANK(AL230)),FALSE(),TRUE())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IF(OR(ISBLANK(B231),ISBLANK(H231),ISBLANK(I231),ISBLANK(L231),ISBLANK(M231),ISBLANK(N231),ISBLANK(O231),ISBLANK(R231),ISBLANK(V231),ISBLANK(W231),ISBLANK(Y231),ISBLANK(AB231),ISBLANK(AD231),ISBLANK(AL231)),FALSE(),TRUE())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IF(OR(ISBLANK(B232),ISBLANK(H232),ISBLANK(I232),ISBLANK(L232),ISBLANK(M232),ISBLANK(N232),ISBLANK(O232),ISBLANK(R232),ISBLANK(V232),ISBLANK(W232),ISBLANK(Y232),ISBLANK(AB232),ISBLANK(AD232),ISBLANK(AL232)),FALSE(),TRUE())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IF(OR(ISBLANK(B233),ISBLANK(H233),ISBLANK(I233),ISBLANK(L233),ISBLANK(M233),ISBLANK(N233),ISBLANK(O233),ISBLANK(R233),ISBLANK(V233),ISBLANK(W233),ISBLANK(Y233),ISBLANK(AB233),ISBLANK(AD233),ISBLANK(AL233)),FALSE(),TRUE())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IF(OR(ISBLANK(B234),ISBLANK(H234),ISBLANK(I234),ISBLANK(L234),ISBLANK(M234),ISBLANK(N234),ISBLANK(O234),ISBLANK(R234),ISBLANK(V234),ISBLANK(W234),ISBLANK(Y234),ISBLANK(AB234),ISBLANK(AD234),ISBLANK(AL234)),FALSE(),TRUE())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IF(OR(ISBLANK(B235),ISBLANK(H235),ISBLANK(I235),ISBLANK(L235),ISBLANK(M235),ISBLANK(N235),ISBLANK(O235),ISBLANK(R235),ISBLANK(V235),ISBLANK(W235),ISBLANK(Y235),ISBLANK(AB235),ISBLANK(AD235),ISBLANK(AL235)),FALSE(),TRUE())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IF(OR(ISBLANK(B236),ISBLANK(H236),ISBLANK(I236),ISBLANK(L236),ISBLANK(M236),ISBLANK(N236),ISBLANK(O236),ISBLANK(R236),ISBLANK(V236),ISBLANK(W236),ISBLANK(Y236),ISBLANK(AB236),ISBLANK(AD236),ISBLANK(AL236)),FALSE(),TRUE())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IF(OR(ISBLANK(B237),ISBLANK(H237),ISBLANK(I237),ISBLANK(L237),ISBLANK(M237),ISBLANK(N237),ISBLANK(O237),ISBLANK(R237),ISBLANK(V237),ISBLANK(W237),ISBLANK(Y237),ISBLANK(AB237),ISBLANK(AD237),ISBLANK(AL237)),FALSE(),TRUE())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IF(OR(ISBLANK(B238),ISBLANK(H238),ISBLANK(I238),ISBLANK(L238),ISBLANK(M238),ISBLANK(N238),ISBLANK(O238),ISBLANK(R238),ISBLANK(V238),ISBLANK(W238),ISBLANK(Y238),ISBLANK(AB238),ISBLANK(AD238),ISBLANK(AL238)),FALSE(),TRUE())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IF(OR(ISBLANK(B239),ISBLANK(H239),ISBLANK(I239),ISBLANK(L239),ISBLANK(M239),ISBLANK(N239),ISBLANK(O239),ISBLANK(R239),ISBLANK(V239),ISBLANK(W239),ISBLANK(Y239),ISBLANK(AB239),ISBLANK(AD239),ISBLANK(AL239)),FALSE(),TRUE())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IF(OR(ISBLANK(B240),ISBLANK(H240),ISBLANK(I240),ISBLANK(L240),ISBLANK(M240),ISBLANK(N240),ISBLANK(O240),ISBLANK(R240),ISBLANK(V240),ISBLANK(W240),ISBLANK(Y240),ISBLANK(AB240),ISBLANK(AD240),ISBLANK(AL240)),FALSE(),TRUE())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IF(OR(ISBLANK(B241),ISBLANK(H241),ISBLANK(I241),ISBLANK(L241),ISBLANK(M241),ISBLANK(N241),ISBLANK(O241),ISBLANK(R241),ISBLANK(V241),ISBLANK(W241),ISBLANK(Y241),ISBLANK(AB241),ISBLANK(AD241),ISBLANK(AL241)),FALSE(),TRUE())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IF(OR(ISBLANK(B242),ISBLANK(H242),ISBLANK(I242),ISBLANK(L242),ISBLANK(M242),ISBLANK(N242),ISBLANK(O242),ISBLANK(R242),ISBLANK(V242),ISBLANK(W242),ISBLANK(Y242),ISBLANK(AB242),ISBLANK(AD242),ISBLANK(AL242)),FALSE(),TRUE())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IF(OR(ISBLANK(B243),ISBLANK(H243),ISBLANK(I243),ISBLANK(L243),ISBLANK(M243),ISBLANK(N243),ISBLANK(O243),ISBLANK(R243),ISBLANK(V243),ISBLANK(W243),ISBLANK(Y243),ISBLANK(AB243),ISBLANK(AD243),ISBLANK(AL243)),FALSE(),TRUE())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IF(OR(ISBLANK(B244),ISBLANK(H244),ISBLANK(I244),ISBLANK(L244),ISBLANK(M244),ISBLANK(N244),ISBLANK(O244),ISBLANK(R244),ISBLANK(V244),ISBLANK(W244),ISBLANK(Y244),ISBLANK(AB244),ISBLANK(AD244),ISBLANK(AL244)),FALSE(),TRUE())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IF(OR(ISBLANK(B245),ISBLANK(H245),ISBLANK(I245),ISBLANK(L245),ISBLANK(M245),ISBLANK(N245),ISBLANK(O245),ISBLANK(R245),ISBLANK(V245),ISBLANK(W245),ISBLANK(Y245),ISBLANK(AB245),ISBLANK(AD245),ISBLANK(AL245)),FALSE(),TRUE())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IF(OR(ISBLANK(B246),ISBLANK(H246),ISBLANK(I246),ISBLANK(L246),ISBLANK(M246),ISBLANK(N246),ISBLANK(O246),ISBLANK(R246),ISBLANK(V246),ISBLANK(W246),ISBLANK(Y246),ISBLANK(AB246),ISBLANK(AD246),ISBLANK(AL246)),FALSE(),TRUE())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IF(OR(ISBLANK(B247),ISBLANK(H247),ISBLANK(I247),ISBLANK(L247),ISBLANK(M247),ISBLANK(N247),ISBLANK(O247),ISBLANK(R247),ISBLANK(V247),ISBLANK(W247),ISBLANK(Y247),ISBLANK(AB247),ISBLANK(AD247),ISBLANK(AL247)),FALSE(),TRUE())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IF(OR(ISBLANK(B248),ISBLANK(H248),ISBLANK(I248),ISBLANK(L248),ISBLANK(M248),ISBLANK(N248),ISBLANK(O248),ISBLANK(R248),ISBLANK(V248),ISBLANK(W248),ISBLANK(Y248),ISBLANK(AB248),ISBLANK(AD248),ISBLANK(AL248)),FALSE(),TRUE())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IF(OR(ISBLANK(B249),ISBLANK(H249),ISBLANK(I249),ISBLANK(L249),ISBLANK(M249),ISBLANK(N249),ISBLANK(O249),ISBLANK(R249),ISBLANK(V249),ISBLANK(W249),ISBLANK(Y249),ISBLANK(AB249),ISBLANK(AD249),ISBLANK(AL249)),FALSE(),TRUE())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IF(OR(ISBLANK(B250),ISBLANK(H250),ISBLANK(I250),ISBLANK(L250),ISBLANK(M250),ISBLANK(N250),ISBLANK(O250),ISBLANK(R250),ISBLANK(V250),ISBLANK(W250),ISBLANK(Y250),ISBLANK(AB250),ISBLANK(AD250),ISBLANK(AL250)),FALSE(),TRUE())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IF(OR(ISBLANK(B251),ISBLANK(H251),ISBLANK(I251),ISBLANK(L251),ISBLANK(M251),ISBLANK(N251),ISBLANK(O251),ISBLANK(R251),ISBLANK(V251),ISBLANK(W251),ISBLANK(Y251),ISBLANK(AB251),ISBLANK(AD251),ISBLANK(AL251)),FALSE(),TRUE())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IF(OR(ISBLANK(B252),ISBLANK(H252),ISBLANK(I252),ISBLANK(L252),ISBLANK(M252),ISBLANK(N252),ISBLANK(O252),ISBLANK(R252),ISBLANK(V252),ISBLANK(W252),ISBLANK(Y252),ISBLANK(AB252),ISBLANK(AD252),ISBLANK(AL252)),FALSE(),TRUE())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IF(OR(ISBLANK(B253),ISBLANK(H253),ISBLANK(I253),ISBLANK(L253),ISBLANK(M253),ISBLANK(N253),ISBLANK(O253),ISBLANK(R253),ISBLANK(V253),ISBLANK(W253),ISBLANK(Y253),ISBLANK(AB253),ISBLANK(AD253),ISBLANK(AL253)),FALSE(),TRUE())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IF(OR(ISBLANK(B254),ISBLANK(H254),ISBLANK(I254),ISBLANK(L254),ISBLANK(M254),ISBLANK(N254),ISBLANK(O254),ISBLANK(R254),ISBLANK(V254),ISBLANK(W254),ISBLANK(Y254),ISBLANK(AB254),ISBLANK(AD254),ISBLANK(AL254)),FALSE(),TRUE())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IF(OR(ISBLANK(B255),ISBLANK(H255),ISBLANK(I255),ISBLANK(L255),ISBLANK(M255),ISBLANK(N255),ISBLANK(O255),ISBLANK(R255),ISBLANK(V255),ISBLANK(W255),ISBLANK(Y255),ISBLANK(AB255),ISBLANK(AD255),ISBLANK(AL255)),FALSE(),TRUE())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IF(OR(ISBLANK(B256),ISBLANK(H256),ISBLANK(I256),ISBLANK(L256),ISBLANK(M256),ISBLANK(N256),ISBLANK(O256),ISBLANK(R256),ISBLANK(V256),ISBLANK(W256),ISBLANK(Y256),ISBLANK(AB256),ISBLANK(AD256),ISBLANK(AL256)),FALSE(),TRUE())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IF(OR(ISBLANK(B257),ISBLANK(H257),ISBLANK(I257),ISBLANK(L257),ISBLANK(M257),ISBLANK(N257),ISBLANK(O257),ISBLANK(R257),ISBLANK(V257),ISBLANK(W257),ISBLANK(Y257),ISBLANK(AB257),ISBLANK(AD257),ISBLANK(AL257)),FALSE(),TRUE())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IF(OR(ISBLANK(B258),ISBLANK(H258),ISBLANK(I258),ISBLANK(L258),ISBLANK(M258),ISBLANK(N258),ISBLANK(O258),ISBLANK(R258),ISBLANK(V258),ISBLANK(W258),ISBLANK(Y258),ISBLANK(AB258),ISBLANK(AD258),ISBLANK(AL258)),FALSE(),TRUE())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IF(OR(ISBLANK(B259),ISBLANK(H259),ISBLANK(I259),ISBLANK(L259),ISBLANK(M259),ISBLANK(N259),ISBLANK(O259),ISBLANK(R259),ISBLANK(V259),ISBLANK(W259),ISBLANK(Y259),ISBLANK(AB259),ISBLANK(AD259),ISBLANK(AL259)),FALSE(),TRUE())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IF(OR(ISBLANK(B260),ISBLANK(H260),ISBLANK(I260),ISBLANK(L260),ISBLANK(M260),ISBLANK(N260),ISBLANK(O260),ISBLANK(R260),ISBLANK(V260),ISBLANK(W260),ISBLANK(Y260),ISBLANK(AB260),ISBLANK(AD260),ISBLANK(AL260)),FALSE(),TRUE())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IF(OR(ISBLANK(B261),ISBLANK(H261),ISBLANK(I261),ISBLANK(L261),ISBLANK(M261),ISBLANK(N261),ISBLANK(O261),ISBLANK(R261),ISBLANK(V261),ISBLANK(W261),ISBLANK(Y261),ISBLANK(AB261),ISBLANK(AD261),ISBLANK(AL261)),FALSE(),TRUE())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IF(OR(ISBLANK(B262),ISBLANK(H262),ISBLANK(I262),ISBLANK(L262),ISBLANK(M262),ISBLANK(N262),ISBLANK(O262),ISBLANK(R262),ISBLANK(V262),ISBLANK(W262),ISBLANK(Y262),ISBLANK(AB262),ISBLANK(AD262),ISBLANK(AL262)),FALSE(),TRUE())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IF(OR(ISBLANK(B263),ISBLANK(H263),ISBLANK(I263),ISBLANK(L263),ISBLANK(M263),ISBLANK(N263),ISBLANK(O263),ISBLANK(R263),ISBLANK(V263),ISBLANK(W263),ISBLANK(Y263),ISBLANK(AB263),ISBLANK(AD263),ISBLANK(AL263)),FALSE(),TRUE())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IF(OR(ISBLANK(B264),ISBLANK(H264),ISBLANK(I264),ISBLANK(L264),ISBLANK(M264),ISBLANK(N264),ISBLANK(O264),ISBLANK(R264),ISBLANK(V264),ISBLANK(W264),ISBLANK(Y264),ISBLANK(AB264),ISBLANK(AD264),ISBLANK(AL264)),FALSE(),TRUE())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IF(OR(ISBLANK(B265),ISBLANK(H265),ISBLANK(I265),ISBLANK(L265),ISBLANK(M265),ISBLANK(N265),ISBLANK(O265),ISBLANK(R265),ISBLANK(V265),ISBLANK(W265),ISBLANK(Y265),ISBLANK(AB265),ISBLANK(AD265),ISBLANK(AL265)),FALSE(),TRUE())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IF(OR(ISBLANK(B266),ISBLANK(H266),ISBLANK(I266),ISBLANK(L266),ISBLANK(M266),ISBLANK(N266),ISBLANK(O266),ISBLANK(R266),ISBLANK(V266),ISBLANK(W266),ISBLANK(Y266),ISBLANK(AB266),ISBLANK(AD266),ISBLANK(AL266)),FALSE(),TRUE())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IF(OR(ISBLANK(B267),ISBLANK(H267),ISBLANK(I267),ISBLANK(L267),ISBLANK(M267),ISBLANK(N267),ISBLANK(O267),ISBLANK(R267),ISBLANK(V267),ISBLANK(W267),ISBLANK(Y267),ISBLANK(AB267),ISBLANK(AD267),ISBLANK(AL267)),FALSE(),TRUE())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IF(OR(ISBLANK(B268),ISBLANK(H268),ISBLANK(I268),ISBLANK(L268),ISBLANK(M268),ISBLANK(N268),ISBLANK(O268),ISBLANK(R268),ISBLANK(V268),ISBLANK(W268),ISBLANK(Y268),ISBLANK(AB268),ISBLANK(AD268),ISBLANK(AL268)),FALSE(),TRUE())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IF(OR(ISBLANK(B269),ISBLANK(H269),ISBLANK(I269),ISBLANK(L269),ISBLANK(M269),ISBLANK(N269),ISBLANK(O269),ISBLANK(R269),ISBLANK(V269),ISBLANK(W269),ISBLANK(Y269),ISBLANK(AB269),ISBLANK(AD269),ISBLANK(AL269)),FALSE(),TRUE())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IF(OR(ISBLANK(B270),ISBLANK(H270),ISBLANK(I270),ISBLANK(L270),ISBLANK(M270),ISBLANK(N270),ISBLANK(O270),ISBLANK(R270),ISBLANK(V270),ISBLANK(W270),ISBLANK(Y270),ISBLANK(AB270),ISBLANK(AD270),ISBLANK(AL270)),FALSE(),TRUE())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IF(OR(ISBLANK(B271),ISBLANK(H271),ISBLANK(I271),ISBLANK(L271),ISBLANK(M271),ISBLANK(N271),ISBLANK(O271),ISBLANK(R271),ISBLANK(V271),ISBLANK(W271),ISBLANK(Y271),ISBLANK(AB271),ISBLANK(AD271),ISBLANK(AL271)),FALSE(),TRUE())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IF(OR(ISBLANK(B272),ISBLANK(H272),ISBLANK(I272),ISBLANK(L272),ISBLANK(M272),ISBLANK(N272),ISBLANK(O272),ISBLANK(R272),ISBLANK(V272),ISBLANK(W272),ISBLANK(Y272),ISBLANK(AB272),ISBLANK(AD272),ISBLANK(AL272)),FALSE(),TRUE())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IF(OR(ISBLANK(B273),ISBLANK(H273),ISBLANK(I273),ISBLANK(L273),ISBLANK(M273),ISBLANK(N273),ISBLANK(O273),ISBLANK(R273),ISBLANK(V273),ISBLANK(W273),ISBLANK(Y273),ISBLANK(AB273),ISBLANK(AD273),ISBLANK(AL273)),FALSE(),TRUE())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IF(OR(ISBLANK(B274),ISBLANK(H274),ISBLANK(I274),ISBLANK(L274),ISBLANK(M274),ISBLANK(N274),ISBLANK(O274),ISBLANK(R274),ISBLANK(V274),ISBLANK(W274),ISBLANK(Y274),ISBLANK(AB274),ISBLANK(AD274),ISBLANK(AL274)),FALSE(),TRUE())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IF(OR(ISBLANK(B275),ISBLANK(H275),ISBLANK(I275),ISBLANK(L275),ISBLANK(M275),ISBLANK(N275),ISBLANK(O275),ISBLANK(R275),ISBLANK(V275),ISBLANK(W275),ISBLANK(Y275),ISBLANK(AB275),ISBLANK(AD275),ISBLANK(AL275)),FALSE(),TRUE())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IF(OR(ISBLANK(B276),ISBLANK(H276),ISBLANK(I276),ISBLANK(L276),ISBLANK(M276),ISBLANK(N276),ISBLANK(O276),ISBLANK(R276),ISBLANK(V276),ISBLANK(W276),ISBLANK(Y276),ISBLANK(AB276),ISBLANK(AD276),ISBLANK(AL276)),FALSE(),TRUE())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IF(OR(ISBLANK(B277),ISBLANK(H277),ISBLANK(I277),ISBLANK(L277),ISBLANK(M277),ISBLANK(N277),ISBLANK(O277),ISBLANK(R277),ISBLANK(V277),ISBLANK(W277),ISBLANK(Y277),ISBLANK(AB277),ISBLANK(AD277),ISBLANK(AL277)),FALSE(),TRUE())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IF(OR(ISBLANK(B278),ISBLANK(H278),ISBLANK(I278),ISBLANK(L278),ISBLANK(M278),ISBLANK(N278),ISBLANK(O278),ISBLANK(R278),ISBLANK(V278),ISBLANK(W278),ISBLANK(Y278),ISBLANK(AB278),ISBLANK(AD278),ISBLANK(AL278)),FALSE(),TRUE())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IF(OR(ISBLANK(B279),ISBLANK(H279),ISBLANK(I279),ISBLANK(L279),ISBLANK(M279),ISBLANK(N279),ISBLANK(O279),ISBLANK(R279),ISBLANK(V279),ISBLANK(W279),ISBLANK(Y279),ISBLANK(AB279),ISBLANK(AD279),ISBLANK(AL279)),FALSE(),TRUE())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IF(OR(ISBLANK(B280),ISBLANK(H280),ISBLANK(I280),ISBLANK(L280),ISBLANK(M280),ISBLANK(N280),ISBLANK(O280),ISBLANK(R280),ISBLANK(V280),ISBLANK(W280),ISBLANK(Y280),ISBLANK(AB280),ISBLANK(AD280),ISBLANK(AL280)),FALSE(),TRUE())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IF(OR(ISBLANK(B281),ISBLANK(H281),ISBLANK(I281),ISBLANK(L281),ISBLANK(M281),ISBLANK(N281),ISBLANK(O281),ISBLANK(R281),ISBLANK(V281),ISBLANK(W281),ISBLANK(Y281),ISBLANK(AB281),ISBLANK(AD281),ISBLANK(AL281)),FALSE(),TRUE())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IF(OR(ISBLANK(B282),ISBLANK(H282),ISBLANK(I282),ISBLANK(L282),ISBLANK(M282),ISBLANK(N282),ISBLANK(O282),ISBLANK(R282),ISBLANK(V282),ISBLANK(W282),ISBLANK(Y282),ISBLANK(AB282),ISBLANK(AD282),ISBLANK(AL282)),FALSE(),TRUE())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IF(OR(ISBLANK(B283),ISBLANK(H283),ISBLANK(I283),ISBLANK(L283),ISBLANK(M283),ISBLANK(N283),ISBLANK(O283),ISBLANK(R283),ISBLANK(V283),ISBLANK(W283),ISBLANK(Y283),ISBLANK(AB283),ISBLANK(AD283),ISBLANK(AL283)),FALSE(),TRUE())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IF(OR(ISBLANK(B284),ISBLANK(H284),ISBLANK(I284),ISBLANK(L284),ISBLANK(M284),ISBLANK(N284),ISBLANK(O284),ISBLANK(R284),ISBLANK(V284),ISBLANK(W284),ISBLANK(Y284),ISBLANK(AB284),ISBLANK(AD284),ISBLANK(AL284)),FALSE(),TRUE())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IF(OR(ISBLANK(B285),ISBLANK(H285),ISBLANK(I285),ISBLANK(L285),ISBLANK(M285),ISBLANK(N285),ISBLANK(O285),ISBLANK(R285),ISBLANK(V285),ISBLANK(W285),ISBLANK(Y285),ISBLANK(AB285),ISBLANK(AD285),ISBLANK(AL285)),FALSE(),TRUE())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IF(OR(ISBLANK(B286),ISBLANK(H286),ISBLANK(I286),ISBLANK(L286),ISBLANK(M286),ISBLANK(N286),ISBLANK(O286),ISBLANK(R286),ISBLANK(V286),ISBLANK(W286),ISBLANK(Y286),ISBLANK(AB286),ISBLANK(AD286),ISBLANK(AL286)),FALSE(),TRUE())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IF(OR(ISBLANK(B287),ISBLANK(H287),ISBLANK(I287),ISBLANK(L287),ISBLANK(M287),ISBLANK(N287),ISBLANK(O287),ISBLANK(R287),ISBLANK(V287),ISBLANK(W287),ISBLANK(Y287),ISBLANK(AB287),ISBLANK(AD287),ISBLANK(AL287)),FALSE(),TRUE())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IF(OR(ISBLANK(B288),ISBLANK(H288),ISBLANK(I288),ISBLANK(L288),ISBLANK(M288),ISBLANK(N288),ISBLANK(O288),ISBLANK(R288),ISBLANK(V288),ISBLANK(W288),ISBLANK(Y288),ISBLANK(AB288),ISBLANK(AD288),ISBLANK(AL288)),FALSE(),TRUE())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IF(OR(ISBLANK(B289),ISBLANK(H289),ISBLANK(I289),ISBLANK(L289),ISBLANK(M289),ISBLANK(N289),ISBLANK(O289),ISBLANK(R289),ISBLANK(V289),ISBLANK(W289),ISBLANK(Y289),ISBLANK(AB289),ISBLANK(AD289),ISBLANK(AL289)),FALSE(),TRUE())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IF(OR(ISBLANK(B290),ISBLANK(H290),ISBLANK(I290),ISBLANK(L290),ISBLANK(M290),ISBLANK(N290),ISBLANK(O290),ISBLANK(R290),ISBLANK(V290),ISBLANK(W290),ISBLANK(Y290),ISBLANK(AB290),ISBLANK(AD290),ISBLANK(AL290)),FALSE(),TRUE())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IF(OR(ISBLANK(B291),ISBLANK(H291),ISBLANK(I291),ISBLANK(L291),ISBLANK(M291),ISBLANK(N291),ISBLANK(O291),ISBLANK(R291),ISBLANK(V291),ISBLANK(W291),ISBLANK(Y291),ISBLANK(AB291),ISBLANK(AD291),ISBLANK(AL291)),FALSE(),TRUE())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IF(OR(ISBLANK(B292),ISBLANK(H292),ISBLANK(I292),ISBLANK(L292),ISBLANK(M292),ISBLANK(N292),ISBLANK(O292),ISBLANK(R292),ISBLANK(V292),ISBLANK(W292),ISBLANK(Y292),ISBLANK(AB292),ISBLANK(AD292),ISBLANK(AL292)),FALSE(),TRUE())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IF(OR(ISBLANK(B293),ISBLANK(H293),ISBLANK(I293),ISBLANK(L293),ISBLANK(M293),ISBLANK(N293),ISBLANK(O293),ISBLANK(R293),ISBLANK(V293),ISBLANK(W293),ISBLANK(Y293),ISBLANK(AB293),ISBLANK(AD293),ISBLANK(AL293)),FALSE(),TRUE())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IF(OR(ISBLANK(B294),ISBLANK(H294),ISBLANK(I294),ISBLANK(L294),ISBLANK(M294),ISBLANK(N294),ISBLANK(O294),ISBLANK(R294),ISBLANK(V294),ISBLANK(W294),ISBLANK(Y294),ISBLANK(AB294),ISBLANK(AD294),ISBLANK(AL294)),FALSE(),TRUE())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IF(OR(ISBLANK(B295),ISBLANK(H295),ISBLANK(I295),ISBLANK(L295),ISBLANK(M295),ISBLANK(N295),ISBLANK(O295),ISBLANK(R295),ISBLANK(V295),ISBLANK(W295),ISBLANK(Y295),ISBLANK(AB295),ISBLANK(AD295),ISBLANK(AL295)),FALSE(),TRUE())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IF(OR(ISBLANK(B296),ISBLANK(H296),ISBLANK(I296),ISBLANK(L296),ISBLANK(M296),ISBLANK(N296),ISBLANK(O296),ISBLANK(R296),ISBLANK(V296),ISBLANK(W296),ISBLANK(Y296),ISBLANK(AB296),ISBLANK(AD296),ISBLANK(AL296)),FALSE(),TRUE())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IF(OR(ISBLANK(B297),ISBLANK(H297),ISBLANK(I297),ISBLANK(L297),ISBLANK(M297),ISBLANK(N297),ISBLANK(O297),ISBLANK(R297),ISBLANK(V297),ISBLANK(W297),ISBLANK(Y297),ISBLANK(AB297),ISBLANK(AD297),ISBLANK(AL297)),FALSE(),TRUE())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IF(OR(ISBLANK(B298),ISBLANK(H298),ISBLANK(I298),ISBLANK(L298),ISBLANK(M298),ISBLANK(N298),ISBLANK(O298),ISBLANK(R298),ISBLANK(V298),ISBLANK(W298),ISBLANK(Y298),ISBLANK(AB298),ISBLANK(AD298),ISBLANK(AL298)),FALSE(),TRUE())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IF(OR(ISBLANK(B299),ISBLANK(H299),ISBLANK(I299),ISBLANK(L299),ISBLANK(M299),ISBLANK(N299),ISBLANK(O299),ISBLANK(R299),ISBLANK(V299),ISBLANK(W299),ISBLANK(Y299),ISBLANK(AB299),ISBLANK(AD299),ISBLANK(AL299)),FALSE(),TRUE())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IF(OR(ISBLANK(B300),ISBLANK(H300),ISBLANK(I300),ISBLANK(L300),ISBLANK(M300),ISBLANK(N300),ISBLANK(O300),ISBLANK(R300),ISBLANK(V300),ISBLANK(W300),ISBLANK(Y300),ISBLANK(AB300),ISBLANK(AD300),ISBLANK(AL300)),FALSE(),TRUE())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102">
      <formula>ISERROR(D2)</formula>
    </cfRule>
  </conditionalFormatting>
  <conditionalFormatting sqref="AA7:AA300 AM7:AO300">
    <cfRule type="cellIs" priority="3" operator="equal" aboveAverage="0" equalAverage="0" bottom="0" percent="0" rank="0" text="" dxfId="103">
      <formula>0</formula>
    </cfRule>
    <cfRule type="expression" priority="4" aboveAverage="0" equalAverage="0" bottom="0" percent="0" rank="0" text="" dxfId="104">
      <formula>LEN(TRIM(AA7))&gt;0</formula>
    </cfRule>
  </conditionalFormatting>
  <conditionalFormatting sqref="C2">
    <cfRule type="cellIs" priority="5" operator="equal" aboveAverage="0" equalAverage="0" bottom="0" percent="0" rank="0" text="" dxfId="105">
      <formula>0</formula>
    </cfRule>
  </conditionalFormatting>
  <conditionalFormatting sqref="G7:G300">
    <cfRule type="expression" priority="6" aboveAverage="0" equalAverage="0" bottom="0" percent="0" rank="0" text="" dxfId="106">
      <formula>ISERROR(G7)</formula>
    </cfRule>
    <cfRule type="expression" priority="7" aboveAverage="0" equalAverage="0" bottom="0" percent="0" rank="0" text="" dxfId="107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 intero uguale o superiore a 1" errorStyle="stop" errorTitle="Formato non valido" operator="greaterThanOrEqual" prompt="Inserire il numero di posti in esercizio" promptTitle="CAMPO OBBLIGATORIO" showDropDown="false" showErrorMessage="true" showInputMessage="true" sqref="O7:O300" type="whole">
      <formula1>1</formula1>
      <formula2>0</formula2>
    </dataValidation>
    <dataValidation allowBlank="true" error="Inserire un formato numerico intero" errorStyle="stop" errorTitle="Formato non valido" operator="greaterThanOrEqual" prompt="Nel caso NON ci sia personale socioeducativo valorizzare con 0.&#10;Indicare il numero ore annue erogate dal personale socioeducativo nel periodo di rendicontazione" promptTitle="CAMPO OBBLIGATORIO" showDropDown="false" showErrorMessage="true" showInputMessage="true" sqref="W7:W300" type="decimal">
      <formula1>0</formula1>
      <formula2>0</formula2>
    </dataValidation>
    <dataValidation allowBlank="true" error="Inserire un formato numerico intero" errorStyle="stop" errorTitle="Formato non valido" operator="greaterThanOrEqual" prompt="Nel caso NON ci sia personale socioeducativo valorizzare con 0.&#10;Indicare il n. del personale socioeducativo operante nel periodo di rendicontazione previsto dalla DGRn.20588 del febbraio 2005 e dalle ulteriori specifiche della circ.n.45 dell'ottobre 2005 " promptTitle="CAMPO OBBLIGATORIO" showDropDown="false" showErrorMessage="true" showInputMessage="true" sqref="V7:V300" type="whol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K7:L300" type="list">
      <formula1>ValoriAssoluti</formula1>
      <formula2>0</formula2>
    </dataValidation>
    <dataValidation allowBlank="true" error="Inserire un formato numerico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:Y300" type="decimal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Style="stop" operator="between" showDropDown="false" showErrorMessage="true" showInputMessage="fals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155" width="21.1"/>
    <col collapsed="false" customWidth="true" hidden="false" outlineLevel="0" max="4" min="2" style="155" width="31.76"/>
    <col collapsed="false" customWidth="true" hidden="false" outlineLevel="0" max="5" min="5" style="155" width="25.77"/>
    <col collapsed="false" customWidth="true" hidden="false" outlineLevel="0" max="6" min="6" style="156" width="16.77"/>
    <col collapsed="false" customWidth="true" hidden="false" outlineLevel="0" max="7" min="7" style="155" width="16.55"/>
    <col collapsed="false" customWidth="true" hidden="false" outlineLevel="0" max="8" min="8" style="155" width="20.77"/>
    <col collapsed="false" customWidth="true" hidden="true" outlineLevel="0" max="13" min="9" style="155" width="17.55"/>
    <col collapsed="false" customWidth="true" hidden="true" outlineLevel="0" max="14" min="14" style="155" width="16.21"/>
    <col collapsed="false" customWidth="true" hidden="false" outlineLevel="0" max="15" min="15" style="155" width="16.88"/>
    <col collapsed="false" customWidth="true" hidden="true" outlineLevel="0" max="16" min="16" style="155" width="16.88"/>
    <col collapsed="false" customWidth="true" hidden="false" outlineLevel="0" max="18" min="17" style="155" width="12.55"/>
    <col collapsed="false" customWidth="true" hidden="true" outlineLevel="0" max="19" min="19" style="155" width="12.21"/>
    <col collapsed="false" customWidth="true" hidden="true" outlineLevel="0" max="21" min="20" style="155" width="18.21"/>
    <col collapsed="false" customWidth="true" hidden="false" outlineLevel="0" max="24" min="22" style="155" width="14.55"/>
    <col collapsed="false" customWidth="true" hidden="false" outlineLevel="0" max="30" min="25" style="155" width="18.76"/>
    <col collapsed="false" customWidth="true" hidden="false" outlineLevel="0" max="31" min="31" style="155" width="24.87"/>
    <col collapsed="false" customWidth="true" hidden="false" outlineLevel="0" max="33" min="32" style="155" width="18.76"/>
    <col collapsed="false" customWidth="true" hidden="false" outlineLevel="0" max="34" min="34" style="155" width="16.21"/>
    <col collapsed="false" customWidth="true" hidden="true" outlineLevel="0" max="35" min="35" style="155" width="17.76"/>
    <col collapsed="false" customWidth="true" hidden="false" outlineLevel="0" max="36" min="36" style="155" width="17.76"/>
    <col collapsed="false" customWidth="true" hidden="true" outlineLevel="0" max="37" min="37" style="155" width="17.76"/>
    <col collapsed="false" customWidth="true" hidden="false" outlineLevel="0" max="38" min="38" style="155" width="21.21"/>
    <col collapsed="false" customWidth="true" hidden="false" outlineLevel="0" max="40" min="39" style="155" width="17.55"/>
    <col collapsed="false" customWidth="true" hidden="false" outlineLevel="0" max="41" min="41" style="155" width="18.1"/>
    <col collapsed="false" customWidth="true" hidden="true" outlineLevel="0" max="42" min="42" style="157" width="10.1"/>
    <col collapsed="false" customWidth="false" hidden="true" outlineLevel="0" max="44" min="43" style="158" width="9.1"/>
    <col collapsed="false" customWidth="false" hidden="false" outlineLevel="0" max="48" min="45" style="155" width="9.1"/>
    <col collapsed="false" customWidth="true" hidden="false" outlineLevel="0" max="49" min="49" style="155" width="9.55"/>
    <col collapsed="false" customWidth="false" hidden="false" outlineLevel="0" max="257" min="50" style="155" width="9.1"/>
  </cols>
  <sheetData>
    <row r="1" customFormat="false" ht="14.4" hidden="false" customHeight="true" outlineLevel="0" collapsed="false">
      <c r="A1" s="17"/>
      <c r="B1" s="159" t="s">
        <v>3294</v>
      </c>
      <c r="C1" s="160" t="n">
        <f aca="false">Ambito!B1</f>
        <v>2024</v>
      </c>
      <c r="D1" s="17"/>
      <c r="E1" s="17"/>
      <c r="F1" s="51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61"/>
      <c r="AM1" s="17"/>
      <c r="AN1" s="17"/>
      <c r="AO1" s="17"/>
      <c r="AP1" s="162"/>
      <c r="AQ1" s="18"/>
      <c r="AR1" s="18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</row>
    <row r="2" customFormat="false" ht="13.8" hidden="false" customHeight="false" outlineLevel="0" collapsed="false">
      <c r="A2" s="163"/>
      <c r="B2" s="159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163"/>
      <c r="F2" s="164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1"/>
      <c r="AM2" s="163"/>
      <c r="AN2" s="163"/>
      <c r="AO2" s="163"/>
      <c r="AP2" s="162"/>
      <c r="AQ2" s="165"/>
      <c r="AR2" s="165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163"/>
      <c r="IR2" s="163"/>
      <c r="IS2" s="163"/>
      <c r="IT2" s="163"/>
      <c r="IU2" s="163"/>
      <c r="IV2" s="163"/>
      <c r="IW2" s="163"/>
    </row>
    <row r="3" customFormat="false" ht="14.4" hidden="false" customHeight="false" outlineLevel="0" collapsed="false">
      <c r="A3" s="166"/>
      <c r="B3" s="159" t="s">
        <v>3297</v>
      </c>
      <c r="C3" s="160" t="n">
        <f aca="false">Ambito!B4</f>
        <v>50048</v>
      </c>
      <c r="D3" s="166"/>
      <c r="E3" s="159"/>
      <c r="F3" s="164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6"/>
      <c r="R3" s="163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1"/>
      <c r="AM3" s="166"/>
      <c r="AN3" s="166"/>
      <c r="AO3" s="166"/>
      <c r="AP3" s="162"/>
      <c r="AQ3" s="167"/>
      <c r="AR3" s="167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  <c r="IF3" s="166"/>
      <c r="IG3" s="166"/>
      <c r="IH3" s="166"/>
      <c r="II3" s="166"/>
      <c r="IJ3" s="166"/>
      <c r="IK3" s="166"/>
      <c r="IL3" s="166"/>
      <c r="IM3" s="166"/>
      <c r="IN3" s="166"/>
      <c r="IO3" s="166"/>
      <c r="IP3" s="166"/>
      <c r="IQ3" s="166"/>
      <c r="IR3" s="166"/>
      <c r="IS3" s="166"/>
      <c r="IT3" s="166"/>
      <c r="IU3" s="166"/>
      <c r="IV3" s="166"/>
      <c r="IW3" s="166"/>
    </row>
    <row r="4" customFormat="false" ht="15" hidden="false" customHeight="true" outlineLevel="0" collapsed="false">
      <c r="A4" s="166"/>
      <c r="B4" s="159" t="s">
        <v>4907</v>
      </c>
      <c r="C4" s="168" t="s">
        <v>4999</v>
      </c>
      <c r="D4" s="160" t="s">
        <v>5000</v>
      </c>
      <c r="E4" s="166"/>
      <c r="F4" s="169"/>
      <c r="G4" s="170"/>
      <c r="H4" s="170"/>
      <c r="I4" s="170"/>
      <c r="J4" s="171"/>
      <c r="K4" s="170"/>
      <c r="L4" s="170"/>
      <c r="M4" s="172" t="n">
        <f aca="false">SUM(M7:M300)</f>
        <v>0</v>
      </c>
      <c r="N4" s="172" t="n">
        <f aca="false">SUM(N7:N300)</f>
        <v>0</v>
      </c>
      <c r="O4" s="173" t="n">
        <f aca="false">SUM(O7:O300)</f>
        <v>0</v>
      </c>
      <c r="P4" s="173"/>
      <c r="Q4" s="173" t="n">
        <f aca="false">SUM(Q7:Q300)</f>
        <v>0</v>
      </c>
      <c r="R4" s="173" t="n">
        <f aca="false">SUM(R7:R300)</f>
        <v>0</v>
      </c>
      <c r="S4" s="173" t="n">
        <f aca="false">SUM(S7:S300)</f>
        <v>0</v>
      </c>
      <c r="T4" s="173" t="n">
        <f aca="false">SUM(T7:T300)</f>
        <v>0</v>
      </c>
      <c r="U4" s="173" t="n">
        <f aca="false">SUM(U7:U300)</f>
        <v>0</v>
      </c>
      <c r="V4" s="173" t="n">
        <f aca="false">SUM(V7:V300)</f>
        <v>0</v>
      </c>
      <c r="W4" s="172" t="n">
        <f aca="false">SUM(W7:W300)</f>
        <v>0</v>
      </c>
      <c r="X4" s="173" t="n">
        <f aca="false">SUM(X7:X300)</f>
        <v>0</v>
      </c>
      <c r="Y4" s="174" t="n">
        <f aca="false">SUM(Y7:Y300)</f>
        <v>0</v>
      </c>
      <c r="Z4" s="174" t="n">
        <f aca="false">SUM(Z7:Z300)</f>
        <v>0</v>
      </c>
      <c r="AA4" s="174" t="n">
        <f aca="false">SUM(AA7:AA300)</f>
        <v>0</v>
      </c>
      <c r="AB4" s="174" t="n">
        <f aca="false">SUM(AB7:AB300)</f>
        <v>0</v>
      </c>
      <c r="AC4" s="174" t="n">
        <f aca="false">SUM(AC7:AC300)</f>
        <v>0</v>
      </c>
      <c r="AD4" s="174" t="n">
        <f aca="false">SUM(AD7:AD300)</f>
        <v>0</v>
      </c>
      <c r="AE4" s="174" t="n">
        <f aca="false">SUM(AE7:AE300)</f>
        <v>0</v>
      </c>
      <c r="AF4" s="174" t="n">
        <f aca="false">SUM(AF7:AF300)</f>
        <v>0</v>
      </c>
      <c r="AG4" s="174" t="n">
        <f aca="false">SUM(AG7:AG300)</f>
        <v>0</v>
      </c>
      <c r="AH4" s="174" t="n">
        <f aca="false">SUM(AH7:AH300)</f>
        <v>0</v>
      </c>
      <c r="AI4" s="174" t="n">
        <f aca="false">SUM(AI7:AI300)</f>
        <v>0</v>
      </c>
      <c r="AJ4" s="174" t="n">
        <f aca="false">SUM(AJ7:AJ300)</f>
        <v>0</v>
      </c>
      <c r="AK4" s="174" t="n">
        <f aca="false">SUM(AK7:AK299)</f>
        <v>0</v>
      </c>
      <c r="AL4" s="175" t="n">
        <f aca="false">SUM(AL7:AL300)</f>
        <v>0</v>
      </c>
      <c r="AM4" s="174" t="n">
        <f aca="false">SUM(AM7:AM300)</f>
        <v>0</v>
      </c>
      <c r="AN4" s="174" t="n">
        <f aca="false">SUM(AN7:AN300)</f>
        <v>0</v>
      </c>
      <c r="AO4" s="174" t="n">
        <f aca="false">SUM(AO7:AO300)</f>
        <v>0</v>
      </c>
      <c r="AP4" s="162"/>
      <c r="AQ4" s="167"/>
      <c r="AR4" s="167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  <c r="IG4" s="166"/>
      <c r="IH4" s="166"/>
      <c r="II4" s="166"/>
      <c r="IJ4" s="166"/>
      <c r="IK4" s="166"/>
      <c r="IL4" s="166"/>
      <c r="IM4" s="166"/>
      <c r="IN4" s="166"/>
      <c r="IO4" s="166"/>
      <c r="IP4" s="166"/>
      <c r="IQ4" s="166"/>
      <c r="IR4" s="166"/>
      <c r="IS4" s="166"/>
      <c r="IT4" s="166"/>
      <c r="IU4" s="166"/>
      <c r="IV4" s="166"/>
      <c r="IW4" s="166"/>
    </row>
    <row r="5" customFormat="false" ht="21.75" hidden="false" customHeight="true" outlineLevel="0" collapsed="false">
      <c r="A5" s="176"/>
      <c r="B5" s="177" t="s">
        <v>4934</v>
      </c>
      <c r="C5" s="177"/>
      <c r="D5" s="177"/>
      <c r="E5" s="177"/>
      <c r="F5" s="177"/>
      <c r="G5" s="177"/>
      <c r="H5" s="177"/>
      <c r="I5" s="177"/>
      <c r="J5" s="178"/>
      <c r="K5" s="178"/>
      <c r="L5" s="178"/>
      <c r="M5" s="177" t="s">
        <v>4935</v>
      </c>
      <c r="N5" s="177"/>
      <c r="O5" s="179" t="s">
        <v>4936</v>
      </c>
      <c r="P5" s="179"/>
      <c r="Q5" s="179"/>
      <c r="R5" s="179"/>
      <c r="S5" s="179"/>
      <c r="T5" s="177" t="s">
        <v>4937</v>
      </c>
      <c r="U5" s="177"/>
      <c r="V5" s="177" t="s">
        <v>4938</v>
      </c>
      <c r="W5" s="177"/>
      <c r="X5" s="177"/>
      <c r="Y5" s="178" t="s">
        <v>4911</v>
      </c>
      <c r="Z5" s="178"/>
      <c r="AA5" s="178"/>
      <c r="AB5" s="178"/>
      <c r="AC5" s="178"/>
      <c r="AD5" s="179" t="s">
        <v>4912</v>
      </c>
      <c r="AE5" s="179"/>
      <c r="AF5" s="179"/>
      <c r="AG5" s="179"/>
      <c r="AH5" s="179"/>
      <c r="AI5" s="179"/>
      <c r="AJ5" s="179"/>
      <c r="AK5" s="180"/>
      <c r="AL5" s="181" t="str">
        <f aca="false">CONCATENATE("Fondo Sociale Regionale riparto ",Ambito!B2)</f>
        <v>Fondo Sociale Regionale riparto 2025</v>
      </c>
      <c r="AM5" s="179" t="s">
        <v>4913</v>
      </c>
      <c r="AN5" s="179"/>
      <c r="AO5" s="179"/>
      <c r="AP5" s="162"/>
      <c r="AQ5" s="182"/>
      <c r="AR5" s="182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76"/>
      <c r="FO5" s="176"/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76"/>
      <c r="IS5" s="176"/>
      <c r="IT5" s="176"/>
      <c r="IU5" s="176"/>
      <c r="IV5" s="176"/>
      <c r="IW5" s="176"/>
    </row>
    <row r="6" customFormat="false" ht="69" hidden="false" customHeight="true" outlineLevel="0" collapsed="false">
      <c r="A6" s="176"/>
      <c r="B6" s="183" t="s">
        <v>4976</v>
      </c>
      <c r="C6" s="183" t="s">
        <v>4939</v>
      </c>
      <c r="D6" s="183" t="s">
        <v>4940</v>
      </c>
      <c r="E6" s="183" t="s">
        <v>4941</v>
      </c>
      <c r="F6" s="184" t="s">
        <v>4942</v>
      </c>
      <c r="G6" s="185" t="s">
        <v>4943</v>
      </c>
      <c r="H6" s="183" t="s">
        <v>4918</v>
      </c>
      <c r="I6" s="186" t="s">
        <v>4919</v>
      </c>
      <c r="J6" s="187" t="s">
        <v>4944</v>
      </c>
      <c r="K6" s="187" t="s">
        <v>4945</v>
      </c>
      <c r="L6" s="187" t="s">
        <v>4946</v>
      </c>
      <c r="M6" s="187" t="s">
        <v>4947</v>
      </c>
      <c r="N6" s="188" t="s">
        <v>4948</v>
      </c>
      <c r="O6" s="189" t="s">
        <v>4949</v>
      </c>
      <c r="P6" s="189" t="s">
        <v>4950</v>
      </c>
      <c r="Q6" s="190" t="s">
        <v>4951</v>
      </c>
      <c r="R6" s="188" t="s">
        <v>4952</v>
      </c>
      <c r="S6" s="191" t="s">
        <v>4953</v>
      </c>
      <c r="T6" s="191" t="s">
        <v>4954</v>
      </c>
      <c r="U6" s="191" t="s">
        <v>4955</v>
      </c>
      <c r="V6" s="189" t="s">
        <v>4956</v>
      </c>
      <c r="W6" s="187" t="s">
        <v>4957</v>
      </c>
      <c r="X6" s="188" t="s">
        <v>4958</v>
      </c>
      <c r="Y6" s="187" t="s">
        <v>4959</v>
      </c>
      <c r="Z6" s="187" t="s">
        <v>4960</v>
      </c>
      <c r="AA6" s="187" t="s">
        <v>4961</v>
      </c>
      <c r="AB6" s="187" t="s">
        <v>4962</v>
      </c>
      <c r="AC6" s="188" t="s">
        <v>4921</v>
      </c>
      <c r="AD6" s="187" t="s">
        <v>4922</v>
      </c>
      <c r="AE6" s="187" t="s">
        <v>4923</v>
      </c>
      <c r="AF6" s="187" t="s">
        <v>4924</v>
      </c>
      <c r="AG6" s="187" t="s">
        <v>4963</v>
      </c>
      <c r="AH6" s="187" t="s">
        <v>4926</v>
      </c>
      <c r="AI6" s="187" t="s">
        <v>4964</v>
      </c>
      <c r="AJ6" s="188" t="s">
        <v>4928</v>
      </c>
      <c r="AK6" s="176"/>
      <c r="AL6" s="181"/>
      <c r="AM6" s="192" t="s">
        <v>4929</v>
      </c>
      <c r="AN6" s="187" t="s">
        <v>4966</v>
      </c>
      <c r="AO6" s="190" t="s">
        <v>4931</v>
      </c>
      <c r="AP6" s="162"/>
      <c r="AQ6" s="182"/>
      <c r="AR6" s="182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6"/>
      <c r="IS6" s="176"/>
      <c r="IT6" s="176"/>
      <c r="IU6" s="176"/>
      <c r="IV6" s="176"/>
      <c r="IW6" s="176"/>
    </row>
    <row r="7" customFormat="false" ht="13.2" hidden="false" customHeight="false" outlineLevel="0" collapsed="false">
      <c r="A7" s="17"/>
      <c r="B7" s="193"/>
      <c r="C7" s="194"/>
      <c r="D7" s="195"/>
      <c r="E7" s="196"/>
      <c r="F7" s="125"/>
      <c r="G7" s="126" t="e">
        <f aca="false">VLOOKUP(F7,Foglio1!$F$2:$G$1509,2,FALSE())</f>
        <v>#N/A</v>
      </c>
      <c r="H7" s="197"/>
      <c r="I7" s="198"/>
      <c r="J7" s="198"/>
      <c r="K7" s="198"/>
      <c r="L7" s="198"/>
      <c r="M7" s="199"/>
      <c r="N7" s="199"/>
      <c r="O7" s="200"/>
      <c r="P7" s="200"/>
      <c r="Q7" s="200"/>
      <c r="R7" s="200"/>
      <c r="S7" s="200"/>
      <c r="T7" s="200"/>
      <c r="U7" s="200"/>
      <c r="V7" s="200"/>
      <c r="W7" s="199"/>
      <c r="X7" s="200"/>
      <c r="Y7" s="201"/>
      <c r="Z7" s="201"/>
      <c r="AA7" s="202" t="n">
        <f aca="false">SUM(Y7:Z7)</f>
        <v>0</v>
      </c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2" t="n">
        <f aca="false">SUM(AA7:AC7)</f>
        <v>0</v>
      </c>
      <c r="AN7" s="202" t="n">
        <f aca="false">SUM(AD7:AF7)</f>
        <v>0</v>
      </c>
      <c r="AO7" s="202" t="n">
        <f aca="false">SUM(AG7:AK7)</f>
        <v>0</v>
      </c>
      <c r="AP7" s="203" t="str">
        <f aca="false">IF(AND(OR(AQ7=FALSE(),AR7=FALSE()),OR(COUNTBLANK(A7:F7)&lt;&gt;COLUMNS(A7:F7),COUNTBLANK(H7:Z7)&lt;&gt;COLUMNS(H7:Z7),COUNTBLANK(AB7:AL7)&lt;&gt;COLUMNS(AB7:AL7))),"KO","")</f>
        <v/>
      </c>
      <c r="AQ7" s="18" t="n">
        <f aca="false">IF(OR(ISBLANK(B7),ISBLANK(H7),ISBLANK(O7),ISBLANK(R7),ISBLANK(V7),ISBLANK(W7),ISBLANK(Y7),ISBLANK(AB7),ISBLANK(AD7),ISBLANK(AL7)),FALSE(),TRUE())</f>
        <v>0</v>
      </c>
      <c r="AR7" s="158" t="n">
        <f aca="false">IF(ISBLANK(B7),IF(OR(ISBLANK(C7),ISBLANK(D7),ISBLANK(E7),ISBLANK(F7),ISBLANK(G7)),FALSE(),TRUE()),TRUE())</f>
        <v>0</v>
      </c>
      <c r="AS7" s="204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</row>
    <row r="8" customFormat="false" ht="13.2" hidden="false" customHeight="false" outlineLevel="0" collapsed="false">
      <c r="B8" s="193"/>
      <c r="C8" s="194"/>
      <c r="D8" s="195"/>
      <c r="E8" s="196"/>
      <c r="F8" s="125"/>
      <c r="G8" s="126" t="e">
        <f aca="false">VLOOKUP(F8,Foglio1!$F$2:$G$1509,2,FALSE())</f>
        <v>#N/A</v>
      </c>
      <c r="H8" s="197"/>
      <c r="I8" s="198"/>
      <c r="J8" s="198"/>
      <c r="K8" s="198"/>
      <c r="L8" s="198"/>
      <c r="M8" s="199"/>
      <c r="N8" s="199"/>
      <c r="O8" s="200"/>
      <c r="P8" s="200"/>
      <c r="Q8" s="200"/>
      <c r="R8" s="200"/>
      <c r="S8" s="200"/>
      <c r="T8" s="200"/>
      <c r="U8" s="200"/>
      <c r="V8" s="200"/>
      <c r="W8" s="199"/>
      <c r="X8" s="200"/>
      <c r="Y8" s="201"/>
      <c r="Z8" s="201"/>
      <c r="AA8" s="202" t="n">
        <f aca="false">SUM(Y8:Z8)</f>
        <v>0</v>
      </c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2" t="n">
        <f aca="false">SUM(AA8:AC8)</f>
        <v>0</v>
      </c>
      <c r="AN8" s="202" t="n">
        <f aca="false">SUM(AD8:AF8)</f>
        <v>0</v>
      </c>
      <c r="AO8" s="202" t="n">
        <f aca="false">SUM(AG8:AK8)</f>
        <v>0</v>
      </c>
      <c r="AP8" s="203" t="str">
        <f aca="false">IF(AND(OR(AQ8=FALSE(),AR8=FALSE()),OR(COUNTBLANK(A8:F8)&lt;&gt;COLUMNS(A8:F8),COUNTBLANK(H8:Z8)&lt;&gt;COLUMNS(H8:Z8),COUNTBLANK(AB8:AL8)&lt;&gt;COLUMNS(AB8:AL8))),"KO","")</f>
        <v/>
      </c>
      <c r="AQ8" s="18" t="n">
        <f aca="false">IF(OR(ISBLANK(B8),ISBLANK(H8),ISBLANK(O8),ISBLANK(R8),ISBLANK(V8),ISBLANK(W8),ISBLANK(Y8),ISBLANK(AB8),ISBLANK(AD8),ISBLANK(AL8)),FALSE(),TRUE())</f>
        <v>0</v>
      </c>
      <c r="AR8" s="158" t="n">
        <f aca="false">IF(ISBLANK(B8),IF(OR(ISBLANK(C8),ISBLANK(D8),ISBLANK(E8),ISBLANK(F8),ISBLANK(G8)),FALSE(),TRUE()),TRUE())</f>
        <v>0</v>
      </c>
      <c r="AS8" s="204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93"/>
      <c r="C9" s="194"/>
      <c r="D9" s="195"/>
      <c r="E9" s="196"/>
      <c r="F9" s="125"/>
      <c r="G9" s="126" t="e">
        <f aca="false">VLOOKUP(F9,Foglio1!$F$2:$G$1509,2,FALSE())</f>
        <v>#N/A</v>
      </c>
      <c r="H9" s="197"/>
      <c r="I9" s="198"/>
      <c r="J9" s="198"/>
      <c r="K9" s="198"/>
      <c r="L9" s="198"/>
      <c r="M9" s="199"/>
      <c r="N9" s="199"/>
      <c r="O9" s="200"/>
      <c r="P9" s="200"/>
      <c r="Q9" s="200"/>
      <c r="R9" s="200"/>
      <c r="S9" s="200"/>
      <c r="T9" s="200"/>
      <c r="U9" s="200"/>
      <c r="V9" s="200"/>
      <c r="W9" s="199"/>
      <c r="X9" s="200"/>
      <c r="Y9" s="201"/>
      <c r="Z9" s="201"/>
      <c r="AA9" s="202" t="n">
        <f aca="false">SUM(Y9:Z9)</f>
        <v>0</v>
      </c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2" t="n">
        <f aca="false">SUM(AA9:AC9)</f>
        <v>0</v>
      </c>
      <c r="AN9" s="202" t="n">
        <f aca="false">SUM(AD9:AF9)</f>
        <v>0</v>
      </c>
      <c r="AO9" s="202" t="n">
        <f aca="false">SUM(AG9:AK9)</f>
        <v>0</v>
      </c>
      <c r="AP9" s="203" t="str">
        <f aca="false">IF(AND(OR(AQ9=FALSE(),AR9=FALSE()),OR(COUNTBLANK(A9:F9)&lt;&gt;COLUMNS(A9:F9),COUNTBLANK(H9:Z9)&lt;&gt;COLUMNS(H9:Z9),COUNTBLANK(AB9:AL9)&lt;&gt;COLUMNS(AB9:AL9))),"KO","")</f>
        <v/>
      </c>
      <c r="AQ9" s="18" t="n">
        <f aca="false">IF(OR(ISBLANK(B9),ISBLANK(H9),ISBLANK(O9),ISBLANK(R9),ISBLANK(V9),ISBLANK(W9),ISBLANK(Y9),ISBLANK(AB9),ISBLANK(AD9),ISBLANK(AL9)),FALSE(),TRUE())</f>
        <v>0</v>
      </c>
      <c r="AR9" s="158" t="n">
        <f aca="false">IF(ISBLANK(B9),IF(OR(ISBLANK(C9),ISBLANK(D9),ISBLANK(E9),ISBLANK(F9),ISBLANK(G9)),FALSE(),TRUE()),TRUE())</f>
        <v>0</v>
      </c>
      <c r="AS9" s="204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93"/>
      <c r="C10" s="194"/>
      <c r="D10" s="195"/>
      <c r="E10" s="196"/>
      <c r="F10" s="125"/>
      <c r="G10" s="126" t="e">
        <f aca="false">VLOOKUP(F10,Foglio1!$F$2:$G$1509,2,FALSE())</f>
        <v>#N/A</v>
      </c>
      <c r="H10" s="197"/>
      <c r="I10" s="198"/>
      <c r="J10" s="198"/>
      <c r="K10" s="198"/>
      <c r="L10" s="198"/>
      <c r="M10" s="199"/>
      <c r="N10" s="199"/>
      <c r="O10" s="200"/>
      <c r="P10" s="200"/>
      <c r="Q10" s="200"/>
      <c r="R10" s="200"/>
      <c r="S10" s="200"/>
      <c r="T10" s="200"/>
      <c r="U10" s="200"/>
      <c r="V10" s="200"/>
      <c r="W10" s="199"/>
      <c r="X10" s="200"/>
      <c r="Y10" s="201"/>
      <c r="Z10" s="201"/>
      <c r="AA10" s="202" t="n">
        <f aca="false">SUM(Y10:Z10)</f>
        <v>0</v>
      </c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2" t="n">
        <f aca="false">SUM(AA10:AC10)</f>
        <v>0</v>
      </c>
      <c r="AN10" s="202" t="n">
        <f aca="false">SUM(AD10:AF10)</f>
        <v>0</v>
      </c>
      <c r="AO10" s="202" t="n">
        <f aca="false">SUM(AG10:AK10)</f>
        <v>0</v>
      </c>
      <c r="AP10" s="203" t="str">
        <f aca="false">IF(AND(OR(AQ10=FALSE(),AR10=FALSE()),OR(COUNTBLANK(A10:F10)&lt;&gt;COLUMNS(A10:F10),COUNTBLANK(H10:Z10)&lt;&gt;COLUMNS(H10:Z10),COUNTBLANK(AB10:AL10)&lt;&gt;COLUMNS(AB10:AL10))),"KO","")</f>
        <v/>
      </c>
      <c r="AQ10" s="18" t="n">
        <f aca="false">IF(OR(ISBLANK(B10),ISBLANK(H10),ISBLANK(O10),ISBLANK(R10),ISBLANK(V10),ISBLANK(W10),ISBLANK(Y10),ISBLANK(AB10),ISBLANK(AD10),ISBLANK(AL10)),FALSE(),TRUE())</f>
        <v>0</v>
      </c>
      <c r="AR10" s="158" t="n">
        <f aca="false">IF(ISBLANK(B10),IF(OR(ISBLANK(C10),ISBLANK(D10),ISBLANK(E10),ISBLANK(F10),ISBLANK(G10)),FALSE(),TRUE()),TRUE())</f>
        <v>0</v>
      </c>
      <c r="AS10" s="204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93"/>
      <c r="C11" s="194"/>
      <c r="D11" s="195"/>
      <c r="E11" s="196"/>
      <c r="F11" s="125"/>
      <c r="G11" s="126" t="e">
        <f aca="false">VLOOKUP(F11,Foglio1!$F$2:$G$1509,2,FALSE())</f>
        <v>#N/A</v>
      </c>
      <c r="H11" s="197"/>
      <c r="I11" s="198"/>
      <c r="J11" s="198"/>
      <c r="K11" s="198"/>
      <c r="L11" s="198"/>
      <c r="M11" s="199"/>
      <c r="N11" s="199"/>
      <c r="O11" s="200"/>
      <c r="P11" s="200"/>
      <c r="Q11" s="200"/>
      <c r="R11" s="200"/>
      <c r="S11" s="200"/>
      <c r="T11" s="200"/>
      <c r="U11" s="200"/>
      <c r="V11" s="200"/>
      <c r="W11" s="199"/>
      <c r="X11" s="200"/>
      <c r="Y11" s="201"/>
      <c r="Z11" s="201"/>
      <c r="AA11" s="202" t="n">
        <f aca="false">SUM(Y11:Z11)</f>
        <v>0</v>
      </c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2" t="n">
        <f aca="false">SUM(AA11:AC11)</f>
        <v>0</v>
      </c>
      <c r="AN11" s="202" t="n">
        <f aca="false">SUM(AD11:AF11)</f>
        <v>0</v>
      </c>
      <c r="AO11" s="202" t="n">
        <f aca="false">SUM(AG11:AK11)</f>
        <v>0</v>
      </c>
      <c r="AP11" s="203" t="str">
        <f aca="false">IF(AND(OR(AQ11=FALSE(),AR11=FALSE()),OR(COUNTBLANK(A11:F11)&lt;&gt;COLUMNS(A11:F11),COUNTBLANK(H11:Z11)&lt;&gt;COLUMNS(H11:Z11),COUNTBLANK(AB11:AL11)&lt;&gt;COLUMNS(AB11:AL11))),"KO","")</f>
        <v/>
      </c>
      <c r="AQ11" s="18" t="n">
        <f aca="false">IF(OR(ISBLANK(B11),ISBLANK(H11),ISBLANK(O11),ISBLANK(R11),ISBLANK(V11),ISBLANK(W11),ISBLANK(Y11),ISBLANK(AB11),ISBLANK(AD11),ISBLANK(AL11)),FALSE(),TRUE())</f>
        <v>0</v>
      </c>
      <c r="AR11" s="158" t="n">
        <f aca="false">IF(ISBLANK(B11),IF(OR(ISBLANK(C11),ISBLANK(D11),ISBLANK(E11),ISBLANK(F11),ISBLANK(G11)),FALSE(),TRUE()),TRUE())</f>
        <v>0</v>
      </c>
      <c r="AS11" s="204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93"/>
      <c r="C12" s="194"/>
      <c r="D12" s="195"/>
      <c r="E12" s="196"/>
      <c r="F12" s="125"/>
      <c r="G12" s="126" t="e">
        <f aca="false">VLOOKUP(F12,Foglio1!$F$2:$G$1509,2,FALSE())</f>
        <v>#N/A</v>
      </c>
      <c r="H12" s="197"/>
      <c r="I12" s="198"/>
      <c r="J12" s="198"/>
      <c r="K12" s="198"/>
      <c r="L12" s="198"/>
      <c r="M12" s="199"/>
      <c r="N12" s="199"/>
      <c r="O12" s="200"/>
      <c r="P12" s="200"/>
      <c r="Q12" s="200"/>
      <c r="R12" s="200"/>
      <c r="S12" s="200"/>
      <c r="T12" s="200"/>
      <c r="U12" s="200"/>
      <c r="V12" s="200"/>
      <c r="W12" s="199"/>
      <c r="X12" s="200"/>
      <c r="Y12" s="201"/>
      <c r="Z12" s="201"/>
      <c r="AA12" s="202" t="n">
        <f aca="false">SUM(Y12:Z12)</f>
        <v>0</v>
      </c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2" t="n">
        <f aca="false">SUM(AA12:AC12)</f>
        <v>0</v>
      </c>
      <c r="AN12" s="202" t="n">
        <f aca="false">SUM(AD12:AF12)</f>
        <v>0</v>
      </c>
      <c r="AO12" s="202" t="n">
        <f aca="false">SUM(AG12:AK12)</f>
        <v>0</v>
      </c>
      <c r="AP12" s="203" t="str">
        <f aca="false">IF(AND(OR(AQ12=FALSE(),AR12=FALSE()),OR(COUNTBLANK(A12:F12)&lt;&gt;COLUMNS(A12:F12),COUNTBLANK(H12:Z12)&lt;&gt;COLUMNS(H12:Z12),COUNTBLANK(AB12:AL12)&lt;&gt;COLUMNS(AB12:AL12))),"KO","")</f>
        <v/>
      </c>
      <c r="AQ12" s="18" t="n">
        <f aca="false">IF(OR(ISBLANK(B12),ISBLANK(H12),ISBLANK(O12),ISBLANK(R12),ISBLANK(V12),ISBLANK(W12),ISBLANK(Y12),ISBLANK(AB12),ISBLANK(AD12),ISBLANK(AL12)),FALSE(),TRUE())</f>
        <v>0</v>
      </c>
      <c r="AR12" s="158" t="n">
        <f aca="false">IF(ISBLANK(B12),IF(OR(ISBLANK(C12),ISBLANK(D12),ISBLANK(E12),ISBLANK(F12),ISBLANK(G12)),FALSE(),TRUE()),TRUE())</f>
        <v>0</v>
      </c>
      <c r="AS12" s="204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93"/>
      <c r="C13" s="194"/>
      <c r="D13" s="195"/>
      <c r="E13" s="196"/>
      <c r="F13" s="125"/>
      <c r="G13" s="126" t="e">
        <f aca="false">VLOOKUP(F13,Foglio1!$F$2:$G$1509,2,FALSE())</f>
        <v>#N/A</v>
      </c>
      <c r="H13" s="197"/>
      <c r="I13" s="198"/>
      <c r="J13" s="198"/>
      <c r="K13" s="198"/>
      <c r="L13" s="198"/>
      <c r="M13" s="199"/>
      <c r="N13" s="199"/>
      <c r="O13" s="200"/>
      <c r="P13" s="200"/>
      <c r="Q13" s="200"/>
      <c r="R13" s="200"/>
      <c r="S13" s="200"/>
      <c r="T13" s="200"/>
      <c r="U13" s="200"/>
      <c r="V13" s="200"/>
      <c r="W13" s="199"/>
      <c r="X13" s="200"/>
      <c r="Y13" s="201"/>
      <c r="Z13" s="201"/>
      <c r="AA13" s="202" t="n">
        <f aca="false">SUM(Y13:Z13)</f>
        <v>0</v>
      </c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2" t="n">
        <f aca="false">SUM(AA13:AC13)</f>
        <v>0</v>
      </c>
      <c r="AN13" s="202" t="n">
        <f aca="false">SUM(AD13:AF13)</f>
        <v>0</v>
      </c>
      <c r="AO13" s="202" t="n">
        <f aca="false">SUM(AG13:AK13)</f>
        <v>0</v>
      </c>
      <c r="AP13" s="203" t="str">
        <f aca="false">IF(AND(OR(AQ13=FALSE(),AR13=FALSE()),OR(COUNTBLANK(A13:F13)&lt;&gt;COLUMNS(A13:F13),COUNTBLANK(H13:Z13)&lt;&gt;COLUMNS(H13:Z13),COUNTBLANK(AB13:AL13)&lt;&gt;COLUMNS(AB13:AL13))),"KO","")</f>
        <v/>
      </c>
      <c r="AQ13" s="18" t="n">
        <f aca="false">IF(OR(ISBLANK(B13),ISBLANK(H13),ISBLANK(O13),ISBLANK(R13),ISBLANK(V13),ISBLANK(W13),ISBLANK(Y13),ISBLANK(AB13),ISBLANK(AD13),ISBLANK(AL13)),FALSE(),TRUE())</f>
        <v>0</v>
      </c>
      <c r="AR13" s="158" t="n">
        <f aca="false">IF(ISBLANK(B13),IF(OR(ISBLANK(C13),ISBLANK(D13),ISBLANK(E13),ISBLANK(F13),ISBLANK(G13)),FALSE(),TRUE()),TRUE())</f>
        <v>0</v>
      </c>
      <c r="AS13" s="204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93"/>
      <c r="C14" s="194"/>
      <c r="D14" s="195"/>
      <c r="E14" s="196"/>
      <c r="F14" s="125"/>
      <c r="G14" s="126" t="e">
        <f aca="false">VLOOKUP(F14,Foglio1!$F$2:$G$1509,2,FALSE())</f>
        <v>#N/A</v>
      </c>
      <c r="H14" s="197"/>
      <c r="I14" s="198"/>
      <c r="J14" s="198"/>
      <c r="K14" s="198"/>
      <c r="L14" s="198"/>
      <c r="M14" s="199"/>
      <c r="N14" s="199"/>
      <c r="O14" s="200"/>
      <c r="P14" s="200"/>
      <c r="Q14" s="200"/>
      <c r="R14" s="200"/>
      <c r="S14" s="200"/>
      <c r="T14" s="200"/>
      <c r="U14" s="200"/>
      <c r="V14" s="200"/>
      <c r="W14" s="199"/>
      <c r="X14" s="200"/>
      <c r="Y14" s="201"/>
      <c r="Z14" s="201"/>
      <c r="AA14" s="202" t="n">
        <f aca="false">SUM(Y14:Z14)</f>
        <v>0</v>
      </c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2" t="n">
        <f aca="false">SUM(AA14:AC14)</f>
        <v>0</v>
      </c>
      <c r="AN14" s="202" t="n">
        <f aca="false">SUM(AD14:AF14)</f>
        <v>0</v>
      </c>
      <c r="AO14" s="202" t="n">
        <f aca="false">SUM(AG14:AK14)</f>
        <v>0</v>
      </c>
      <c r="AP14" s="203" t="str">
        <f aca="false">IF(AND(OR(AQ14=FALSE(),AR14=FALSE()),OR(COUNTBLANK(A14:F14)&lt;&gt;COLUMNS(A14:F14),COUNTBLANK(H14:Z14)&lt;&gt;COLUMNS(H14:Z14),COUNTBLANK(AB14:AL14)&lt;&gt;COLUMNS(AB14:AL14))),"KO","")</f>
        <v/>
      </c>
      <c r="AQ14" s="18" t="n">
        <f aca="false">IF(OR(ISBLANK(B14),ISBLANK(H14),ISBLANK(O14),ISBLANK(R14),ISBLANK(V14),ISBLANK(W14),ISBLANK(Y14),ISBLANK(AB14),ISBLANK(AD14),ISBLANK(AL14)),FALSE(),TRUE())</f>
        <v>0</v>
      </c>
      <c r="AR14" s="158" t="n">
        <f aca="false">IF(ISBLANK(B14),IF(OR(ISBLANK(C14),ISBLANK(D14),ISBLANK(E14),ISBLANK(F14),ISBLANK(G14)),FALSE(),TRUE()),TRUE())</f>
        <v>0</v>
      </c>
      <c r="AS14" s="204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93"/>
      <c r="C15" s="194"/>
      <c r="D15" s="195"/>
      <c r="E15" s="196"/>
      <c r="F15" s="125"/>
      <c r="G15" s="126" t="e">
        <f aca="false">VLOOKUP(F15,Foglio1!$F$2:$G$1509,2,FALSE())</f>
        <v>#N/A</v>
      </c>
      <c r="H15" s="197"/>
      <c r="I15" s="198"/>
      <c r="J15" s="198"/>
      <c r="K15" s="198"/>
      <c r="L15" s="198"/>
      <c r="M15" s="199"/>
      <c r="N15" s="199"/>
      <c r="O15" s="200"/>
      <c r="P15" s="200"/>
      <c r="Q15" s="200"/>
      <c r="R15" s="200"/>
      <c r="S15" s="200"/>
      <c r="T15" s="200"/>
      <c r="U15" s="200"/>
      <c r="V15" s="200"/>
      <c r="W15" s="199"/>
      <c r="X15" s="200"/>
      <c r="Y15" s="201"/>
      <c r="Z15" s="201"/>
      <c r="AA15" s="202" t="n">
        <f aca="false">SUM(Y15:Z15)</f>
        <v>0</v>
      </c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2" t="n">
        <f aca="false">SUM(AA15:AC15)</f>
        <v>0</v>
      </c>
      <c r="AN15" s="202" t="n">
        <f aca="false">SUM(AD15:AF15)</f>
        <v>0</v>
      </c>
      <c r="AO15" s="202" t="n">
        <f aca="false">SUM(AG15:AK15)</f>
        <v>0</v>
      </c>
      <c r="AP15" s="203" t="str">
        <f aca="false">IF(AND(OR(AQ15=FALSE(),AR15=FALSE()),OR(COUNTBLANK(A15:F15)&lt;&gt;COLUMNS(A15:F15),COUNTBLANK(H15:Z15)&lt;&gt;COLUMNS(H15:Z15),COUNTBLANK(AB15:AL15)&lt;&gt;COLUMNS(AB15:AL15))),"KO","")</f>
        <v/>
      </c>
      <c r="AQ15" s="18" t="n">
        <f aca="false">IF(OR(ISBLANK(B15),ISBLANK(H15),ISBLANK(O15),ISBLANK(R15),ISBLANK(V15),ISBLANK(W15),ISBLANK(Y15),ISBLANK(AB15),ISBLANK(AD15),ISBLANK(AL15)),FALSE(),TRUE())</f>
        <v>0</v>
      </c>
      <c r="AR15" s="158" t="n">
        <f aca="false">IF(ISBLANK(B15),IF(OR(ISBLANK(C15),ISBLANK(D15),ISBLANK(E15),ISBLANK(F15),ISBLANK(G15)),FALSE(),TRUE()),TRUE())</f>
        <v>0</v>
      </c>
      <c r="AS15" s="204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93"/>
      <c r="C16" s="194"/>
      <c r="D16" s="195"/>
      <c r="E16" s="196"/>
      <c r="F16" s="125"/>
      <c r="G16" s="126" t="e">
        <f aca="false">VLOOKUP(F16,Foglio1!$F$2:$G$1509,2,FALSE())</f>
        <v>#N/A</v>
      </c>
      <c r="H16" s="197"/>
      <c r="I16" s="198"/>
      <c r="J16" s="198"/>
      <c r="K16" s="198"/>
      <c r="L16" s="198"/>
      <c r="M16" s="199"/>
      <c r="N16" s="199"/>
      <c r="O16" s="200"/>
      <c r="P16" s="200"/>
      <c r="Q16" s="200"/>
      <c r="R16" s="200"/>
      <c r="S16" s="200"/>
      <c r="T16" s="200"/>
      <c r="U16" s="200"/>
      <c r="V16" s="200"/>
      <c r="W16" s="199"/>
      <c r="X16" s="200"/>
      <c r="Y16" s="201"/>
      <c r="Z16" s="201"/>
      <c r="AA16" s="202" t="n">
        <f aca="false">SUM(Y16:Z16)</f>
        <v>0</v>
      </c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2" t="n">
        <f aca="false">SUM(AA16:AC16)</f>
        <v>0</v>
      </c>
      <c r="AN16" s="202" t="n">
        <f aca="false">SUM(AD16:AF16)</f>
        <v>0</v>
      </c>
      <c r="AO16" s="202" t="n">
        <f aca="false">SUM(AG16:AK16)</f>
        <v>0</v>
      </c>
      <c r="AP16" s="203" t="str">
        <f aca="false">IF(AND(OR(AQ16=FALSE(),AR16=FALSE()),OR(COUNTBLANK(A16:F16)&lt;&gt;COLUMNS(A16:F16),COUNTBLANK(H16:Z16)&lt;&gt;COLUMNS(H16:Z16),COUNTBLANK(AB16:AL16)&lt;&gt;COLUMNS(AB16:AL16))),"KO","")</f>
        <v/>
      </c>
      <c r="AQ16" s="18" t="n">
        <f aca="false">IF(OR(ISBLANK(B16),ISBLANK(H16),ISBLANK(O16),ISBLANK(R16),ISBLANK(V16),ISBLANK(W16),ISBLANK(Y16),ISBLANK(AB16),ISBLANK(AD16),ISBLANK(AL16)),FALSE(),TRUE())</f>
        <v>0</v>
      </c>
      <c r="AR16" s="158" t="n">
        <f aca="false">IF(ISBLANK(B16),IF(OR(ISBLANK(C16),ISBLANK(D16),ISBLANK(E16),ISBLANK(F16),ISBLANK(G16)),FALSE(),TRUE()),TRUE())</f>
        <v>0</v>
      </c>
      <c r="AS16" s="204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93"/>
      <c r="C17" s="194"/>
      <c r="D17" s="195"/>
      <c r="E17" s="196"/>
      <c r="F17" s="125"/>
      <c r="G17" s="126" t="e">
        <f aca="false">VLOOKUP(F17,Foglio1!$F$2:$G$1509,2,FALSE())</f>
        <v>#N/A</v>
      </c>
      <c r="H17" s="197"/>
      <c r="I17" s="198"/>
      <c r="J17" s="198"/>
      <c r="K17" s="198"/>
      <c r="L17" s="198"/>
      <c r="M17" s="199"/>
      <c r="N17" s="199"/>
      <c r="O17" s="200"/>
      <c r="P17" s="200"/>
      <c r="Q17" s="200"/>
      <c r="R17" s="200"/>
      <c r="S17" s="200"/>
      <c r="T17" s="200"/>
      <c r="U17" s="200"/>
      <c r="V17" s="200"/>
      <c r="W17" s="199"/>
      <c r="X17" s="200"/>
      <c r="Y17" s="201"/>
      <c r="Z17" s="201"/>
      <c r="AA17" s="202" t="n">
        <f aca="false">SUM(Y17:Z17)</f>
        <v>0</v>
      </c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2" t="n">
        <f aca="false">SUM(AA17:AC17)</f>
        <v>0</v>
      </c>
      <c r="AN17" s="202" t="n">
        <f aca="false">SUM(AD17:AF17)</f>
        <v>0</v>
      </c>
      <c r="AO17" s="202" t="n">
        <f aca="false">SUM(AG17:AK17)</f>
        <v>0</v>
      </c>
      <c r="AP17" s="203" t="str">
        <f aca="false">IF(AND(OR(AQ17=FALSE(),AR17=FALSE()),OR(COUNTBLANK(A17:F17)&lt;&gt;COLUMNS(A17:F17),COUNTBLANK(H17:Z17)&lt;&gt;COLUMNS(H17:Z17),COUNTBLANK(AB17:AL17)&lt;&gt;COLUMNS(AB17:AL17))),"KO","")</f>
        <v/>
      </c>
      <c r="AQ17" s="18" t="n">
        <f aca="false">IF(OR(ISBLANK(B17),ISBLANK(H17),ISBLANK(O17),ISBLANK(R17),ISBLANK(V17),ISBLANK(W17),ISBLANK(Y17),ISBLANK(AB17),ISBLANK(AD17),ISBLANK(AL17)),FALSE(),TRUE())</f>
        <v>0</v>
      </c>
      <c r="AR17" s="158" t="n">
        <f aca="false">IF(ISBLANK(B17),IF(OR(ISBLANK(C17),ISBLANK(D17),ISBLANK(E17),ISBLANK(F17),ISBLANK(G17)),FALSE(),TRUE()),TRUE())</f>
        <v>0</v>
      </c>
      <c r="AS17" s="204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93"/>
      <c r="C18" s="194"/>
      <c r="D18" s="195"/>
      <c r="E18" s="196"/>
      <c r="F18" s="125"/>
      <c r="G18" s="126" t="e">
        <f aca="false">VLOOKUP(F18,Foglio1!$F$2:$G$1509,2,FALSE())</f>
        <v>#N/A</v>
      </c>
      <c r="H18" s="197"/>
      <c r="I18" s="198"/>
      <c r="J18" s="198"/>
      <c r="K18" s="198"/>
      <c r="L18" s="198"/>
      <c r="M18" s="199"/>
      <c r="N18" s="199"/>
      <c r="O18" s="200"/>
      <c r="P18" s="200"/>
      <c r="Q18" s="200"/>
      <c r="R18" s="200"/>
      <c r="S18" s="200"/>
      <c r="T18" s="200"/>
      <c r="U18" s="200"/>
      <c r="V18" s="200"/>
      <c r="W18" s="199"/>
      <c r="X18" s="200"/>
      <c r="Y18" s="201"/>
      <c r="Z18" s="201"/>
      <c r="AA18" s="202" t="n">
        <f aca="false">SUM(Y18:Z18)</f>
        <v>0</v>
      </c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2" t="n">
        <f aca="false">SUM(AA18:AC18)</f>
        <v>0</v>
      </c>
      <c r="AN18" s="202" t="n">
        <f aca="false">SUM(AD18:AF18)</f>
        <v>0</v>
      </c>
      <c r="AO18" s="202" t="n">
        <f aca="false">SUM(AG18:AK18)</f>
        <v>0</v>
      </c>
      <c r="AP18" s="203" t="str">
        <f aca="false">IF(AND(OR(AQ18=FALSE(),AR18=FALSE()),OR(COUNTBLANK(A18:F18)&lt;&gt;COLUMNS(A18:F18),COUNTBLANK(H18:Z18)&lt;&gt;COLUMNS(H18:Z18),COUNTBLANK(AB18:AL18)&lt;&gt;COLUMNS(AB18:AL18))),"KO","")</f>
        <v/>
      </c>
      <c r="AQ18" s="18" t="n">
        <f aca="false">IF(OR(ISBLANK(B18),ISBLANK(H18),ISBLANK(O18),ISBLANK(R18),ISBLANK(V18),ISBLANK(W18),ISBLANK(Y18),ISBLANK(AB18),ISBLANK(AD18),ISBLANK(AL18)),FALSE(),TRUE())</f>
        <v>0</v>
      </c>
      <c r="AR18" s="158" t="n">
        <f aca="false">IF(ISBLANK(B18),IF(OR(ISBLANK(C18),ISBLANK(D18),ISBLANK(E18),ISBLANK(F18),ISBLANK(G18)),FALSE(),TRUE()),TRUE())</f>
        <v>0</v>
      </c>
      <c r="AS18" s="204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93"/>
      <c r="C19" s="194"/>
      <c r="D19" s="195"/>
      <c r="E19" s="196"/>
      <c r="F19" s="125"/>
      <c r="G19" s="126" t="e">
        <f aca="false">VLOOKUP(F19,Foglio1!$F$2:$G$1509,2,FALSE())</f>
        <v>#N/A</v>
      </c>
      <c r="H19" s="197"/>
      <c r="I19" s="198"/>
      <c r="J19" s="198"/>
      <c r="K19" s="198"/>
      <c r="L19" s="198"/>
      <c r="M19" s="199"/>
      <c r="N19" s="199"/>
      <c r="O19" s="200"/>
      <c r="P19" s="200"/>
      <c r="Q19" s="200"/>
      <c r="R19" s="200"/>
      <c r="S19" s="200"/>
      <c r="T19" s="200"/>
      <c r="U19" s="200"/>
      <c r="V19" s="200"/>
      <c r="W19" s="199"/>
      <c r="X19" s="200"/>
      <c r="Y19" s="201"/>
      <c r="Z19" s="201"/>
      <c r="AA19" s="202" t="n">
        <f aca="false">SUM(Y19:Z19)</f>
        <v>0</v>
      </c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2" t="n">
        <f aca="false">SUM(AA19:AC19)</f>
        <v>0</v>
      </c>
      <c r="AN19" s="202" t="n">
        <f aca="false">SUM(AD19:AF19)</f>
        <v>0</v>
      </c>
      <c r="AO19" s="202" t="n">
        <f aca="false">SUM(AG19:AK19)</f>
        <v>0</v>
      </c>
      <c r="AP19" s="203" t="str">
        <f aca="false">IF(AND(OR(AQ19=FALSE(),AR19=FALSE()),OR(COUNTBLANK(A19:F19)&lt;&gt;COLUMNS(A19:F19),COUNTBLANK(H19:Z19)&lt;&gt;COLUMNS(H19:Z19),COUNTBLANK(AB19:AL19)&lt;&gt;COLUMNS(AB19:AL19))),"KO","")</f>
        <v/>
      </c>
      <c r="AQ19" s="18" t="n">
        <f aca="false">IF(OR(ISBLANK(B19),ISBLANK(H19),ISBLANK(O19),ISBLANK(R19),ISBLANK(V19),ISBLANK(W19),ISBLANK(Y19),ISBLANK(AB19),ISBLANK(AD19),ISBLANK(AL19)),FALSE(),TRUE())</f>
        <v>0</v>
      </c>
      <c r="AR19" s="158" t="n">
        <f aca="false">IF(ISBLANK(B19),IF(OR(ISBLANK(C19),ISBLANK(D19),ISBLANK(E19),ISBLANK(F19),ISBLANK(G19)),FALSE(),TRUE()),TRUE())</f>
        <v>0</v>
      </c>
      <c r="AS19" s="204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93"/>
      <c r="C20" s="194"/>
      <c r="D20" s="195"/>
      <c r="E20" s="196"/>
      <c r="F20" s="125"/>
      <c r="G20" s="126" t="e">
        <f aca="false">VLOOKUP(F20,Foglio1!$F$2:$G$1509,2,FALSE())</f>
        <v>#N/A</v>
      </c>
      <c r="H20" s="197"/>
      <c r="I20" s="198"/>
      <c r="J20" s="198"/>
      <c r="K20" s="198"/>
      <c r="L20" s="198"/>
      <c r="M20" s="199"/>
      <c r="N20" s="199"/>
      <c r="O20" s="200"/>
      <c r="P20" s="200"/>
      <c r="Q20" s="200"/>
      <c r="R20" s="200"/>
      <c r="S20" s="200"/>
      <c r="T20" s="200"/>
      <c r="U20" s="200"/>
      <c r="V20" s="200"/>
      <c r="W20" s="199"/>
      <c r="X20" s="200"/>
      <c r="Y20" s="201"/>
      <c r="Z20" s="201"/>
      <c r="AA20" s="202" t="n">
        <f aca="false">SUM(Y20:Z20)</f>
        <v>0</v>
      </c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2" t="n">
        <f aca="false">SUM(AA20:AC20)</f>
        <v>0</v>
      </c>
      <c r="AN20" s="202" t="n">
        <f aca="false">SUM(AD20:AF20)</f>
        <v>0</v>
      </c>
      <c r="AO20" s="202" t="n">
        <f aca="false">SUM(AG20:AK20)</f>
        <v>0</v>
      </c>
      <c r="AP20" s="203" t="str">
        <f aca="false">IF(AND(OR(AQ20=FALSE(),AR20=FALSE()),OR(COUNTBLANK(A20:F20)&lt;&gt;COLUMNS(A20:F20),COUNTBLANK(H20:Z20)&lt;&gt;COLUMNS(H20:Z20),COUNTBLANK(AB20:AL20)&lt;&gt;COLUMNS(AB20:AL20))),"KO","")</f>
        <v/>
      </c>
      <c r="AQ20" s="18" t="n">
        <f aca="false">IF(OR(ISBLANK(B20),ISBLANK(H20),ISBLANK(O20),ISBLANK(R20),ISBLANK(V20),ISBLANK(W20),ISBLANK(Y20),ISBLANK(AB20),ISBLANK(AD20),ISBLANK(AL20)),FALSE(),TRUE())</f>
        <v>0</v>
      </c>
      <c r="AR20" s="158" t="n">
        <f aca="false">IF(ISBLANK(B20),IF(OR(ISBLANK(C20),ISBLANK(D20),ISBLANK(E20),ISBLANK(F20),ISBLANK(G20)),FALSE(),TRUE()),TRUE())</f>
        <v>0</v>
      </c>
      <c r="AS20" s="204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93"/>
      <c r="C21" s="194"/>
      <c r="D21" s="195"/>
      <c r="E21" s="196"/>
      <c r="F21" s="125"/>
      <c r="G21" s="126" t="e">
        <f aca="false">VLOOKUP(F21,Foglio1!$F$2:$G$1509,2,FALSE())</f>
        <v>#N/A</v>
      </c>
      <c r="H21" s="197"/>
      <c r="I21" s="198"/>
      <c r="J21" s="198"/>
      <c r="K21" s="198"/>
      <c r="L21" s="198"/>
      <c r="M21" s="199"/>
      <c r="N21" s="199"/>
      <c r="O21" s="200"/>
      <c r="P21" s="200"/>
      <c r="Q21" s="200"/>
      <c r="R21" s="200"/>
      <c r="S21" s="200"/>
      <c r="T21" s="200"/>
      <c r="U21" s="200"/>
      <c r="V21" s="200"/>
      <c r="W21" s="199"/>
      <c r="X21" s="200"/>
      <c r="Y21" s="201"/>
      <c r="Z21" s="201"/>
      <c r="AA21" s="202" t="n">
        <f aca="false">SUM(Y21:Z21)</f>
        <v>0</v>
      </c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2" t="n">
        <f aca="false">SUM(AA21:AC21)</f>
        <v>0</v>
      </c>
      <c r="AN21" s="202" t="n">
        <f aca="false">SUM(AD21:AF21)</f>
        <v>0</v>
      </c>
      <c r="AO21" s="202" t="n">
        <f aca="false">SUM(AG21:AK21)</f>
        <v>0</v>
      </c>
      <c r="AP21" s="203" t="str">
        <f aca="false">IF(AND(OR(AQ21=FALSE(),AR21=FALSE()),OR(COUNTBLANK(A21:F21)&lt;&gt;COLUMNS(A21:F21),COUNTBLANK(H21:Z21)&lt;&gt;COLUMNS(H21:Z21),COUNTBLANK(AB21:AL21)&lt;&gt;COLUMNS(AB21:AL21))),"KO","")</f>
        <v/>
      </c>
      <c r="AQ21" s="18" t="n">
        <f aca="false">IF(OR(ISBLANK(B21),ISBLANK(H21),ISBLANK(O21),ISBLANK(R21),ISBLANK(V21),ISBLANK(W21),ISBLANK(Y21),ISBLANK(AB21),ISBLANK(AD21),ISBLANK(AL21)),FALSE(),TRUE())</f>
        <v>0</v>
      </c>
      <c r="AR21" s="158" t="n">
        <f aca="false">IF(ISBLANK(B21),IF(OR(ISBLANK(C21),ISBLANK(D21),ISBLANK(E21),ISBLANK(F21),ISBLANK(G21)),FALSE(),TRUE()),TRUE())</f>
        <v>0</v>
      </c>
      <c r="AS21" s="204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93"/>
      <c r="C22" s="194"/>
      <c r="D22" s="195"/>
      <c r="E22" s="196"/>
      <c r="F22" s="125"/>
      <c r="G22" s="126" t="e">
        <f aca="false">VLOOKUP(F22,Foglio1!$F$2:$G$1509,2,FALSE())</f>
        <v>#N/A</v>
      </c>
      <c r="H22" s="197"/>
      <c r="I22" s="198"/>
      <c r="J22" s="198"/>
      <c r="K22" s="198"/>
      <c r="L22" s="198"/>
      <c r="M22" s="199"/>
      <c r="N22" s="199"/>
      <c r="O22" s="200"/>
      <c r="P22" s="200"/>
      <c r="Q22" s="200"/>
      <c r="R22" s="200"/>
      <c r="S22" s="200"/>
      <c r="T22" s="200"/>
      <c r="U22" s="200"/>
      <c r="V22" s="200"/>
      <c r="W22" s="199"/>
      <c r="X22" s="200"/>
      <c r="Y22" s="201"/>
      <c r="Z22" s="201"/>
      <c r="AA22" s="202" t="n">
        <f aca="false">SUM(Y22:Z22)</f>
        <v>0</v>
      </c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2" t="n">
        <f aca="false">SUM(AA22:AC22)</f>
        <v>0</v>
      </c>
      <c r="AN22" s="202" t="n">
        <f aca="false">SUM(AD22:AF22)</f>
        <v>0</v>
      </c>
      <c r="AO22" s="202" t="n">
        <f aca="false">SUM(AG22:AK22)</f>
        <v>0</v>
      </c>
      <c r="AP22" s="203" t="str">
        <f aca="false">IF(AND(OR(AQ22=FALSE(),AR22=FALSE()),OR(COUNTBLANK(A22:F22)&lt;&gt;COLUMNS(A22:F22),COUNTBLANK(H22:Z22)&lt;&gt;COLUMNS(H22:Z22),COUNTBLANK(AB22:AL22)&lt;&gt;COLUMNS(AB22:AL22))),"KO","")</f>
        <v/>
      </c>
      <c r="AQ22" s="18" t="n">
        <f aca="false">IF(OR(ISBLANK(B22),ISBLANK(H22),ISBLANK(O22),ISBLANK(R22),ISBLANK(V22),ISBLANK(W22),ISBLANK(Y22),ISBLANK(AB22),ISBLANK(AD22),ISBLANK(AL22)),FALSE(),TRUE())</f>
        <v>0</v>
      </c>
      <c r="AR22" s="158" t="n">
        <f aca="false">IF(ISBLANK(B22),IF(OR(ISBLANK(C22),ISBLANK(D22),ISBLANK(E22),ISBLANK(F22),ISBLANK(G22)),FALSE(),TRUE()),TRUE())</f>
        <v>0</v>
      </c>
      <c r="AS22" s="204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93"/>
      <c r="C23" s="194"/>
      <c r="D23" s="195"/>
      <c r="E23" s="196"/>
      <c r="F23" s="125"/>
      <c r="G23" s="126" t="e">
        <f aca="false">VLOOKUP(F23,Foglio1!$F$2:$G$1509,2,FALSE())</f>
        <v>#N/A</v>
      </c>
      <c r="H23" s="197"/>
      <c r="I23" s="198"/>
      <c r="J23" s="198"/>
      <c r="K23" s="198"/>
      <c r="L23" s="198"/>
      <c r="M23" s="199"/>
      <c r="N23" s="199"/>
      <c r="O23" s="200"/>
      <c r="P23" s="200"/>
      <c r="Q23" s="200"/>
      <c r="R23" s="200"/>
      <c r="S23" s="200"/>
      <c r="T23" s="200"/>
      <c r="U23" s="200"/>
      <c r="V23" s="200"/>
      <c r="W23" s="199"/>
      <c r="X23" s="200"/>
      <c r="Y23" s="201"/>
      <c r="Z23" s="201"/>
      <c r="AA23" s="202" t="n">
        <f aca="false">SUM(Y23:Z23)</f>
        <v>0</v>
      </c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2" t="n">
        <f aca="false">SUM(AA23:AC23)</f>
        <v>0</v>
      </c>
      <c r="AN23" s="202" t="n">
        <f aca="false">SUM(AD23:AF23)</f>
        <v>0</v>
      </c>
      <c r="AO23" s="202" t="n">
        <f aca="false">SUM(AG23:AK23)</f>
        <v>0</v>
      </c>
      <c r="AP23" s="203" t="str">
        <f aca="false">IF(AND(OR(AQ23=FALSE(),AR23=FALSE()),OR(COUNTBLANK(A23:F23)&lt;&gt;COLUMNS(A23:F23),COUNTBLANK(H23:Z23)&lt;&gt;COLUMNS(H23:Z23),COUNTBLANK(AB23:AL23)&lt;&gt;COLUMNS(AB23:AL23))),"KO","")</f>
        <v/>
      </c>
      <c r="AQ23" s="18" t="n">
        <f aca="false">IF(OR(ISBLANK(B23),ISBLANK(H23),ISBLANK(O23),ISBLANK(R23),ISBLANK(V23),ISBLANK(W23),ISBLANK(Y23),ISBLANK(AB23),ISBLANK(AD23),ISBLANK(AL23)),FALSE(),TRUE())</f>
        <v>0</v>
      </c>
      <c r="AR23" s="158" t="n">
        <f aca="false">IF(ISBLANK(B23),IF(OR(ISBLANK(C23),ISBLANK(D23),ISBLANK(E23),ISBLANK(F23),ISBLANK(G23)),FALSE(),TRUE()),TRUE())</f>
        <v>0</v>
      </c>
      <c r="AS23" s="204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93"/>
      <c r="C24" s="194"/>
      <c r="D24" s="195"/>
      <c r="E24" s="196"/>
      <c r="F24" s="125"/>
      <c r="G24" s="126" t="e">
        <f aca="false">VLOOKUP(F24,Foglio1!$F$2:$G$1509,2,FALSE())</f>
        <v>#N/A</v>
      </c>
      <c r="H24" s="197"/>
      <c r="I24" s="198"/>
      <c r="J24" s="198"/>
      <c r="K24" s="198"/>
      <c r="L24" s="198"/>
      <c r="M24" s="199"/>
      <c r="N24" s="199"/>
      <c r="O24" s="200"/>
      <c r="P24" s="200"/>
      <c r="Q24" s="200"/>
      <c r="R24" s="200"/>
      <c r="S24" s="200"/>
      <c r="T24" s="200"/>
      <c r="U24" s="200"/>
      <c r="V24" s="200"/>
      <c r="W24" s="199"/>
      <c r="X24" s="200"/>
      <c r="Y24" s="201"/>
      <c r="Z24" s="201"/>
      <c r="AA24" s="202" t="n">
        <f aca="false">SUM(Y24:Z24)</f>
        <v>0</v>
      </c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2" t="n">
        <f aca="false">SUM(AA24:AC24)</f>
        <v>0</v>
      </c>
      <c r="AN24" s="202" t="n">
        <f aca="false">SUM(AD24:AF24)</f>
        <v>0</v>
      </c>
      <c r="AO24" s="202" t="n">
        <f aca="false">SUM(AG24:AK24)</f>
        <v>0</v>
      </c>
      <c r="AP24" s="203" t="str">
        <f aca="false">IF(AND(OR(AQ24=FALSE(),AR24=FALSE()),OR(COUNTBLANK(A24:F24)&lt;&gt;COLUMNS(A24:F24),COUNTBLANK(H24:Z24)&lt;&gt;COLUMNS(H24:Z24),COUNTBLANK(AB24:AL24)&lt;&gt;COLUMNS(AB24:AL24))),"KO","")</f>
        <v/>
      </c>
      <c r="AQ24" s="18" t="n">
        <f aca="false">IF(OR(ISBLANK(B24),ISBLANK(H24),ISBLANK(O24),ISBLANK(R24),ISBLANK(V24),ISBLANK(W24),ISBLANK(Y24),ISBLANK(AB24),ISBLANK(AD24),ISBLANK(AL24)),FALSE(),TRUE())</f>
        <v>0</v>
      </c>
      <c r="AR24" s="158" t="n">
        <f aca="false">IF(ISBLANK(B24),IF(OR(ISBLANK(C24),ISBLANK(D24),ISBLANK(E24),ISBLANK(F24),ISBLANK(G24)),FALSE(),TRUE()),TRUE())</f>
        <v>0</v>
      </c>
      <c r="AS24" s="204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93"/>
      <c r="C25" s="194"/>
      <c r="D25" s="195"/>
      <c r="E25" s="196"/>
      <c r="F25" s="125"/>
      <c r="G25" s="126" t="e">
        <f aca="false">VLOOKUP(F25,Foglio1!$F$2:$G$1509,2,FALSE())</f>
        <v>#N/A</v>
      </c>
      <c r="H25" s="197"/>
      <c r="I25" s="198"/>
      <c r="J25" s="198"/>
      <c r="K25" s="198"/>
      <c r="L25" s="198"/>
      <c r="M25" s="199"/>
      <c r="N25" s="199"/>
      <c r="O25" s="200"/>
      <c r="P25" s="200"/>
      <c r="Q25" s="200"/>
      <c r="R25" s="200"/>
      <c r="S25" s="200"/>
      <c r="T25" s="200"/>
      <c r="U25" s="200"/>
      <c r="V25" s="200"/>
      <c r="W25" s="199"/>
      <c r="X25" s="200"/>
      <c r="Y25" s="201"/>
      <c r="Z25" s="201"/>
      <c r="AA25" s="202" t="n">
        <f aca="false">SUM(Y25:Z25)</f>
        <v>0</v>
      </c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2" t="n">
        <f aca="false">SUM(AA25:AC25)</f>
        <v>0</v>
      </c>
      <c r="AN25" s="202" t="n">
        <f aca="false">SUM(AD25:AF25)</f>
        <v>0</v>
      </c>
      <c r="AO25" s="202" t="n">
        <f aca="false">SUM(AG25:AK25)</f>
        <v>0</v>
      </c>
      <c r="AP25" s="203" t="str">
        <f aca="false">IF(AND(OR(AQ25=FALSE(),AR25=FALSE()),OR(COUNTBLANK(A25:F25)&lt;&gt;COLUMNS(A25:F25),COUNTBLANK(H25:Z25)&lt;&gt;COLUMNS(H25:Z25),COUNTBLANK(AB25:AL25)&lt;&gt;COLUMNS(AB25:AL25))),"KO","")</f>
        <v/>
      </c>
      <c r="AQ25" s="18" t="n">
        <f aca="false">IF(OR(ISBLANK(B25),ISBLANK(H25),ISBLANK(O25),ISBLANK(R25),ISBLANK(V25),ISBLANK(W25),ISBLANK(Y25),ISBLANK(AB25),ISBLANK(AD25),ISBLANK(AL25)),FALSE(),TRUE())</f>
        <v>0</v>
      </c>
      <c r="AR25" s="158" t="n">
        <f aca="false">IF(ISBLANK(B25),IF(OR(ISBLANK(C25),ISBLANK(D25),ISBLANK(E25),ISBLANK(F25),ISBLANK(G25)),FALSE(),TRUE()),TRUE())</f>
        <v>0</v>
      </c>
      <c r="AS25" s="204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93"/>
      <c r="C26" s="194"/>
      <c r="D26" s="195"/>
      <c r="E26" s="196"/>
      <c r="F26" s="125"/>
      <c r="G26" s="126" t="e">
        <f aca="false">VLOOKUP(F26,Foglio1!$F$2:$G$1509,2,FALSE())</f>
        <v>#N/A</v>
      </c>
      <c r="H26" s="197"/>
      <c r="I26" s="198"/>
      <c r="J26" s="198"/>
      <c r="K26" s="198"/>
      <c r="L26" s="198"/>
      <c r="M26" s="199"/>
      <c r="N26" s="199"/>
      <c r="O26" s="200"/>
      <c r="P26" s="200"/>
      <c r="Q26" s="200"/>
      <c r="R26" s="200"/>
      <c r="S26" s="200"/>
      <c r="T26" s="200"/>
      <c r="U26" s="200"/>
      <c r="V26" s="200"/>
      <c r="W26" s="199"/>
      <c r="X26" s="200"/>
      <c r="Y26" s="201"/>
      <c r="Z26" s="201"/>
      <c r="AA26" s="202" t="n">
        <f aca="false">SUM(Y26:Z26)</f>
        <v>0</v>
      </c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2" t="n">
        <f aca="false">SUM(AA26:AC26)</f>
        <v>0</v>
      </c>
      <c r="AN26" s="202" t="n">
        <f aca="false">SUM(AD26:AF26)</f>
        <v>0</v>
      </c>
      <c r="AO26" s="202" t="n">
        <f aca="false">SUM(AG26:AK26)</f>
        <v>0</v>
      </c>
      <c r="AP26" s="203" t="str">
        <f aca="false">IF(AND(OR(AQ26=FALSE(),AR26=FALSE()),OR(COUNTBLANK(A26:F26)&lt;&gt;COLUMNS(A26:F26),COUNTBLANK(H26:Z26)&lt;&gt;COLUMNS(H26:Z26),COUNTBLANK(AB26:AL26)&lt;&gt;COLUMNS(AB26:AL26))),"KO","")</f>
        <v/>
      </c>
      <c r="AQ26" s="18" t="n">
        <f aca="false">IF(OR(ISBLANK(B26),ISBLANK(H26),ISBLANK(O26),ISBLANK(R26),ISBLANK(V26),ISBLANK(W26),ISBLANK(Y26),ISBLANK(AB26),ISBLANK(AD26),ISBLANK(AL26)),FALSE(),TRUE())</f>
        <v>0</v>
      </c>
      <c r="AR26" s="158" t="n">
        <f aca="false">IF(ISBLANK(B26),IF(OR(ISBLANK(C26),ISBLANK(D26),ISBLANK(E26),ISBLANK(F26),ISBLANK(G26)),FALSE(),TRUE()),TRUE())</f>
        <v>0</v>
      </c>
      <c r="AS26" s="204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93"/>
      <c r="C27" s="194"/>
      <c r="D27" s="195"/>
      <c r="E27" s="196"/>
      <c r="F27" s="125"/>
      <c r="G27" s="126" t="e">
        <f aca="false">VLOOKUP(F27,Foglio1!$F$2:$G$1509,2,FALSE())</f>
        <v>#N/A</v>
      </c>
      <c r="H27" s="197"/>
      <c r="I27" s="198"/>
      <c r="J27" s="198"/>
      <c r="K27" s="198"/>
      <c r="L27" s="198"/>
      <c r="M27" s="199"/>
      <c r="N27" s="199"/>
      <c r="O27" s="200"/>
      <c r="P27" s="200"/>
      <c r="Q27" s="200"/>
      <c r="R27" s="200"/>
      <c r="S27" s="200"/>
      <c r="T27" s="200"/>
      <c r="U27" s="200"/>
      <c r="V27" s="200"/>
      <c r="W27" s="199"/>
      <c r="X27" s="200"/>
      <c r="Y27" s="201"/>
      <c r="Z27" s="201"/>
      <c r="AA27" s="202" t="n">
        <f aca="false">SUM(Y27:Z27)</f>
        <v>0</v>
      </c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2" t="n">
        <f aca="false">SUM(AA27:AC27)</f>
        <v>0</v>
      </c>
      <c r="AN27" s="202" t="n">
        <f aca="false">SUM(AD27:AF27)</f>
        <v>0</v>
      </c>
      <c r="AO27" s="202" t="n">
        <f aca="false">SUM(AG27:AK27)</f>
        <v>0</v>
      </c>
      <c r="AP27" s="203" t="str">
        <f aca="false">IF(AND(OR(AQ27=FALSE(),AR27=FALSE()),OR(COUNTBLANK(A27:F27)&lt;&gt;COLUMNS(A27:F27),COUNTBLANK(H27:Z27)&lt;&gt;COLUMNS(H27:Z27),COUNTBLANK(AB27:AL27)&lt;&gt;COLUMNS(AB27:AL27))),"KO","")</f>
        <v/>
      </c>
      <c r="AQ27" s="18" t="n">
        <f aca="false">IF(OR(ISBLANK(B27),ISBLANK(H27),ISBLANK(O27),ISBLANK(R27),ISBLANK(V27),ISBLANK(W27),ISBLANK(Y27),ISBLANK(AB27),ISBLANK(AD27),ISBLANK(AL27)),FALSE(),TRUE())</f>
        <v>0</v>
      </c>
      <c r="AR27" s="158" t="n">
        <f aca="false">IF(ISBLANK(B27),IF(OR(ISBLANK(C27),ISBLANK(D27),ISBLANK(E27),ISBLANK(F27),ISBLANK(G27)),FALSE(),TRUE()),TRUE())</f>
        <v>0</v>
      </c>
      <c r="AS27" s="204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93"/>
      <c r="C28" s="194"/>
      <c r="D28" s="195"/>
      <c r="E28" s="196"/>
      <c r="F28" s="125"/>
      <c r="G28" s="126" t="e">
        <f aca="false">VLOOKUP(F28,Foglio1!$F$2:$G$1509,2,FALSE())</f>
        <v>#N/A</v>
      </c>
      <c r="H28" s="197"/>
      <c r="I28" s="198"/>
      <c r="J28" s="198"/>
      <c r="K28" s="198"/>
      <c r="L28" s="198"/>
      <c r="M28" s="199"/>
      <c r="N28" s="199"/>
      <c r="O28" s="200"/>
      <c r="P28" s="200"/>
      <c r="Q28" s="200"/>
      <c r="R28" s="200"/>
      <c r="S28" s="200"/>
      <c r="T28" s="200"/>
      <c r="U28" s="200"/>
      <c r="V28" s="200"/>
      <c r="W28" s="199"/>
      <c r="X28" s="200"/>
      <c r="Y28" s="201"/>
      <c r="Z28" s="201"/>
      <c r="AA28" s="202" t="n">
        <f aca="false">SUM(Y28:Z28)</f>
        <v>0</v>
      </c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2" t="n">
        <f aca="false">SUM(AA28:AC28)</f>
        <v>0</v>
      </c>
      <c r="AN28" s="202" t="n">
        <f aca="false">SUM(AD28:AF28)</f>
        <v>0</v>
      </c>
      <c r="AO28" s="202" t="n">
        <f aca="false">SUM(AG28:AK28)</f>
        <v>0</v>
      </c>
      <c r="AP28" s="203" t="str">
        <f aca="false">IF(AND(OR(AQ28=FALSE(),AR28=FALSE()),OR(COUNTBLANK(A28:F28)&lt;&gt;COLUMNS(A28:F28),COUNTBLANK(H28:Z28)&lt;&gt;COLUMNS(H28:Z28),COUNTBLANK(AB28:AL28)&lt;&gt;COLUMNS(AB28:AL28))),"KO","")</f>
        <v/>
      </c>
      <c r="AQ28" s="18" t="n">
        <f aca="false">IF(OR(ISBLANK(B28),ISBLANK(H28),ISBLANK(O28),ISBLANK(R28),ISBLANK(V28),ISBLANK(W28),ISBLANK(Y28),ISBLANK(AB28),ISBLANK(AD28),ISBLANK(AL28)),FALSE(),TRUE())</f>
        <v>0</v>
      </c>
      <c r="AR28" s="158" t="n">
        <f aca="false">IF(ISBLANK(B28),IF(OR(ISBLANK(C28),ISBLANK(D28),ISBLANK(E28),ISBLANK(F28),ISBLANK(G28)),FALSE(),TRUE()),TRUE())</f>
        <v>0</v>
      </c>
      <c r="AS28" s="204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93"/>
      <c r="C29" s="194"/>
      <c r="D29" s="195"/>
      <c r="E29" s="196"/>
      <c r="F29" s="125"/>
      <c r="G29" s="126" t="e">
        <f aca="false">VLOOKUP(F29,Foglio1!$F$2:$G$1509,2,FALSE())</f>
        <v>#N/A</v>
      </c>
      <c r="H29" s="197"/>
      <c r="I29" s="198"/>
      <c r="J29" s="198"/>
      <c r="K29" s="198"/>
      <c r="L29" s="198"/>
      <c r="M29" s="199"/>
      <c r="N29" s="199"/>
      <c r="O29" s="200"/>
      <c r="P29" s="200"/>
      <c r="Q29" s="200"/>
      <c r="R29" s="200"/>
      <c r="S29" s="200"/>
      <c r="T29" s="200"/>
      <c r="U29" s="200"/>
      <c r="V29" s="200"/>
      <c r="W29" s="199"/>
      <c r="X29" s="200"/>
      <c r="Y29" s="201"/>
      <c r="Z29" s="201"/>
      <c r="AA29" s="202" t="n">
        <f aca="false">SUM(Y29:Z29)</f>
        <v>0</v>
      </c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2" t="n">
        <f aca="false">SUM(AA29:AC29)</f>
        <v>0</v>
      </c>
      <c r="AN29" s="202" t="n">
        <f aca="false">SUM(AD29:AF29)</f>
        <v>0</v>
      </c>
      <c r="AO29" s="202" t="n">
        <f aca="false">SUM(AG29:AK29)</f>
        <v>0</v>
      </c>
      <c r="AP29" s="203" t="str">
        <f aca="false">IF(AND(OR(AQ29=FALSE(),AR29=FALSE()),OR(COUNTBLANK(A29:F29)&lt;&gt;COLUMNS(A29:F29),COUNTBLANK(H29:Z29)&lt;&gt;COLUMNS(H29:Z29),COUNTBLANK(AB29:AL29)&lt;&gt;COLUMNS(AB29:AL29))),"KO","")</f>
        <v/>
      </c>
      <c r="AQ29" s="18" t="n">
        <f aca="false">IF(OR(ISBLANK(B29),ISBLANK(H29),ISBLANK(O29),ISBLANK(R29),ISBLANK(V29),ISBLANK(W29),ISBLANK(Y29),ISBLANK(AB29),ISBLANK(AD29),ISBLANK(AL29)),FALSE(),TRUE())</f>
        <v>0</v>
      </c>
      <c r="AR29" s="158" t="n">
        <f aca="false">IF(ISBLANK(B29),IF(OR(ISBLANK(C29),ISBLANK(D29),ISBLANK(E29),ISBLANK(F29),ISBLANK(G29)),FALSE(),TRUE()),TRUE())</f>
        <v>0</v>
      </c>
      <c r="AS29" s="204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93"/>
      <c r="C30" s="194"/>
      <c r="D30" s="195"/>
      <c r="E30" s="196"/>
      <c r="F30" s="125"/>
      <c r="G30" s="126" t="e">
        <f aca="false">VLOOKUP(F30,Foglio1!$F$2:$G$1509,2,FALSE())</f>
        <v>#N/A</v>
      </c>
      <c r="H30" s="197"/>
      <c r="I30" s="198"/>
      <c r="J30" s="198"/>
      <c r="K30" s="198"/>
      <c r="L30" s="198"/>
      <c r="M30" s="199"/>
      <c r="N30" s="199"/>
      <c r="O30" s="200"/>
      <c r="P30" s="200"/>
      <c r="Q30" s="200"/>
      <c r="R30" s="200"/>
      <c r="S30" s="200"/>
      <c r="T30" s="200"/>
      <c r="U30" s="200"/>
      <c r="V30" s="200"/>
      <c r="W30" s="199"/>
      <c r="X30" s="200"/>
      <c r="Y30" s="201"/>
      <c r="Z30" s="201"/>
      <c r="AA30" s="202" t="n">
        <f aca="false">SUM(Y30:Z30)</f>
        <v>0</v>
      </c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2" t="n">
        <f aca="false">SUM(AA30:AC30)</f>
        <v>0</v>
      </c>
      <c r="AN30" s="202" t="n">
        <f aca="false">SUM(AD30:AF30)</f>
        <v>0</v>
      </c>
      <c r="AO30" s="202" t="n">
        <f aca="false">SUM(AG30:AK30)</f>
        <v>0</v>
      </c>
      <c r="AP30" s="203" t="str">
        <f aca="false">IF(AND(OR(AQ30=FALSE(),AR30=FALSE()),OR(COUNTBLANK(A30:F30)&lt;&gt;COLUMNS(A30:F30),COUNTBLANK(H30:Z30)&lt;&gt;COLUMNS(H30:Z30),COUNTBLANK(AB30:AL30)&lt;&gt;COLUMNS(AB30:AL30))),"KO","")</f>
        <v/>
      </c>
      <c r="AQ30" s="18" t="n">
        <f aca="false">IF(OR(ISBLANK(B30),ISBLANK(H30),ISBLANK(O30),ISBLANK(R30),ISBLANK(V30),ISBLANK(W30),ISBLANK(Y30),ISBLANK(AB30),ISBLANK(AD30),ISBLANK(AL30)),FALSE(),TRUE())</f>
        <v>0</v>
      </c>
      <c r="AR30" s="158" t="n">
        <f aca="false">IF(ISBLANK(B30),IF(OR(ISBLANK(C30),ISBLANK(D30),ISBLANK(E30),ISBLANK(F30),ISBLANK(G30)),FALSE(),TRUE()),TRUE())</f>
        <v>0</v>
      </c>
      <c r="AS30" s="204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93"/>
      <c r="C31" s="194"/>
      <c r="D31" s="195"/>
      <c r="E31" s="196"/>
      <c r="F31" s="125"/>
      <c r="G31" s="126" t="e">
        <f aca="false">VLOOKUP(F31,Foglio1!$F$2:$G$1509,2,FALSE())</f>
        <v>#N/A</v>
      </c>
      <c r="H31" s="197"/>
      <c r="I31" s="198"/>
      <c r="J31" s="198"/>
      <c r="K31" s="198"/>
      <c r="L31" s="198"/>
      <c r="M31" s="199"/>
      <c r="N31" s="199"/>
      <c r="O31" s="200"/>
      <c r="P31" s="200"/>
      <c r="Q31" s="200"/>
      <c r="R31" s="200"/>
      <c r="S31" s="200"/>
      <c r="T31" s="200"/>
      <c r="U31" s="200"/>
      <c r="V31" s="200"/>
      <c r="W31" s="199"/>
      <c r="X31" s="200"/>
      <c r="Y31" s="201"/>
      <c r="Z31" s="201"/>
      <c r="AA31" s="202" t="n">
        <f aca="false">SUM(Y31:Z31)</f>
        <v>0</v>
      </c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2" t="n">
        <f aca="false">SUM(AA31:AC31)</f>
        <v>0</v>
      </c>
      <c r="AN31" s="202" t="n">
        <f aca="false">SUM(AD31:AF31)</f>
        <v>0</v>
      </c>
      <c r="AO31" s="202" t="n">
        <f aca="false">SUM(AG31:AK31)</f>
        <v>0</v>
      </c>
      <c r="AP31" s="203" t="str">
        <f aca="false">IF(AND(OR(AQ31=FALSE(),AR31=FALSE()),OR(COUNTBLANK(A31:F31)&lt;&gt;COLUMNS(A31:F31),COUNTBLANK(H31:Z31)&lt;&gt;COLUMNS(H31:Z31),COUNTBLANK(AB31:AL31)&lt;&gt;COLUMNS(AB31:AL31))),"KO","")</f>
        <v/>
      </c>
      <c r="AQ31" s="18" t="n">
        <f aca="false">IF(OR(ISBLANK(B31),ISBLANK(H31),ISBLANK(O31),ISBLANK(R31),ISBLANK(V31),ISBLANK(W31),ISBLANK(Y31),ISBLANK(AB31),ISBLANK(AD31),ISBLANK(AL31)),FALSE(),TRUE())</f>
        <v>0</v>
      </c>
      <c r="AR31" s="158" t="n">
        <f aca="false">IF(ISBLANK(B31),IF(OR(ISBLANK(C31),ISBLANK(D31),ISBLANK(E31),ISBLANK(F31),ISBLANK(G31)),FALSE(),TRUE()),TRUE())</f>
        <v>0</v>
      </c>
      <c r="AS31" s="204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93"/>
      <c r="C32" s="194"/>
      <c r="D32" s="195"/>
      <c r="E32" s="196"/>
      <c r="F32" s="125"/>
      <c r="G32" s="126" t="e">
        <f aca="false">VLOOKUP(F32,Foglio1!$F$2:$G$1509,2,FALSE())</f>
        <v>#N/A</v>
      </c>
      <c r="H32" s="197"/>
      <c r="I32" s="198"/>
      <c r="J32" s="198"/>
      <c r="K32" s="198"/>
      <c r="L32" s="198"/>
      <c r="M32" s="199"/>
      <c r="N32" s="199"/>
      <c r="O32" s="200"/>
      <c r="P32" s="200"/>
      <c r="Q32" s="200"/>
      <c r="R32" s="200"/>
      <c r="S32" s="200"/>
      <c r="T32" s="200"/>
      <c r="U32" s="200"/>
      <c r="V32" s="200"/>
      <c r="W32" s="199"/>
      <c r="X32" s="200"/>
      <c r="Y32" s="201"/>
      <c r="Z32" s="201"/>
      <c r="AA32" s="202" t="n">
        <f aca="false">SUM(Y32:Z32)</f>
        <v>0</v>
      </c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2" t="n">
        <f aca="false">SUM(AA32:AC32)</f>
        <v>0</v>
      </c>
      <c r="AN32" s="202" t="n">
        <f aca="false">SUM(AD32:AF32)</f>
        <v>0</v>
      </c>
      <c r="AO32" s="202" t="n">
        <f aca="false">SUM(AG32:AK32)</f>
        <v>0</v>
      </c>
      <c r="AP32" s="203" t="str">
        <f aca="false">IF(AND(OR(AQ32=FALSE(),AR32=FALSE()),OR(COUNTBLANK(A32:F32)&lt;&gt;COLUMNS(A32:F32),COUNTBLANK(H32:Z32)&lt;&gt;COLUMNS(H32:Z32),COUNTBLANK(AB32:AL32)&lt;&gt;COLUMNS(AB32:AL32))),"KO","")</f>
        <v/>
      </c>
      <c r="AQ32" s="18" t="n">
        <f aca="false">IF(OR(ISBLANK(B32),ISBLANK(H32),ISBLANK(O32),ISBLANK(R32),ISBLANK(V32),ISBLANK(W32),ISBLANK(Y32),ISBLANK(AB32),ISBLANK(AD32),ISBLANK(AL32)),FALSE(),TRUE())</f>
        <v>0</v>
      </c>
      <c r="AR32" s="158" t="n">
        <f aca="false">IF(ISBLANK(B32),IF(OR(ISBLANK(C32),ISBLANK(D32),ISBLANK(E32),ISBLANK(F32),ISBLANK(G32)),FALSE(),TRUE()),TRUE())</f>
        <v>0</v>
      </c>
      <c r="AS32" s="204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93"/>
      <c r="C33" s="194"/>
      <c r="D33" s="195"/>
      <c r="E33" s="196"/>
      <c r="F33" s="125"/>
      <c r="G33" s="126" t="e">
        <f aca="false">VLOOKUP(F33,Foglio1!$F$2:$G$1509,2,FALSE())</f>
        <v>#N/A</v>
      </c>
      <c r="H33" s="197"/>
      <c r="I33" s="198"/>
      <c r="J33" s="198"/>
      <c r="K33" s="198"/>
      <c r="L33" s="198"/>
      <c r="M33" s="199"/>
      <c r="N33" s="199"/>
      <c r="O33" s="200"/>
      <c r="P33" s="200"/>
      <c r="Q33" s="200"/>
      <c r="R33" s="200"/>
      <c r="S33" s="200"/>
      <c r="T33" s="200"/>
      <c r="U33" s="200"/>
      <c r="V33" s="200"/>
      <c r="W33" s="199"/>
      <c r="X33" s="200"/>
      <c r="Y33" s="201"/>
      <c r="Z33" s="201"/>
      <c r="AA33" s="202" t="n">
        <f aca="false">SUM(Y33:Z33)</f>
        <v>0</v>
      </c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2" t="n">
        <f aca="false">SUM(AA33:AC33)</f>
        <v>0</v>
      </c>
      <c r="AN33" s="202" t="n">
        <f aca="false">SUM(AD33:AF33)</f>
        <v>0</v>
      </c>
      <c r="AO33" s="202" t="n">
        <f aca="false">SUM(AG33:AK33)</f>
        <v>0</v>
      </c>
      <c r="AP33" s="203" t="str">
        <f aca="false">IF(AND(OR(AQ33=FALSE(),AR33=FALSE()),OR(COUNTBLANK(A33:F33)&lt;&gt;COLUMNS(A33:F33),COUNTBLANK(H33:Z33)&lt;&gt;COLUMNS(H33:Z33),COUNTBLANK(AB33:AL33)&lt;&gt;COLUMNS(AB33:AL33))),"KO","")</f>
        <v/>
      </c>
      <c r="AQ33" s="18" t="n">
        <f aca="false">IF(OR(ISBLANK(B33),ISBLANK(H33),ISBLANK(O33),ISBLANK(R33),ISBLANK(V33),ISBLANK(W33),ISBLANK(Y33),ISBLANK(AB33),ISBLANK(AD33),ISBLANK(AL33)),FALSE(),TRUE())</f>
        <v>0</v>
      </c>
      <c r="AR33" s="158" t="n">
        <f aca="false">IF(ISBLANK(B33),IF(OR(ISBLANK(C33),ISBLANK(D33),ISBLANK(E33),ISBLANK(F33),ISBLANK(G33)),FALSE(),TRUE()),TRUE())</f>
        <v>0</v>
      </c>
      <c r="AS33" s="204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93"/>
      <c r="C34" s="194"/>
      <c r="D34" s="195"/>
      <c r="E34" s="196"/>
      <c r="F34" s="125"/>
      <c r="G34" s="126" t="e">
        <f aca="false">VLOOKUP(F34,Foglio1!$F$2:$G$1509,2,FALSE())</f>
        <v>#N/A</v>
      </c>
      <c r="H34" s="197"/>
      <c r="I34" s="198"/>
      <c r="J34" s="198"/>
      <c r="K34" s="198"/>
      <c r="L34" s="198"/>
      <c r="M34" s="199"/>
      <c r="N34" s="199"/>
      <c r="O34" s="200"/>
      <c r="P34" s="200"/>
      <c r="Q34" s="200"/>
      <c r="R34" s="200"/>
      <c r="S34" s="200"/>
      <c r="T34" s="200"/>
      <c r="U34" s="200"/>
      <c r="V34" s="200"/>
      <c r="W34" s="199"/>
      <c r="X34" s="200"/>
      <c r="Y34" s="201"/>
      <c r="Z34" s="201"/>
      <c r="AA34" s="202" t="n">
        <f aca="false">SUM(Y34:Z34)</f>
        <v>0</v>
      </c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2" t="n">
        <f aca="false">SUM(AA34:AC34)</f>
        <v>0</v>
      </c>
      <c r="AN34" s="202" t="n">
        <f aca="false">SUM(AD34:AF34)</f>
        <v>0</v>
      </c>
      <c r="AO34" s="202" t="n">
        <f aca="false">SUM(AG34:AK34)</f>
        <v>0</v>
      </c>
      <c r="AP34" s="203" t="str">
        <f aca="false">IF(AND(OR(AQ34=FALSE(),AR34=FALSE()),OR(COUNTBLANK(A34:F34)&lt;&gt;COLUMNS(A34:F34),COUNTBLANK(H34:Z34)&lt;&gt;COLUMNS(H34:Z34),COUNTBLANK(AB34:AL34)&lt;&gt;COLUMNS(AB34:AL34))),"KO","")</f>
        <v/>
      </c>
      <c r="AQ34" s="18" t="n">
        <f aca="false">IF(OR(ISBLANK(B34),ISBLANK(H34),ISBLANK(O34),ISBLANK(R34),ISBLANK(V34),ISBLANK(W34),ISBLANK(Y34),ISBLANK(AB34),ISBLANK(AD34),ISBLANK(AL34)),FALSE(),TRUE())</f>
        <v>0</v>
      </c>
      <c r="AR34" s="158" t="n">
        <f aca="false">IF(ISBLANK(B34),IF(OR(ISBLANK(C34),ISBLANK(D34),ISBLANK(E34),ISBLANK(F34),ISBLANK(G34)),FALSE(),TRUE()),TRUE())</f>
        <v>0</v>
      </c>
      <c r="AS34" s="204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93"/>
      <c r="C35" s="194"/>
      <c r="D35" s="195"/>
      <c r="E35" s="196"/>
      <c r="F35" s="125"/>
      <c r="G35" s="126" t="e">
        <f aca="false">VLOOKUP(F35,Foglio1!$F$2:$G$1509,2,FALSE())</f>
        <v>#N/A</v>
      </c>
      <c r="H35" s="197"/>
      <c r="I35" s="198"/>
      <c r="J35" s="198"/>
      <c r="K35" s="198"/>
      <c r="L35" s="198"/>
      <c r="M35" s="199"/>
      <c r="N35" s="199"/>
      <c r="O35" s="200"/>
      <c r="P35" s="200"/>
      <c r="Q35" s="200"/>
      <c r="R35" s="200"/>
      <c r="S35" s="200"/>
      <c r="T35" s="200"/>
      <c r="U35" s="200"/>
      <c r="V35" s="200"/>
      <c r="W35" s="199"/>
      <c r="X35" s="200"/>
      <c r="Y35" s="201"/>
      <c r="Z35" s="201"/>
      <c r="AA35" s="202" t="n">
        <f aca="false">SUM(Y35:Z35)</f>
        <v>0</v>
      </c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2" t="n">
        <f aca="false">SUM(AA35:AC35)</f>
        <v>0</v>
      </c>
      <c r="AN35" s="202" t="n">
        <f aca="false">SUM(AD35:AF35)</f>
        <v>0</v>
      </c>
      <c r="AO35" s="202" t="n">
        <f aca="false">SUM(AG35:AK35)</f>
        <v>0</v>
      </c>
      <c r="AP35" s="203" t="str">
        <f aca="false">IF(AND(OR(AQ35=FALSE(),AR35=FALSE()),OR(COUNTBLANK(A35:F35)&lt;&gt;COLUMNS(A35:F35),COUNTBLANK(H35:Z35)&lt;&gt;COLUMNS(H35:Z35),COUNTBLANK(AB35:AL35)&lt;&gt;COLUMNS(AB35:AL35))),"KO","")</f>
        <v/>
      </c>
      <c r="AQ35" s="18" t="n">
        <f aca="false">IF(OR(ISBLANK(B35),ISBLANK(H35),ISBLANK(O35),ISBLANK(R35),ISBLANK(V35),ISBLANK(W35),ISBLANK(Y35),ISBLANK(AB35),ISBLANK(AD35),ISBLANK(AL35)),FALSE(),TRUE())</f>
        <v>0</v>
      </c>
      <c r="AR35" s="158" t="n">
        <f aca="false">IF(ISBLANK(B35),IF(OR(ISBLANK(C35),ISBLANK(D35),ISBLANK(E35),ISBLANK(F35),ISBLANK(G35)),FALSE(),TRUE()),TRUE())</f>
        <v>0</v>
      </c>
      <c r="AS35" s="204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93"/>
      <c r="C36" s="194"/>
      <c r="D36" s="195"/>
      <c r="E36" s="196"/>
      <c r="F36" s="125"/>
      <c r="G36" s="126" t="e">
        <f aca="false">VLOOKUP(F36,Foglio1!$F$2:$G$1509,2,FALSE())</f>
        <v>#N/A</v>
      </c>
      <c r="H36" s="197"/>
      <c r="I36" s="198"/>
      <c r="J36" s="198"/>
      <c r="K36" s="198"/>
      <c r="L36" s="198"/>
      <c r="M36" s="199"/>
      <c r="N36" s="199"/>
      <c r="O36" s="200"/>
      <c r="P36" s="200"/>
      <c r="Q36" s="200"/>
      <c r="R36" s="200"/>
      <c r="S36" s="200"/>
      <c r="T36" s="200"/>
      <c r="U36" s="200"/>
      <c r="V36" s="200"/>
      <c r="W36" s="199"/>
      <c r="X36" s="200"/>
      <c r="Y36" s="201"/>
      <c r="Z36" s="201"/>
      <c r="AA36" s="202" t="n">
        <f aca="false">SUM(Y36:Z36)</f>
        <v>0</v>
      </c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2" t="n">
        <f aca="false">SUM(AA36:AC36)</f>
        <v>0</v>
      </c>
      <c r="AN36" s="202" t="n">
        <f aca="false">SUM(AD36:AF36)</f>
        <v>0</v>
      </c>
      <c r="AO36" s="202" t="n">
        <f aca="false">SUM(AG36:AK36)</f>
        <v>0</v>
      </c>
      <c r="AP36" s="203" t="str">
        <f aca="false">IF(AND(OR(AQ36=FALSE(),AR36=FALSE()),OR(COUNTBLANK(A36:F36)&lt;&gt;COLUMNS(A36:F36),COUNTBLANK(H36:Z36)&lt;&gt;COLUMNS(H36:Z36),COUNTBLANK(AB36:AL36)&lt;&gt;COLUMNS(AB36:AL36))),"KO","")</f>
        <v/>
      </c>
      <c r="AQ36" s="18" t="n">
        <f aca="false">IF(OR(ISBLANK(B36),ISBLANK(H36),ISBLANK(O36),ISBLANK(R36),ISBLANK(V36),ISBLANK(W36),ISBLANK(Y36),ISBLANK(AB36),ISBLANK(AD36),ISBLANK(AL36)),FALSE(),TRUE())</f>
        <v>0</v>
      </c>
      <c r="AR36" s="158" t="n">
        <f aca="false">IF(ISBLANK(B36),IF(OR(ISBLANK(C36),ISBLANK(D36),ISBLANK(E36),ISBLANK(F36),ISBLANK(G36)),FALSE(),TRUE()),TRUE())</f>
        <v>0</v>
      </c>
      <c r="AS36" s="204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93"/>
      <c r="C37" s="194"/>
      <c r="D37" s="195"/>
      <c r="E37" s="196"/>
      <c r="F37" s="125"/>
      <c r="G37" s="126" t="e">
        <f aca="false">VLOOKUP(F37,Foglio1!$F$2:$G$1509,2,FALSE())</f>
        <v>#N/A</v>
      </c>
      <c r="H37" s="197"/>
      <c r="I37" s="198"/>
      <c r="J37" s="198"/>
      <c r="K37" s="198"/>
      <c r="L37" s="198"/>
      <c r="M37" s="199"/>
      <c r="N37" s="199"/>
      <c r="O37" s="200"/>
      <c r="P37" s="200"/>
      <c r="Q37" s="200"/>
      <c r="R37" s="200"/>
      <c r="S37" s="200"/>
      <c r="T37" s="200"/>
      <c r="U37" s="200"/>
      <c r="V37" s="200"/>
      <c r="W37" s="199"/>
      <c r="X37" s="200"/>
      <c r="Y37" s="201"/>
      <c r="Z37" s="201"/>
      <c r="AA37" s="202" t="n">
        <f aca="false">SUM(Y37:Z37)</f>
        <v>0</v>
      </c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2" t="n">
        <f aca="false">SUM(AA37:AC37)</f>
        <v>0</v>
      </c>
      <c r="AN37" s="202" t="n">
        <f aca="false">SUM(AD37:AF37)</f>
        <v>0</v>
      </c>
      <c r="AO37" s="202" t="n">
        <f aca="false">SUM(AG37:AK37)</f>
        <v>0</v>
      </c>
      <c r="AP37" s="203" t="str">
        <f aca="false">IF(AND(OR(AQ37=FALSE(),AR37=FALSE()),OR(COUNTBLANK(A37:F37)&lt;&gt;COLUMNS(A37:F37),COUNTBLANK(H37:Z37)&lt;&gt;COLUMNS(H37:Z37),COUNTBLANK(AB37:AL37)&lt;&gt;COLUMNS(AB37:AL37))),"KO","")</f>
        <v/>
      </c>
      <c r="AQ37" s="18" t="n">
        <f aca="false">IF(OR(ISBLANK(B37),ISBLANK(H37),ISBLANK(O37),ISBLANK(R37),ISBLANK(V37),ISBLANK(W37),ISBLANK(Y37),ISBLANK(AB37),ISBLANK(AD37),ISBLANK(AL37)),FALSE(),TRUE())</f>
        <v>0</v>
      </c>
      <c r="AR37" s="158" t="n">
        <f aca="false">IF(ISBLANK(B37),IF(OR(ISBLANK(C37),ISBLANK(D37),ISBLANK(E37),ISBLANK(F37),ISBLANK(G37)),FALSE(),TRUE()),TRUE())</f>
        <v>0</v>
      </c>
      <c r="AS37" s="204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93"/>
      <c r="C38" s="194"/>
      <c r="D38" s="195"/>
      <c r="E38" s="196"/>
      <c r="F38" s="125"/>
      <c r="G38" s="126" t="e">
        <f aca="false">VLOOKUP(F38,Foglio1!$F$2:$G$1509,2,FALSE())</f>
        <v>#N/A</v>
      </c>
      <c r="H38" s="197"/>
      <c r="I38" s="198"/>
      <c r="J38" s="198"/>
      <c r="K38" s="198"/>
      <c r="L38" s="198"/>
      <c r="M38" s="199"/>
      <c r="N38" s="199"/>
      <c r="O38" s="200"/>
      <c r="P38" s="200"/>
      <c r="Q38" s="200"/>
      <c r="R38" s="200"/>
      <c r="S38" s="200"/>
      <c r="T38" s="200"/>
      <c r="U38" s="200"/>
      <c r="V38" s="200"/>
      <c r="W38" s="199"/>
      <c r="X38" s="200"/>
      <c r="Y38" s="201"/>
      <c r="Z38" s="201"/>
      <c r="AA38" s="202" t="n">
        <f aca="false">SUM(Y38:Z38)</f>
        <v>0</v>
      </c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2" t="n">
        <f aca="false">SUM(AA38:AC38)</f>
        <v>0</v>
      </c>
      <c r="AN38" s="202" t="n">
        <f aca="false">SUM(AD38:AF38)</f>
        <v>0</v>
      </c>
      <c r="AO38" s="202" t="n">
        <f aca="false">SUM(AG38:AK38)</f>
        <v>0</v>
      </c>
      <c r="AP38" s="203" t="str">
        <f aca="false">IF(AND(OR(AQ38=FALSE(),AR38=FALSE()),OR(COUNTBLANK(A38:F38)&lt;&gt;COLUMNS(A38:F38),COUNTBLANK(H38:Z38)&lt;&gt;COLUMNS(H38:Z38),COUNTBLANK(AB38:AL38)&lt;&gt;COLUMNS(AB38:AL38))),"KO","")</f>
        <v/>
      </c>
      <c r="AQ38" s="18" t="n">
        <f aca="false">IF(OR(ISBLANK(B38),ISBLANK(H38),ISBLANK(O38),ISBLANK(R38),ISBLANK(V38),ISBLANK(W38),ISBLANK(Y38),ISBLANK(AB38),ISBLANK(AD38),ISBLANK(AL38)),FALSE(),TRUE())</f>
        <v>0</v>
      </c>
      <c r="AR38" s="158" t="n">
        <f aca="false">IF(ISBLANK(B38),IF(OR(ISBLANK(C38),ISBLANK(D38),ISBLANK(E38),ISBLANK(F38),ISBLANK(G38)),FALSE(),TRUE()),TRUE())</f>
        <v>0</v>
      </c>
      <c r="AS38" s="204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93"/>
      <c r="C39" s="194"/>
      <c r="D39" s="195"/>
      <c r="E39" s="196"/>
      <c r="F39" s="125"/>
      <c r="G39" s="126" t="e">
        <f aca="false">VLOOKUP(F39,Foglio1!$F$2:$G$1509,2,FALSE())</f>
        <v>#N/A</v>
      </c>
      <c r="H39" s="197"/>
      <c r="I39" s="198"/>
      <c r="J39" s="198"/>
      <c r="K39" s="198"/>
      <c r="L39" s="198"/>
      <c r="M39" s="199"/>
      <c r="N39" s="199"/>
      <c r="O39" s="200"/>
      <c r="P39" s="200"/>
      <c r="Q39" s="200"/>
      <c r="R39" s="200"/>
      <c r="S39" s="200"/>
      <c r="T39" s="200"/>
      <c r="U39" s="200"/>
      <c r="V39" s="200"/>
      <c r="W39" s="199"/>
      <c r="X39" s="200"/>
      <c r="Y39" s="201"/>
      <c r="Z39" s="201"/>
      <c r="AA39" s="202" t="n">
        <f aca="false">SUM(Y39:Z39)</f>
        <v>0</v>
      </c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2" t="n">
        <f aca="false">SUM(AA39:AC39)</f>
        <v>0</v>
      </c>
      <c r="AN39" s="202" t="n">
        <f aca="false">SUM(AD39:AF39)</f>
        <v>0</v>
      </c>
      <c r="AO39" s="202" t="n">
        <f aca="false">SUM(AG39:AK39)</f>
        <v>0</v>
      </c>
      <c r="AP39" s="203" t="str">
        <f aca="false">IF(AND(OR(AQ39=FALSE(),AR39=FALSE()),OR(COUNTBLANK(A39:F39)&lt;&gt;COLUMNS(A39:F39),COUNTBLANK(H39:Z39)&lt;&gt;COLUMNS(H39:Z39),COUNTBLANK(AB39:AL39)&lt;&gt;COLUMNS(AB39:AL39))),"KO","")</f>
        <v/>
      </c>
      <c r="AQ39" s="18" t="n">
        <f aca="false">IF(OR(ISBLANK(B39),ISBLANK(H39),ISBLANK(O39),ISBLANK(R39),ISBLANK(V39),ISBLANK(W39),ISBLANK(Y39),ISBLANK(AB39),ISBLANK(AD39),ISBLANK(AL39)),FALSE(),TRUE())</f>
        <v>0</v>
      </c>
      <c r="AR39" s="158" t="n">
        <f aca="false">IF(ISBLANK(B39),IF(OR(ISBLANK(C39),ISBLANK(D39),ISBLANK(E39),ISBLANK(F39),ISBLANK(G39)),FALSE(),TRUE()),TRUE())</f>
        <v>0</v>
      </c>
      <c r="AS39" s="204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93"/>
      <c r="C40" s="194"/>
      <c r="D40" s="195"/>
      <c r="E40" s="196"/>
      <c r="F40" s="125"/>
      <c r="G40" s="126" t="e">
        <f aca="false">VLOOKUP(F40,Foglio1!$F$2:$G$1509,2,FALSE())</f>
        <v>#N/A</v>
      </c>
      <c r="H40" s="197"/>
      <c r="I40" s="198"/>
      <c r="J40" s="198"/>
      <c r="K40" s="198"/>
      <c r="L40" s="198"/>
      <c r="M40" s="199"/>
      <c r="N40" s="199"/>
      <c r="O40" s="200"/>
      <c r="P40" s="200"/>
      <c r="Q40" s="200"/>
      <c r="R40" s="200"/>
      <c r="S40" s="200"/>
      <c r="T40" s="200"/>
      <c r="U40" s="200"/>
      <c r="V40" s="200"/>
      <c r="W40" s="199"/>
      <c r="X40" s="200"/>
      <c r="Y40" s="201"/>
      <c r="Z40" s="201"/>
      <c r="AA40" s="202" t="n">
        <f aca="false">SUM(Y40:Z40)</f>
        <v>0</v>
      </c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2" t="n">
        <f aca="false">SUM(AA40:AC40)</f>
        <v>0</v>
      </c>
      <c r="AN40" s="202" t="n">
        <f aca="false">SUM(AD40:AF40)</f>
        <v>0</v>
      </c>
      <c r="AO40" s="202" t="n">
        <f aca="false">SUM(AG40:AK40)</f>
        <v>0</v>
      </c>
      <c r="AP40" s="203" t="str">
        <f aca="false">IF(AND(OR(AQ40=FALSE(),AR40=FALSE()),OR(COUNTBLANK(A40:F40)&lt;&gt;COLUMNS(A40:F40),COUNTBLANK(H40:Z40)&lt;&gt;COLUMNS(H40:Z40),COUNTBLANK(AB40:AL40)&lt;&gt;COLUMNS(AB40:AL40))),"KO","")</f>
        <v/>
      </c>
      <c r="AQ40" s="18" t="n">
        <f aca="false">IF(OR(ISBLANK(B40),ISBLANK(H40),ISBLANK(O40),ISBLANK(R40),ISBLANK(V40),ISBLANK(W40),ISBLANK(Y40),ISBLANK(AB40),ISBLANK(AD40),ISBLANK(AL40)),FALSE(),TRUE())</f>
        <v>0</v>
      </c>
      <c r="AR40" s="158" t="n">
        <f aca="false">IF(ISBLANK(B40),IF(OR(ISBLANK(C40),ISBLANK(D40),ISBLANK(E40),ISBLANK(F40),ISBLANK(G40)),FALSE(),TRUE()),TRUE())</f>
        <v>0</v>
      </c>
      <c r="AS40" s="204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93"/>
      <c r="C41" s="194"/>
      <c r="D41" s="195"/>
      <c r="E41" s="196"/>
      <c r="F41" s="125"/>
      <c r="G41" s="126" t="e">
        <f aca="false">VLOOKUP(F41,Foglio1!$F$2:$G$1509,2,FALSE())</f>
        <v>#N/A</v>
      </c>
      <c r="H41" s="197"/>
      <c r="I41" s="198"/>
      <c r="J41" s="198"/>
      <c r="K41" s="198"/>
      <c r="L41" s="198"/>
      <c r="M41" s="199"/>
      <c r="N41" s="199"/>
      <c r="O41" s="200"/>
      <c r="P41" s="200"/>
      <c r="Q41" s="200"/>
      <c r="R41" s="200"/>
      <c r="S41" s="200"/>
      <c r="T41" s="200"/>
      <c r="U41" s="200"/>
      <c r="V41" s="200"/>
      <c r="W41" s="199"/>
      <c r="X41" s="200"/>
      <c r="Y41" s="201"/>
      <c r="Z41" s="201"/>
      <c r="AA41" s="202" t="n">
        <f aca="false">SUM(Y41:Z41)</f>
        <v>0</v>
      </c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2" t="n">
        <f aca="false">SUM(AA41:AC41)</f>
        <v>0</v>
      </c>
      <c r="AN41" s="202" t="n">
        <f aca="false">SUM(AD41:AF41)</f>
        <v>0</v>
      </c>
      <c r="AO41" s="202" t="n">
        <f aca="false">SUM(AG41:AK41)</f>
        <v>0</v>
      </c>
      <c r="AP41" s="203" t="str">
        <f aca="false">IF(AND(OR(AQ41=FALSE(),AR41=FALSE()),OR(COUNTBLANK(A41:F41)&lt;&gt;COLUMNS(A41:F41),COUNTBLANK(H41:Z41)&lt;&gt;COLUMNS(H41:Z41),COUNTBLANK(AB41:AL41)&lt;&gt;COLUMNS(AB41:AL41))),"KO","")</f>
        <v/>
      </c>
      <c r="AQ41" s="18" t="n">
        <f aca="false">IF(OR(ISBLANK(B41),ISBLANK(H41),ISBLANK(O41),ISBLANK(R41),ISBLANK(V41),ISBLANK(W41),ISBLANK(Y41),ISBLANK(AB41),ISBLANK(AD41),ISBLANK(AL41)),FALSE(),TRUE())</f>
        <v>0</v>
      </c>
      <c r="AR41" s="158" t="n">
        <f aca="false">IF(ISBLANK(B41),IF(OR(ISBLANK(C41),ISBLANK(D41),ISBLANK(E41),ISBLANK(F41),ISBLANK(G41)),FALSE(),TRUE()),TRUE())</f>
        <v>0</v>
      </c>
      <c r="AS41" s="204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93"/>
      <c r="C42" s="194"/>
      <c r="D42" s="195"/>
      <c r="E42" s="196"/>
      <c r="F42" s="125"/>
      <c r="G42" s="126" t="e">
        <f aca="false">VLOOKUP(F42,Foglio1!$F$2:$G$1509,2,FALSE())</f>
        <v>#N/A</v>
      </c>
      <c r="H42" s="197"/>
      <c r="I42" s="198"/>
      <c r="J42" s="198"/>
      <c r="K42" s="198"/>
      <c r="L42" s="198"/>
      <c r="M42" s="199"/>
      <c r="N42" s="199"/>
      <c r="O42" s="200"/>
      <c r="P42" s="200"/>
      <c r="Q42" s="200"/>
      <c r="R42" s="200"/>
      <c r="S42" s="200"/>
      <c r="T42" s="200"/>
      <c r="U42" s="200"/>
      <c r="V42" s="200"/>
      <c r="W42" s="199"/>
      <c r="X42" s="200"/>
      <c r="Y42" s="201"/>
      <c r="Z42" s="201"/>
      <c r="AA42" s="202" t="n">
        <f aca="false">SUM(Y42:Z42)</f>
        <v>0</v>
      </c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2" t="n">
        <f aca="false">SUM(AA42:AC42)</f>
        <v>0</v>
      </c>
      <c r="AN42" s="202" t="n">
        <f aca="false">SUM(AD42:AF42)</f>
        <v>0</v>
      </c>
      <c r="AO42" s="202" t="n">
        <f aca="false">SUM(AG42:AK42)</f>
        <v>0</v>
      </c>
      <c r="AP42" s="203" t="str">
        <f aca="false">IF(AND(OR(AQ42=FALSE(),AR42=FALSE()),OR(COUNTBLANK(A42:F42)&lt;&gt;COLUMNS(A42:F42),COUNTBLANK(H42:Z42)&lt;&gt;COLUMNS(H42:Z42),COUNTBLANK(AB42:AL42)&lt;&gt;COLUMNS(AB42:AL42))),"KO","")</f>
        <v/>
      </c>
      <c r="AQ42" s="18" t="n">
        <f aca="false">IF(OR(ISBLANK(B42),ISBLANK(H42),ISBLANK(O42),ISBLANK(R42),ISBLANK(V42),ISBLANK(W42),ISBLANK(Y42),ISBLANK(AB42),ISBLANK(AD42),ISBLANK(AL42)),FALSE(),TRUE())</f>
        <v>0</v>
      </c>
      <c r="AR42" s="158" t="n">
        <f aca="false">IF(ISBLANK(B42),IF(OR(ISBLANK(C42),ISBLANK(D42),ISBLANK(E42),ISBLANK(F42),ISBLANK(G42)),FALSE(),TRUE()),TRUE())</f>
        <v>0</v>
      </c>
      <c r="AS42" s="204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93"/>
      <c r="C43" s="194"/>
      <c r="D43" s="195"/>
      <c r="E43" s="196"/>
      <c r="F43" s="125"/>
      <c r="G43" s="126" t="e">
        <f aca="false">VLOOKUP(F43,Foglio1!$F$2:$G$1509,2,FALSE())</f>
        <v>#N/A</v>
      </c>
      <c r="H43" s="197"/>
      <c r="I43" s="198"/>
      <c r="J43" s="198"/>
      <c r="K43" s="198"/>
      <c r="L43" s="198"/>
      <c r="M43" s="199"/>
      <c r="N43" s="199"/>
      <c r="O43" s="200"/>
      <c r="P43" s="200"/>
      <c r="Q43" s="200"/>
      <c r="R43" s="200"/>
      <c r="S43" s="200"/>
      <c r="T43" s="200"/>
      <c r="U43" s="200"/>
      <c r="V43" s="200"/>
      <c r="W43" s="199"/>
      <c r="X43" s="200"/>
      <c r="Y43" s="201"/>
      <c r="Z43" s="201"/>
      <c r="AA43" s="202" t="n">
        <f aca="false">SUM(Y43:Z43)</f>
        <v>0</v>
      </c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2" t="n">
        <f aca="false">SUM(AA43:AC43)</f>
        <v>0</v>
      </c>
      <c r="AN43" s="202" t="n">
        <f aca="false">SUM(AD43:AF43)</f>
        <v>0</v>
      </c>
      <c r="AO43" s="202" t="n">
        <f aca="false">SUM(AG43:AK43)</f>
        <v>0</v>
      </c>
      <c r="AP43" s="203" t="str">
        <f aca="false">IF(AND(OR(AQ43=FALSE(),AR43=FALSE()),OR(COUNTBLANK(A43:F43)&lt;&gt;COLUMNS(A43:F43),COUNTBLANK(H43:Z43)&lt;&gt;COLUMNS(H43:Z43),COUNTBLANK(AB43:AL43)&lt;&gt;COLUMNS(AB43:AL43))),"KO","")</f>
        <v/>
      </c>
      <c r="AQ43" s="18" t="n">
        <f aca="false">IF(OR(ISBLANK(B43),ISBLANK(H43),ISBLANK(O43),ISBLANK(R43),ISBLANK(V43),ISBLANK(W43),ISBLANK(Y43),ISBLANK(AB43),ISBLANK(AD43),ISBLANK(AL43)),FALSE(),TRUE())</f>
        <v>0</v>
      </c>
      <c r="AR43" s="158" t="n">
        <f aca="false">IF(ISBLANK(B43),IF(OR(ISBLANK(C43),ISBLANK(D43),ISBLANK(E43),ISBLANK(F43),ISBLANK(G43)),FALSE(),TRUE()),TRUE())</f>
        <v>0</v>
      </c>
      <c r="AS43" s="204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93"/>
      <c r="C44" s="194"/>
      <c r="D44" s="195"/>
      <c r="E44" s="196"/>
      <c r="F44" s="125"/>
      <c r="G44" s="126" t="e">
        <f aca="false">VLOOKUP(F44,Foglio1!$F$2:$G$1509,2,FALSE())</f>
        <v>#N/A</v>
      </c>
      <c r="H44" s="197"/>
      <c r="I44" s="198"/>
      <c r="J44" s="198"/>
      <c r="K44" s="198"/>
      <c r="L44" s="198"/>
      <c r="M44" s="199"/>
      <c r="N44" s="199"/>
      <c r="O44" s="200"/>
      <c r="P44" s="200"/>
      <c r="Q44" s="200"/>
      <c r="R44" s="200"/>
      <c r="S44" s="200"/>
      <c r="T44" s="200"/>
      <c r="U44" s="200"/>
      <c r="V44" s="200"/>
      <c r="W44" s="199"/>
      <c r="X44" s="200"/>
      <c r="Y44" s="201"/>
      <c r="Z44" s="201"/>
      <c r="AA44" s="202" t="n">
        <f aca="false">SUM(Y44:Z44)</f>
        <v>0</v>
      </c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2" t="n">
        <f aca="false">SUM(AA44:AC44)</f>
        <v>0</v>
      </c>
      <c r="AN44" s="202" t="n">
        <f aca="false">SUM(AD44:AF44)</f>
        <v>0</v>
      </c>
      <c r="AO44" s="202" t="n">
        <f aca="false">SUM(AG44:AK44)</f>
        <v>0</v>
      </c>
      <c r="AP44" s="203" t="str">
        <f aca="false">IF(AND(OR(AQ44=FALSE(),AR44=FALSE()),OR(COUNTBLANK(A44:F44)&lt;&gt;COLUMNS(A44:F44),COUNTBLANK(H44:Z44)&lt;&gt;COLUMNS(H44:Z44),COUNTBLANK(AB44:AL44)&lt;&gt;COLUMNS(AB44:AL44))),"KO","")</f>
        <v/>
      </c>
      <c r="AQ44" s="18" t="n">
        <f aca="false">IF(OR(ISBLANK(B44),ISBLANK(H44),ISBLANK(O44),ISBLANK(R44),ISBLANK(V44),ISBLANK(W44),ISBLANK(Y44),ISBLANK(AB44),ISBLANK(AD44),ISBLANK(AL44)),FALSE(),TRUE())</f>
        <v>0</v>
      </c>
      <c r="AR44" s="158" t="n">
        <f aca="false">IF(ISBLANK(B44),IF(OR(ISBLANK(C44),ISBLANK(D44),ISBLANK(E44),ISBLANK(F44),ISBLANK(G44)),FALSE(),TRUE()),TRUE())</f>
        <v>0</v>
      </c>
      <c r="AS44" s="204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93"/>
      <c r="C45" s="194"/>
      <c r="D45" s="195"/>
      <c r="E45" s="196"/>
      <c r="F45" s="125"/>
      <c r="G45" s="126" t="e">
        <f aca="false">VLOOKUP(F45,Foglio1!$F$2:$G$1509,2,FALSE())</f>
        <v>#N/A</v>
      </c>
      <c r="H45" s="197"/>
      <c r="I45" s="198"/>
      <c r="J45" s="198"/>
      <c r="K45" s="198"/>
      <c r="L45" s="198"/>
      <c r="M45" s="199"/>
      <c r="N45" s="199"/>
      <c r="O45" s="200"/>
      <c r="P45" s="200"/>
      <c r="Q45" s="200"/>
      <c r="R45" s="200"/>
      <c r="S45" s="200"/>
      <c r="T45" s="200"/>
      <c r="U45" s="200"/>
      <c r="V45" s="200"/>
      <c r="W45" s="199"/>
      <c r="X45" s="200"/>
      <c r="Y45" s="201"/>
      <c r="Z45" s="201"/>
      <c r="AA45" s="202" t="n">
        <f aca="false">SUM(Y45:Z45)</f>
        <v>0</v>
      </c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2" t="n">
        <f aca="false">SUM(AA45:AC45)</f>
        <v>0</v>
      </c>
      <c r="AN45" s="202" t="n">
        <f aca="false">SUM(AD45:AF45)</f>
        <v>0</v>
      </c>
      <c r="AO45" s="202" t="n">
        <f aca="false">SUM(AG45:AK45)</f>
        <v>0</v>
      </c>
      <c r="AP45" s="203" t="str">
        <f aca="false">IF(AND(OR(AQ45=FALSE(),AR45=FALSE()),OR(COUNTBLANK(A45:F45)&lt;&gt;COLUMNS(A45:F45),COUNTBLANK(H45:Z45)&lt;&gt;COLUMNS(H45:Z45),COUNTBLANK(AB45:AL45)&lt;&gt;COLUMNS(AB45:AL45))),"KO","")</f>
        <v/>
      </c>
      <c r="AQ45" s="18" t="n">
        <f aca="false">IF(OR(ISBLANK(B45),ISBLANK(H45),ISBLANK(O45),ISBLANK(R45),ISBLANK(V45),ISBLANK(W45),ISBLANK(Y45),ISBLANK(AB45),ISBLANK(AD45),ISBLANK(AL45)),FALSE(),TRUE())</f>
        <v>0</v>
      </c>
      <c r="AR45" s="158" t="n">
        <f aca="false">IF(ISBLANK(B45),IF(OR(ISBLANK(C45),ISBLANK(D45),ISBLANK(E45),ISBLANK(F45),ISBLANK(G45)),FALSE(),TRUE()),TRUE())</f>
        <v>0</v>
      </c>
      <c r="AS45" s="204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93"/>
      <c r="C46" s="194"/>
      <c r="D46" s="195"/>
      <c r="E46" s="196"/>
      <c r="F46" s="125"/>
      <c r="G46" s="126" t="e">
        <f aca="false">VLOOKUP(F46,Foglio1!$F$2:$G$1509,2,FALSE())</f>
        <v>#N/A</v>
      </c>
      <c r="H46" s="197"/>
      <c r="I46" s="198"/>
      <c r="J46" s="198"/>
      <c r="K46" s="198"/>
      <c r="L46" s="198"/>
      <c r="M46" s="199"/>
      <c r="N46" s="199"/>
      <c r="O46" s="200"/>
      <c r="P46" s="200"/>
      <c r="Q46" s="200"/>
      <c r="R46" s="200"/>
      <c r="S46" s="200"/>
      <c r="T46" s="200"/>
      <c r="U46" s="200"/>
      <c r="V46" s="200"/>
      <c r="W46" s="199"/>
      <c r="X46" s="200"/>
      <c r="Y46" s="201"/>
      <c r="Z46" s="201"/>
      <c r="AA46" s="202" t="n">
        <f aca="false">SUM(Y46:Z46)</f>
        <v>0</v>
      </c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2" t="n">
        <f aca="false">SUM(AA46:AC46)</f>
        <v>0</v>
      </c>
      <c r="AN46" s="202" t="n">
        <f aca="false">SUM(AD46:AF46)</f>
        <v>0</v>
      </c>
      <c r="AO46" s="202" t="n">
        <f aca="false">SUM(AG46:AK46)</f>
        <v>0</v>
      </c>
      <c r="AP46" s="203" t="str">
        <f aca="false">IF(AND(OR(AQ46=FALSE(),AR46=FALSE()),OR(COUNTBLANK(A46:F46)&lt;&gt;COLUMNS(A46:F46),COUNTBLANK(H46:Z46)&lt;&gt;COLUMNS(H46:Z46),COUNTBLANK(AB46:AL46)&lt;&gt;COLUMNS(AB46:AL46))),"KO","")</f>
        <v/>
      </c>
      <c r="AQ46" s="18" t="n">
        <f aca="false">IF(OR(ISBLANK(B46),ISBLANK(H46),ISBLANK(O46),ISBLANK(R46),ISBLANK(V46),ISBLANK(W46),ISBLANK(Y46),ISBLANK(AB46),ISBLANK(AD46),ISBLANK(AL46)),FALSE(),TRUE())</f>
        <v>0</v>
      </c>
      <c r="AR46" s="158" t="n">
        <f aca="false">IF(ISBLANK(B46),IF(OR(ISBLANK(C46),ISBLANK(D46),ISBLANK(E46),ISBLANK(F46),ISBLANK(G46)),FALSE(),TRUE()),TRUE())</f>
        <v>0</v>
      </c>
      <c r="AS46" s="204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93"/>
      <c r="C47" s="194"/>
      <c r="D47" s="195"/>
      <c r="E47" s="196"/>
      <c r="F47" s="125"/>
      <c r="G47" s="126" t="e">
        <f aca="false">VLOOKUP(F47,Foglio1!$F$2:$G$1509,2,FALSE())</f>
        <v>#N/A</v>
      </c>
      <c r="H47" s="197"/>
      <c r="I47" s="198"/>
      <c r="J47" s="198"/>
      <c r="K47" s="198"/>
      <c r="L47" s="198"/>
      <c r="M47" s="199"/>
      <c r="N47" s="199"/>
      <c r="O47" s="200"/>
      <c r="P47" s="200"/>
      <c r="Q47" s="200"/>
      <c r="R47" s="200"/>
      <c r="S47" s="200"/>
      <c r="T47" s="200"/>
      <c r="U47" s="200"/>
      <c r="V47" s="200"/>
      <c r="W47" s="199"/>
      <c r="X47" s="200"/>
      <c r="Y47" s="201"/>
      <c r="Z47" s="201"/>
      <c r="AA47" s="202" t="n">
        <f aca="false">SUM(Y47:Z47)</f>
        <v>0</v>
      </c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2" t="n">
        <f aca="false">SUM(AA47:AC47)</f>
        <v>0</v>
      </c>
      <c r="AN47" s="202" t="n">
        <f aca="false">SUM(AD47:AF47)</f>
        <v>0</v>
      </c>
      <c r="AO47" s="202" t="n">
        <f aca="false">SUM(AG47:AK47)</f>
        <v>0</v>
      </c>
      <c r="AP47" s="203" t="str">
        <f aca="false">IF(AND(OR(AQ47=FALSE(),AR47=FALSE()),OR(COUNTBLANK(A47:F47)&lt;&gt;COLUMNS(A47:F47),COUNTBLANK(H47:Z47)&lt;&gt;COLUMNS(H47:Z47),COUNTBLANK(AB47:AL47)&lt;&gt;COLUMNS(AB47:AL47))),"KO","")</f>
        <v/>
      </c>
      <c r="AQ47" s="18" t="n">
        <f aca="false">IF(OR(ISBLANK(B47),ISBLANK(H47),ISBLANK(O47),ISBLANK(R47),ISBLANK(V47),ISBLANK(W47),ISBLANK(Y47),ISBLANK(AB47),ISBLANK(AD47),ISBLANK(AL47)),FALSE(),TRUE())</f>
        <v>0</v>
      </c>
      <c r="AR47" s="158" t="n">
        <f aca="false">IF(ISBLANK(B47),IF(OR(ISBLANK(C47),ISBLANK(D47),ISBLANK(E47),ISBLANK(F47),ISBLANK(G47)),FALSE(),TRUE()),TRUE())</f>
        <v>0</v>
      </c>
      <c r="AS47" s="204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93"/>
      <c r="C48" s="194"/>
      <c r="D48" s="195"/>
      <c r="E48" s="196"/>
      <c r="F48" s="125"/>
      <c r="G48" s="126" t="e">
        <f aca="false">VLOOKUP(F48,Foglio1!$F$2:$G$1509,2,FALSE())</f>
        <v>#N/A</v>
      </c>
      <c r="H48" s="197"/>
      <c r="I48" s="198"/>
      <c r="J48" s="198"/>
      <c r="K48" s="198"/>
      <c r="L48" s="198"/>
      <c r="M48" s="199"/>
      <c r="N48" s="199"/>
      <c r="O48" s="200"/>
      <c r="P48" s="200"/>
      <c r="Q48" s="200"/>
      <c r="R48" s="200"/>
      <c r="S48" s="200"/>
      <c r="T48" s="200"/>
      <c r="U48" s="200"/>
      <c r="V48" s="200"/>
      <c r="W48" s="199"/>
      <c r="X48" s="200"/>
      <c r="Y48" s="201"/>
      <c r="Z48" s="201"/>
      <c r="AA48" s="202" t="n">
        <f aca="false">SUM(Y48:Z48)</f>
        <v>0</v>
      </c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2" t="n">
        <f aca="false">SUM(AA48:AC48)</f>
        <v>0</v>
      </c>
      <c r="AN48" s="202" t="n">
        <f aca="false">SUM(AD48:AF48)</f>
        <v>0</v>
      </c>
      <c r="AO48" s="202" t="n">
        <f aca="false">SUM(AG48:AK48)</f>
        <v>0</v>
      </c>
      <c r="AP48" s="203" t="str">
        <f aca="false">IF(AND(OR(AQ48=FALSE(),AR48=FALSE()),OR(COUNTBLANK(A48:F48)&lt;&gt;COLUMNS(A48:F48),COUNTBLANK(H48:Z48)&lt;&gt;COLUMNS(H48:Z48),COUNTBLANK(AB48:AL48)&lt;&gt;COLUMNS(AB48:AL48))),"KO","")</f>
        <v/>
      </c>
      <c r="AQ48" s="18" t="n">
        <f aca="false">IF(OR(ISBLANK(B48),ISBLANK(H48),ISBLANK(O48),ISBLANK(R48),ISBLANK(V48),ISBLANK(W48),ISBLANK(Y48),ISBLANK(AB48),ISBLANK(AD48),ISBLANK(AL48)),FALSE(),TRUE())</f>
        <v>0</v>
      </c>
      <c r="AR48" s="158" t="n">
        <f aca="false">IF(ISBLANK(B48),IF(OR(ISBLANK(C48),ISBLANK(D48),ISBLANK(E48),ISBLANK(F48),ISBLANK(G48)),FALSE(),TRUE()),TRUE())</f>
        <v>0</v>
      </c>
      <c r="AS48" s="204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93"/>
      <c r="C49" s="194"/>
      <c r="D49" s="195"/>
      <c r="E49" s="196"/>
      <c r="F49" s="125"/>
      <c r="G49" s="126" t="e">
        <f aca="false">VLOOKUP(F49,Foglio1!$F$2:$G$1509,2,FALSE())</f>
        <v>#N/A</v>
      </c>
      <c r="H49" s="197"/>
      <c r="I49" s="198"/>
      <c r="J49" s="198"/>
      <c r="K49" s="198"/>
      <c r="L49" s="198"/>
      <c r="M49" s="199"/>
      <c r="N49" s="199"/>
      <c r="O49" s="200"/>
      <c r="P49" s="200"/>
      <c r="Q49" s="200"/>
      <c r="R49" s="200"/>
      <c r="S49" s="200"/>
      <c r="T49" s="200"/>
      <c r="U49" s="200"/>
      <c r="V49" s="200"/>
      <c r="W49" s="199"/>
      <c r="X49" s="200"/>
      <c r="Y49" s="201"/>
      <c r="Z49" s="201"/>
      <c r="AA49" s="202" t="n">
        <f aca="false">SUM(Y49:Z49)</f>
        <v>0</v>
      </c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2" t="n">
        <f aca="false">SUM(AA49:AC49)</f>
        <v>0</v>
      </c>
      <c r="AN49" s="202" t="n">
        <f aca="false">SUM(AD49:AF49)</f>
        <v>0</v>
      </c>
      <c r="AO49" s="202" t="n">
        <f aca="false">SUM(AG49:AK49)</f>
        <v>0</v>
      </c>
      <c r="AP49" s="203" t="str">
        <f aca="false">IF(AND(OR(AQ49=FALSE(),AR49=FALSE()),OR(COUNTBLANK(A49:F49)&lt;&gt;COLUMNS(A49:F49),COUNTBLANK(H49:Z49)&lt;&gt;COLUMNS(H49:Z49),COUNTBLANK(AB49:AL49)&lt;&gt;COLUMNS(AB49:AL49))),"KO","")</f>
        <v/>
      </c>
      <c r="AQ49" s="18" t="n">
        <f aca="false">IF(OR(ISBLANK(B49),ISBLANK(H49),ISBLANK(O49),ISBLANK(R49),ISBLANK(V49),ISBLANK(W49),ISBLANK(Y49),ISBLANK(AB49),ISBLANK(AD49),ISBLANK(AL49)),FALSE(),TRUE())</f>
        <v>0</v>
      </c>
      <c r="AR49" s="158" t="n">
        <f aca="false">IF(ISBLANK(B49),IF(OR(ISBLANK(C49),ISBLANK(D49),ISBLANK(E49),ISBLANK(F49),ISBLANK(G49)),FALSE(),TRUE()),TRUE())</f>
        <v>0</v>
      </c>
      <c r="AS49" s="204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93"/>
      <c r="C50" s="194"/>
      <c r="D50" s="195"/>
      <c r="E50" s="196"/>
      <c r="F50" s="125"/>
      <c r="G50" s="126" t="e">
        <f aca="false">VLOOKUP(F50,Foglio1!$F$2:$G$1509,2,FALSE())</f>
        <v>#N/A</v>
      </c>
      <c r="H50" s="197"/>
      <c r="I50" s="198"/>
      <c r="J50" s="198"/>
      <c r="K50" s="198"/>
      <c r="L50" s="198"/>
      <c r="M50" s="199"/>
      <c r="N50" s="199"/>
      <c r="O50" s="200"/>
      <c r="P50" s="200"/>
      <c r="Q50" s="200"/>
      <c r="R50" s="200"/>
      <c r="S50" s="200"/>
      <c r="T50" s="200"/>
      <c r="U50" s="200"/>
      <c r="V50" s="200"/>
      <c r="W50" s="199"/>
      <c r="X50" s="200"/>
      <c r="Y50" s="201"/>
      <c r="Z50" s="201"/>
      <c r="AA50" s="202" t="n">
        <f aca="false">SUM(Y50:Z50)</f>
        <v>0</v>
      </c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2" t="n">
        <f aca="false">SUM(AA50:AC50)</f>
        <v>0</v>
      </c>
      <c r="AN50" s="202" t="n">
        <f aca="false">SUM(AD50:AF50)</f>
        <v>0</v>
      </c>
      <c r="AO50" s="202" t="n">
        <f aca="false">SUM(AG50:AK50)</f>
        <v>0</v>
      </c>
      <c r="AP50" s="203" t="str">
        <f aca="false">IF(AND(OR(AQ50=FALSE(),AR50=FALSE()),OR(COUNTBLANK(A50:F50)&lt;&gt;COLUMNS(A50:F50),COUNTBLANK(H50:Z50)&lt;&gt;COLUMNS(H50:Z50),COUNTBLANK(AB50:AL50)&lt;&gt;COLUMNS(AB50:AL50))),"KO","")</f>
        <v/>
      </c>
      <c r="AQ50" s="18" t="n">
        <f aca="false">IF(OR(ISBLANK(B50),ISBLANK(H50),ISBLANK(O50),ISBLANK(R50),ISBLANK(V50),ISBLANK(W50),ISBLANK(Y50),ISBLANK(AB50),ISBLANK(AD50),ISBLANK(AL50)),FALSE(),TRUE())</f>
        <v>0</v>
      </c>
      <c r="AR50" s="158" t="n">
        <f aca="false">IF(ISBLANK(B50),IF(OR(ISBLANK(C50),ISBLANK(D50),ISBLANK(E50),ISBLANK(F50),ISBLANK(G50)),FALSE(),TRUE()),TRUE())</f>
        <v>0</v>
      </c>
      <c r="AS50" s="204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93"/>
      <c r="C51" s="194"/>
      <c r="D51" s="195"/>
      <c r="E51" s="196"/>
      <c r="F51" s="125"/>
      <c r="G51" s="126" t="e">
        <f aca="false">VLOOKUP(F51,Foglio1!$F$2:$G$1509,2,FALSE())</f>
        <v>#N/A</v>
      </c>
      <c r="H51" s="197"/>
      <c r="I51" s="198"/>
      <c r="J51" s="198"/>
      <c r="K51" s="198"/>
      <c r="L51" s="198"/>
      <c r="M51" s="199"/>
      <c r="N51" s="199"/>
      <c r="O51" s="200"/>
      <c r="P51" s="200"/>
      <c r="Q51" s="200"/>
      <c r="R51" s="200"/>
      <c r="S51" s="200"/>
      <c r="T51" s="200"/>
      <c r="U51" s="200"/>
      <c r="V51" s="200"/>
      <c r="W51" s="199"/>
      <c r="X51" s="200"/>
      <c r="Y51" s="201"/>
      <c r="Z51" s="201"/>
      <c r="AA51" s="202" t="n">
        <f aca="false">SUM(Y51:Z51)</f>
        <v>0</v>
      </c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2" t="n">
        <f aca="false">SUM(AA51:AC51)</f>
        <v>0</v>
      </c>
      <c r="AN51" s="202" t="n">
        <f aca="false">SUM(AD51:AF51)</f>
        <v>0</v>
      </c>
      <c r="AO51" s="202" t="n">
        <f aca="false">SUM(AG51:AK51)</f>
        <v>0</v>
      </c>
      <c r="AP51" s="203" t="str">
        <f aca="false">IF(AND(OR(AQ51=FALSE(),AR51=FALSE()),OR(COUNTBLANK(A51:F51)&lt;&gt;COLUMNS(A51:F51),COUNTBLANK(H51:Z51)&lt;&gt;COLUMNS(H51:Z51),COUNTBLANK(AB51:AL51)&lt;&gt;COLUMNS(AB51:AL51))),"KO","")</f>
        <v/>
      </c>
      <c r="AQ51" s="18" t="n">
        <f aca="false">IF(OR(ISBLANK(B51),ISBLANK(H51),ISBLANK(O51),ISBLANK(R51),ISBLANK(V51),ISBLANK(W51),ISBLANK(Y51),ISBLANK(AB51),ISBLANK(AD51),ISBLANK(AL51)),FALSE(),TRUE())</f>
        <v>0</v>
      </c>
      <c r="AR51" s="158" t="n">
        <f aca="false">IF(ISBLANK(B51),IF(OR(ISBLANK(C51),ISBLANK(D51),ISBLANK(E51),ISBLANK(F51),ISBLANK(G51)),FALSE(),TRUE()),TRUE())</f>
        <v>0</v>
      </c>
      <c r="AS51" s="204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93"/>
      <c r="C52" s="194"/>
      <c r="D52" s="195"/>
      <c r="E52" s="196"/>
      <c r="F52" s="125"/>
      <c r="G52" s="126" t="e">
        <f aca="false">VLOOKUP(F52,Foglio1!$F$2:$G$1509,2,FALSE())</f>
        <v>#N/A</v>
      </c>
      <c r="H52" s="197"/>
      <c r="I52" s="198"/>
      <c r="J52" s="198"/>
      <c r="K52" s="198"/>
      <c r="L52" s="198"/>
      <c r="M52" s="199"/>
      <c r="N52" s="199"/>
      <c r="O52" s="200"/>
      <c r="P52" s="200"/>
      <c r="Q52" s="200"/>
      <c r="R52" s="200"/>
      <c r="S52" s="200"/>
      <c r="T52" s="200"/>
      <c r="U52" s="200"/>
      <c r="V52" s="200"/>
      <c r="W52" s="199"/>
      <c r="X52" s="200"/>
      <c r="Y52" s="201"/>
      <c r="Z52" s="201"/>
      <c r="AA52" s="202" t="n">
        <f aca="false">SUM(Y52:Z52)</f>
        <v>0</v>
      </c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2" t="n">
        <f aca="false">SUM(AA52:AC52)</f>
        <v>0</v>
      </c>
      <c r="AN52" s="202" t="n">
        <f aca="false">SUM(AD52:AF52)</f>
        <v>0</v>
      </c>
      <c r="AO52" s="202" t="n">
        <f aca="false">SUM(AG52:AK52)</f>
        <v>0</v>
      </c>
      <c r="AP52" s="203" t="str">
        <f aca="false">IF(AND(OR(AQ52=FALSE(),AR52=FALSE()),OR(COUNTBLANK(A52:F52)&lt;&gt;COLUMNS(A52:F52),COUNTBLANK(H52:Z52)&lt;&gt;COLUMNS(H52:Z52),COUNTBLANK(AB52:AL52)&lt;&gt;COLUMNS(AB52:AL52))),"KO","")</f>
        <v/>
      </c>
      <c r="AQ52" s="18" t="n">
        <f aca="false">IF(OR(ISBLANK(B52),ISBLANK(H52),ISBLANK(O52),ISBLANK(R52),ISBLANK(V52),ISBLANK(W52),ISBLANK(Y52),ISBLANK(AB52),ISBLANK(AD52),ISBLANK(AL52)),FALSE(),TRUE())</f>
        <v>0</v>
      </c>
      <c r="AR52" s="158" t="n">
        <f aca="false">IF(ISBLANK(B52),IF(OR(ISBLANK(C52),ISBLANK(D52),ISBLANK(E52),ISBLANK(F52),ISBLANK(G52)),FALSE(),TRUE()),TRUE())</f>
        <v>0</v>
      </c>
      <c r="AS52" s="204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93"/>
      <c r="C53" s="194"/>
      <c r="D53" s="195"/>
      <c r="E53" s="196"/>
      <c r="F53" s="125"/>
      <c r="G53" s="126" t="e">
        <f aca="false">VLOOKUP(F53,Foglio1!$F$2:$G$1509,2,FALSE())</f>
        <v>#N/A</v>
      </c>
      <c r="H53" s="197"/>
      <c r="I53" s="198"/>
      <c r="J53" s="198"/>
      <c r="K53" s="198"/>
      <c r="L53" s="198"/>
      <c r="M53" s="199"/>
      <c r="N53" s="199"/>
      <c r="O53" s="200"/>
      <c r="P53" s="200"/>
      <c r="Q53" s="200"/>
      <c r="R53" s="200"/>
      <c r="S53" s="200"/>
      <c r="T53" s="200"/>
      <c r="U53" s="200"/>
      <c r="V53" s="200"/>
      <c r="W53" s="199"/>
      <c r="X53" s="200"/>
      <c r="Y53" s="201"/>
      <c r="Z53" s="201"/>
      <c r="AA53" s="202" t="n">
        <f aca="false">SUM(Y53:Z53)</f>
        <v>0</v>
      </c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2" t="n">
        <f aca="false">SUM(AA53:AC53)</f>
        <v>0</v>
      </c>
      <c r="AN53" s="202" t="n">
        <f aca="false">SUM(AD53:AF53)</f>
        <v>0</v>
      </c>
      <c r="AO53" s="202" t="n">
        <f aca="false">SUM(AG53:AK53)</f>
        <v>0</v>
      </c>
      <c r="AP53" s="203" t="str">
        <f aca="false">IF(AND(OR(AQ53=FALSE(),AR53=FALSE()),OR(COUNTBLANK(A53:F53)&lt;&gt;COLUMNS(A53:F53),COUNTBLANK(H53:Z53)&lt;&gt;COLUMNS(H53:Z53),COUNTBLANK(AB53:AL53)&lt;&gt;COLUMNS(AB53:AL53))),"KO","")</f>
        <v/>
      </c>
      <c r="AQ53" s="18" t="n">
        <f aca="false">IF(OR(ISBLANK(B53),ISBLANK(H53),ISBLANK(O53),ISBLANK(R53),ISBLANK(V53),ISBLANK(W53),ISBLANK(Y53),ISBLANK(AB53),ISBLANK(AD53),ISBLANK(AL53)),FALSE(),TRUE())</f>
        <v>0</v>
      </c>
      <c r="AR53" s="158" t="n">
        <f aca="false">IF(ISBLANK(B53),IF(OR(ISBLANK(C53),ISBLANK(D53),ISBLANK(E53),ISBLANK(F53),ISBLANK(G53)),FALSE(),TRUE()),TRUE())</f>
        <v>0</v>
      </c>
      <c r="AS53" s="204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93"/>
      <c r="C54" s="194"/>
      <c r="D54" s="195"/>
      <c r="E54" s="196"/>
      <c r="F54" s="125"/>
      <c r="G54" s="126" t="e">
        <f aca="false">VLOOKUP(F54,Foglio1!$F$2:$G$1509,2,FALSE())</f>
        <v>#N/A</v>
      </c>
      <c r="H54" s="197"/>
      <c r="I54" s="198"/>
      <c r="J54" s="198"/>
      <c r="K54" s="198"/>
      <c r="L54" s="198"/>
      <c r="M54" s="199"/>
      <c r="N54" s="199"/>
      <c r="O54" s="200"/>
      <c r="P54" s="200"/>
      <c r="Q54" s="200"/>
      <c r="R54" s="200"/>
      <c r="S54" s="200"/>
      <c r="T54" s="200"/>
      <c r="U54" s="200"/>
      <c r="V54" s="200"/>
      <c r="W54" s="199"/>
      <c r="X54" s="200"/>
      <c r="Y54" s="201"/>
      <c r="Z54" s="201"/>
      <c r="AA54" s="202" t="n">
        <f aca="false">SUM(Y54:Z54)</f>
        <v>0</v>
      </c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2" t="n">
        <f aca="false">SUM(AA54:AC54)</f>
        <v>0</v>
      </c>
      <c r="AN54" s="202" t="n">
        <f aca="false">SUM(AD54:AF54)</f>
        <v>0</v>
      </c>
      <c r="AO54" s="202" t="n">
        <f aca="false">SUM(AG54:AK54)</f>
        <v>0</v>
      </c>
      <c r="AP54" s="203" t="str">
        <f aca="false">IF(AND(OR(AQ54=FALSE(),AR54=FALSE()),OR(COUNTBLANK(A54:F54)&lt;&gt;COLUMNS(A54:F54),COUNTBLANK(H54:Z54)&lt;&gt;COLUMNS(H54:Z54),COUNTBLANK(AB54:AL54)&lt;&gt;COLUMNS(AB54:AL54))),"KO","")</f>
        <v/>
      </c>
      <c r="AQ54" s="18" t="n">
        <f aca="false">IF(OR(ISBLANK(B54),ISBLANK(H54),ISBLANK(O54),ISBLANK(R54),ISBLANK(V54),ISBLANK(W54),ISBLANK(Y54),ISBLANK(AB54),ISBLANK(AD54),ISBLANK(AL54)),FALSE(),TRUE())</f>
        <v>0</v>
      </c>
      <c r="AR54" s="158" t="n">
        <f aca="false">IF(ISBLANK(B54),IF(OR(ISBLANK(C54),ISBLANK(D54),ISBLANK(E54),ISBLANK(F54),ISBLANK(G54)),FALSE(),TRUE()),TRUE())</f>
        <v>0</v>
      </c>
      <c r="AS54" s="204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93"/>
      <c r="C55" s="194"/>
      <c r="D55" s="195"/>
      <c r="E55" s="196"/>
      <c r="F55" s="125"/>
      <c r="G55" s="126" t="e">
        <f aca="false">VLOOKUP(F55,Foglio1!$F$2:$G$1509,2,FALSE())</f>
        <v>#N/A</v>
      </c>
      <c r="H55" s="197"/>
      <c r="I55" s="198"/>
      <c r="J55" s="198"/>
      <c r="K55" s="198"/>
      <c r="L55" s="198"/>
      <c r="M55" s="199"/>
      <c r="N55" s="199"/>
      <c r="O55" s="200"/>
      <c r="P55" s="200"/>
      <c r="Q55" s="200"/>
      <c r="R55" s="200"/>
      <c r="S55" s="200"/>
      <c r="T55" s="200"/>
      <c r="U55" s="200"/>
      <c r="V55" s="200"/>
      <c r="W55" s="199"/>
      <c r="X55" s="200"/>
      <c r="Y55" s="201"/>
      <c r="Z55" s="201"/>
      <c r="AA55" s="202" t="n">
        <f aca="false">SUM(Y55:Z55)</f>
        <v>0</v>
      </c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2" t="n">
        <f aca="false">SUM(AA55:AC55)</f>
        <v>0</v>
      </c>
      <c r="AN55" s="202" t="n">
        <f aca="false">SUM(AD55:AF55)</f>
        <v>0</v>
      </c>
      <c r="AO55" s="202" t="n">
        <f aca="false">SUM(AG55:AK55)</f>
        <v>0</v>
      </c>
      <c r="AP55" s="203" t="str">
        <f aca="false">IF(AND(OR(AQ55=FALSE(),AR55=FALSE()),OR(COUNTBLANK(A55:F55)&lt;&gt;COLUMNS(A55:F55),COUNTBLANK(H55:Z55)&lt;&gt;COLUMNS(H55:Z55),COUNTBLANK(AB55:AL55)&lt;&gt;COLUMNS(AB55:AL55))),"KO","")</f>
        <v/>
      </c>
      <c r="AQ55" s="18" t="n">
        <f aca="false">IF(OR(ISBLANK(B55),ISBLANK(H55),ISBLANK(O55),ISBLANK(R55),ISBLANK(V55),ISBLANK(W55),ISBLANK(Y55),ISBLANK(AB55),ISBLANK(AD55),ISBLANK(AL55)),FALSE(),TRUE())</f>
        <v>0</v>
      </c>
      <c r="AR55" s="158" t="n">
        <f aca="false">IF(ISBLANK(B55),IF(OR(ISBLANK(C55),ISBLANK(D55),ISBLANK(E55),ISBLANK(F55),ISBLANK(G55)),FALSE(),TRUE()),TRUE())</f>
        <v>0</v>
      </c>
      <c r="AS55" s="204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93"/>
      <c r="C56" s="194"/>
      <c r="D56" s="195"/>
      <c r="E56" s="196"/>
      <c r="F56" s="125"/>
      <c r="G56" s="126" t="e">
        <f aca="false">VLOOKUP(F56,Foglio1!$F$2:$G$1509,2,FALSE())</f>
        <v>#N/A</v>
      </c>
      <c r="H56" s="197"/>
      <c r="I56" s="198"/>
      <c r="J56" s="198"/>
      <c r="K56" s="198"/>
      <c r="L56" s="198"/>
      <c r="M56" s="199"/>
      <c r="N56" s="199"/>
      <c r="O56" s="200"/>
      <c r="P56" s="200"/>
      <c r="Q56" s="200"/>
      <c r="R56" s="200"/>
      <c r="S56" s="200"/>
      <c r="T56" s="200"/>
      <c r="U56" s="200"/>
      <c r="V56" s="200"/>
      <c r="W56" s="199"/>
      <c r="X56" s="200"/>
      <c r="Y56" s="201"/>
      <c r="Z56" s="201"/>
      <c r="AA56" s="202" t="n">
        <f aca="false">SUM(Y56:Z56)</f>
        <v>0</v>
      </c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2" t="n">
        <f aca="false">SUM(AA56:AC56)</f>
        <v>0</v>
      </c>
      <c r="AN56" s="202" t="n">
        <f aca="false">SUM(AD56:AF56)</f>
        <v>0</v>
      </c>
      <c r="AO56" s="202" t="n">
        <f aca="false">SUM(AG56:AK56)</f>
        <v>0</v>
      </c>
      <c r="AP56" s="203" t="str">
        <f aca="false">IF(AND(OR(AQ56=FALSE(),AR56=FALSE()),OR(COUNTBLANK(A56:F56)&lt;&gt;COLUMNS(A56:F56),COUNTBLANK(H56:Z56)&lt;&gt;COLUMNS(H56:Z56),COUNTBLANK(AB56:AL56)&lt;&gt;COLUMNS(AB56:AL56))),"KO","")</f>
        <v/>
      </c>
      <c r="AQ56" s="18" t="n">
        <f aca="false">IF(OR(ISBLANK(B56),ISBLANK(H56),ISBLANK(O56),ISBLANK(R56),ISBLANK(V56),ISBLANK(W56),ISBLANK(Y56),ISBLANK(AB56),ISBLANK(AD56),ISBLANK(AL56)),FALSE(),TRUE())</f>
        <v>0</v>
      </c>
      <c r="AR56" s="158" t="n">
        <f aca="false">IF(ISBLANK(B56),IF(OR(ISBLANK(C56),ISBLANK(D56),ISBLANK(E56),ISBLANK(F56),ISBLANK(G56)),FALSE(),TRUE()),TRUE())</f>
        <v>0</v>
      </c>
      <c r="AS56" s="204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93"/>
      <c r="C57" s="194"/>
      <c r="D57" s="195"/>
      <c r="E57" s="196"/>
      <c r="F57" s="125"/>
      <c r="G57" s="126" t="e">
        <f aca="false">VLOOKUP(F57,Foglio1!$F$2:$G$1509,2,FALSE())</f>
        <v>#N/A</v>
      </c>
      <c r="H57" s="197"/>
      <c r="I57" s="198"/>
      <c r="J57" s="198"/>
      <c r="K57" s="198"/>
      <c r="L57" s="198"/>
      <c r="M57" s="199"/>
      <c r="N57" s="199"/>
      <c r="O57" s="200"/>
      <c r="P57" s="200"/>
      <c r="Q57" s="200"/>
      <c r="R57" s="200"/>
      <c r="S57" s="200"/>
      <c r="T57" s="200"/>
      <c r="U57" s="200"/>
      <c r="V57" s="200"/>
      <c r="W57" s="199"/>
      <c r="X57" s="200"/>
      <c r="Y57" s="201"/>
      <c r="Z57" s="201"/>
      <c r="AA57" s="202" t="n">
        <f aca="false">SUM(Y57:Z57)</f>
        <v>0</v>
      </c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2" t="n">
        <f aca="false">SUM(AA57:AC57)</f>
        <v>0</v>
      </c>
      <c r="AN57" s="202" t="n">
        <f aca="false">SUM(AD57:AF57)</f>
        <v>0</v>
      </c>
      <c r="AO57" s="202" t="n">
        <f aca="false">SUM(AG57:AK57)</f>
        <v>0</v>
      </c>
      <c r="AP57" s="203" t="str">
        <f aca="false">IF(AND(OR(AQ57=FALSE(),AR57=FALSE()),OR(COUNTBLANK(A57:F57)&lt;&gt;COLUMNS(A57:F57),COUNTBLANK(H57:Z57)&lt;&gt;COLUMNS(H57:Z57),COUNTBLANK(AB57:AL57)&lt;&gt;COLUMNS(AB57:AL57))),"KO","")</f>
        <v/>
      </c>
      <c r="AQ57" s="18" t="n">
        <f aca="false">IF(OR(ISBLANK(B57),ISBLANK(H57),ISBLANK(O57),ISBLANK(R57),ISBLANK(V57),ISBLANK(W57),ISBLANK(Y57),ISBLANK(AB57),ISBLANK(AD57),ISBLANK(AL57)),FALSE(),TRUE())</f>
        <v>0</v>
      </c>
      <c r="AR57" s="158" t="n">
        <f aca="false">IF(ISBLANK(B57),IF(OR(ISBLANK(C57),ISBLANK(D57),ISBLANK(E57),ISBLANK(F57),ISBLANK(G57)),FALSE(),TRUE()),TRUE())</f>
        <v>0</v>
      </c>
      <c r="AS57" s="204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93"/>
      <c r="C58" s="194"/>
      <c r="D58" s="195"/>
      <c r="E58" s="196"/>
      <c r="F58" s="125"/>
      <c r="G58" s="126" t="e">
        <f aca="false">VLOOKUP(F58,Foglio1!$F$2:$G$1509,2,FALSE())</f>
        <v>#N/A</v>
      </c>
      <c r="H58" s="197"/>
      <c r="I58" s="198"/>
      <c r="J58" s="198"/>
      <c r="K58" s="198"/>
      <c r="L58" s="198"/>
      <c r="M58" s="199"/>
      <c r="N58" s="199"/>
      <c r="O58" s="200"/>
      <c r="P58" s="200"/>
      <c r="Q58" s="200"/>
      <c r="R58" s="200"/>
      <c r="S58" s="200"/>
      <c r="T58" s="200"/>
      <c r="U58" s="200"/>
      <c r="V58" s="200"/>
      <c r="W58" s="199"/>
      <c r="X58" s="200"/>
      <c r="Y58" s="201"/>
      <c r="Z58" s="201"/>
      <c r="AA58" s="202" t="n">
        <f aca="false">SUM(Y58:Z58)</f>
        <v>0</v>
      </c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2" t="n">
        <f aca="false">SUM(AA58:AC58)</f>
        <v>0</v>
      </c>
      <c r="AN58" s="202" t="n">
        <f aca="false">SUM(AD58:AF58)</f>
        <v>0</v>
      </c>
      <c r="AO58" s="202" t="n">
        <f aca="false">SUM(AG58:AK58)</f>
        <v>0</v>
      </c>
      <c r="AP58" s="203" t="str">
        <f aca="false">IF(AND(OR(AQ58=FALSE(),AR58=FALSE()),OR(COUNTBLANK(A58:F58)&lt;&gt;COLUMNS(A58:F58),COUNTBLANK(H58:Z58)&lt;&gt;COLUMNS(H58:Z58),COUNTBLANK(AB58:AL58)&lt;&gt;COLUMNS(AB58:AL58))),"KO","")</f>
        <v/>
      </c>
      <c r="AQ58" s="18" t="n">
        <f aca="false">IF(OR(ISBLANK(B58),ISBLANK(H58),ISBLANK(O58),ISBLANK(R58),ISBLANK(V58),ISBLANK(W58),ISBLANK(Y58),ISBLANK(AB58),ISBLANK(AD58),ISBLANK(AL58)),FALSE(),TRUE())</f>
        <v>0</v>
      </c>
      <c r="AR58" s="158" t="n">
        <f aca="false">IF(ISBLANK(B58),IF(OR(ISBLANK(C58),ISBLANK(D58),ISBLANK(E58),ISBLANK(F58),ISBLANK(G58)),FALSE(),TRUE()),TRUE())</f>
        <v>0</v>
      </c>
      <c r="AS58" s="204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93"/>
      <c r="C59" s="194"/>
      <c r="D59" s="195"/>
      <c r="E59" s="196"/>
      <c r="F59" s="125"/>
      <c r="G59" s="126" t="e">
        <f aca="false">VLOOKUP(F59,Foglio1!$F$2:$G$1509,2,FALSE())</f>
        <v>#N/A</v>
      </c>
      <c r="H59" s="197"/>
      <c r="I59" s="198"/>
      <c r="J59" s="198"/>
      <c r="K59" s="198"/>
      <c r="L59" s="198"/>
      <c r="M59" s="199"/>
      <c r="N59" s="199"/>
      <c r="O59" s="200"/>
      <c r="P59" s="200"/>
      <c r="Q59" s="200"/>
      <c r="R59" s="200"/>
      <c r="S59" s="200"/>
      <c r="T59" s="200"/>
      <c r="U59" s="200"/>
      <c r="V59" s="200"/>
      <c r="W59" s="199"/>
      <c r="X59" s="200"/>
      <c r="Y59" s="201"/>
      <c r="Z59" s="201"/>
      <c r="AA59" s="202" t="n">
        <f aca="false">SUM(Y59:Z59)</f>
        <v>0</v>
      </c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2" t="n">
        <f aca="false">SUM(AA59:AC59)</f>
        <v>0</v>
      </c>
      <c r="AN59" s="202" t="n">
        <f aca="false">SUM(AD59:AF59)</f>
        <v>0</v>
      </c>
      <c r="AO59" s="202" t="n">
        <f aca="false">SUM(AG59:AK59)</f>
        <v>0</v>
      </c>
      <c r="AP59" s="203" t="str">
        <f aca="false">IF(AND(OR(AQ59=FALSE(),AR59=FALSE()),OR(COUNTBLANK(A59:F59)&lt;&gt;COLUMNS(A59:F59),COUNTBLANK(H59:Z59)&lt;&gt;COLUMNS(H59:Z59),COUNTBLANK(AB59:AL59)&lt;&gt;COLUMNS(AB59:AL59))),"KO","")</f>
        <v/>
      </c>
      <c r="AQ59" s="18" t="n">
        <f aca="false">IF(OR(ISBLANK(B59),ISBLANK(H59),ISBLANK(O59),ISBLANK(R59),ISBLANK(V59),ISBLANK(W59),ISBLANK(Y59),ISBLANK(AB59),ISBLANK(AD59),ISBLANK(AL59)),FALSE(),TRUE())</f>
        <v>0</v>
      </c>
      <c r="AR59" s="158" t="n">
        <f aca="false">IF(ISBLANK(B59),IF(OR(ISBLANK(C59),ISBLANK(D59),ISBLANK(E59),ISBLANK(F59),ISBLANK(G59)),FALSE(),TRUE()),TRUE())</f>
        <v>0</v>
      </c>
      <c r="AS59" s="204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93"/>
      <c r="C60" s="194"/>
      <c r="D60" s="195"/>
      <c r="E60" s="196"/>
      <c r="F60" s="125"/>
      <c r="G60" s="126" t="e">
        <f aca="false">VLOOKUP(F60,Foglio1!$F$2:$G$1509,2,FALSE())</f>
        <v>#N/A</v>
      </c>
      <c r="H60" s="197"/>
      <c r="I60" s="198"/>
      <c r="J60" s="198"/>
      <c r="K60" s="198"/>
      <c r="L60" s="198"/>
      <c r="M60" s="199"/>
      <c r="N60" s="199"/>
      <c r="O60" s="200"/>
      <c r="P60" s="200"/>
      <c r="Q60" s="200"/>
      <c r="R60" s="200"/>
      <c r="S60" s="200"/>
      <c r="T60" s="200"/>
      <c r="U60" s="200"/>
      <c r="V60" s="200"/>
      <c r="W60" s="199"/>
      <c r="X60" s="200"/>
      <c r="Y60" s="201"/>
      <c r="Z60" s="201"/>
      <c r="AA60" s="202" t="n">
        <f aca="false">SUM(Y60:Z60)</f>
        <v>0</v>
      </c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2" t="n">
        <f aca="false">SUM(AA60:AC60)</f>
        <v>0</v>
      </c>
      <c r="AN60" s="202" t="n">
        <f aca="false">SUM(AD60:AF60)</f>
        <v>0</v>
      </c>
      <c r="AO60" s="202" t="n">
        <f aca="false">SUM(AG60:AK60)</f>
        <v>0</v>
      </c>
      <c r="AP60" s="203" t="str">
        <f aca="false">IF(AND(OR(AQ60=FALSE(),AR60=FALSE()),OR(COUNTBLANK(A60:F60)&lt;&gt;COLUMNS(A60:F60),COUNTBLANK(H60:Z60)&lt;&gt;COLUMNS(H60:Z60),COUNTBLANK(AB60:AL60)&lt;&gt;COLUMNS(AB60:AL60))),"KO","")</f>
        <v/>
      </c>
      <c r="AQ60" s="18" t="n">
        <f aca="false">IF(OR(ISBLANK(B60),ISBLANK(H60),ISBLANK(O60),ISBLANK(R60),ISBLANK(V60),ISBLANK(W60),ISBLANK(Y60),ISBLANK(AB60),ISBLANK(AD60),ISBLANK(AL60)),FALSE(),TRUE())</f>
        <v>0</v>
      </c>
      <c r="AR60" s="158" t="n">
        <f aca="false">IF(ISBLANK(B60),IF(OR(ISBLANK(C60),ISBLANK(D60),ISBLANK(E60),ISBLANK(F60),ISBLANK(G60)),FALSE(),TRUE()),TRUE())</f>
        <v>0</v>
      </c>
      <c r="AS60" s="204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93"/>
      <c r="C61" s="194"/>
      <c r="D61" s="195"/>
      <c r="E61" s="196"/>
      <c r="F61" s="125"/>
      <c r="G61" s="126" t="e">
        <f aca="false">VLOOKUP(F61,Foglio1!$F$2:$G$1509,2,FALSE())</f>
        <v>#N/A</v>
      </c>
      <c r="H61" s="197"/>
      <c r="I61" s="198"/>
      <c r="J61" s="198"/>
      <c r="K61" s="198"/>
      <c r="L61" s="198"/>
      <c r="M61" s="199"/>
      <c r="N61" s="199"/>
      <c r="O61" s="200"/>
      <c r="P61" s="200"/>
      <c r="Q61" s="200"/>
      <c r="R61" s="200"/>
      <c r="S61" s="200"/>
      <c r="T61" s="200"/>
      <c r="U61" s="200"/>
      <c r="V61" s="200"/>
      <c r="W61" s="199"/>
      <c r="X61" s="200"/>
      <c r="Y61" s="201"/>
      <c r="Z61" s="201"/>
      <c r="AA61" s="202" t="n">
        <f aca="false">SUM(Y61:Z61)</f>
        <v>0</v>
      </c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2" t="n">
        <f aca="false">SUM(AA61:AC61)</f>
        <v>0</v>
      </c>
      <c r="AN61" s="202" t="n">
        <f aca="false">SUM(AD61:AF61)</f>
        <v>0</v>
      </c>
      <c r="AO61" s="202" t="n">
        <f aca="false">SUM(AG61:AK61)</f>
        <v>0</v>
      </c>
      <c r="AP61" s="203" t="str">
        <f aca="false">IF(AND(OR(AQ61=FALSE(),AR61=FALSE()),OR(COUNTBLANK(A61:F61)&lt;&gt;COLUMNS(A61:F61),COUNTBLANK(H61:Z61)&lt;&gt;COLUMNS(H61:Z61),COUNTBLANK(AB61:AL61)&lt;&gt;COLUMNS(AB61:AL61))),"KO","")</f>
        <v/>
      </c>
      <c r="AQ61" s="18" t="n">
        <f aca="false">IF(OR(ISBLANK(B61),ISBLANK(H61),ISBLANK(O61),ISBLANK(R61),ISBLANK(V61),ISBLANK(W61),ISBLANK(Y61),ISBLANK(AB61),ISBLANK(AD61),ISBLANK(AL61)),FALSE(),TRUE())</f>
        <v>0</v>
      </c>
      <c r="AR61" s="158" t="n">
        <f aca="false">IF(ISBLANK(B61),IF(OR(ISBLANK(C61),ISBLANK(D61),ISBLANK(E61),ISBLANK(F61),ISBLANK(G61)),FALSE(),TRUE()),TRUE())</f>
        <v>0</v>
      </c>
      <c r="AS61" s="204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93"/>
      <c r="C62" s="194"/>
      <c r="D62" s="195"/>
      <c r="E62" s="196"/>
      <c r="F62" s="125"/>
      <c r="G62" s="126" t="e">
        <f aca="false">VLOOKUP(F62,Foglio1!$F$2:$G$1509,2,FALSE())</f>
        <v>#N/A</v>
      </c>
      <c r="H62" s="197"/>
      <c r="I62" s="198"/>
      <c r="J62" s="198"/>
      <c r="K62" s="198"/>
      <c r="L62" s="198"/>
      <c r="M62" s="199"/>
      <c r="N62" s="199"/>
      <c r="O62" s="200"/>
      <c r="P62" s="200"/>
      <c r="Q62" s="200"/>
      <c r="R62" s="200"/>
      <c r="S62" s="200"/>
      <c r="T62" s="200"/>
      <c r="U62" s="200"/>
      <c r="V62" s="200"/>
      <c r="W62" s="199"/>
      <c r="X62" s="200"/>
      <c r="Y62" s="201"/>
      <c r="Z62" s="201"/>
      <c r="AA62" s="202" t="n">
        <f aca="false">SUM(Y62:Z62)</f>
        <v>0</v>
      </c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2" t="n">
        <f aca="false">SUM(AA62:AC62)</f>
        <v>0</v>
      </c>
      <c r="AN62" s="202" t="n">
        <f aca="false">SUM(AD62:AF62)</f>
        <v>0</v>
      </c>
      <c r="AO62" s="202" t="n">
        <f aca="false">SUM(AG62:AK62)</f>
        <v>0</v>
      </c>
      <c r="AP62" s="203" t="str">
        <f aca="false">IF(AND(OR(AQ62=FALSE(),AR62=FALSE()),OR(COUNTBLANK(A62:F62)&lt;&gt;COLUMNS(A62:F62),COUNTBLANK(H62:Z62)&lt;&gt;COLUMNS(H62:Z62),COUNTBLANK(AB62:AL62)&lt;&gt;COLUMNS(AB62:AL62))),"KO","")</f>
        <v/>
      </c>
      <c r="AQ62" s="18" t="n">
        <f aca="false">IF(OR(ISBLANK(B62),ISBLANK(H62),ISBLANK(O62),ISBLANK(R62),ISBLANK(V62),ISBLANK(W62),ISBLANK(Y62),ISBLANK(AB62),ISBLANK(AD62),ISBLANK(AL62)),FALSE(),TRUE())</f>
        <v>0</v>
      </c>
      <c r="AR62" s="158" t="n">
        <f aca="false">IF(ISBLANK(B62),IF(OR(ISBLANK(C62),ISBLANK(D62),ISBLANK(E62),ISBLANK(F62),ISBLANK(G62)),FALSE(),TRUE()),TRUE())</f>
        <v>0</v>
      </c>
      <c r="AS62" s="204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93"/>
      <c r="C63" s="194"/>
      <c r="D63" s="195"/>
      <c r="E63" s="196"/>
      <c r="F63" s="125"/>
      <c r="G63" s="126" t="e">
        <f aca="false">VLOOKUP(F63,Foglio1!$F$2:$G$1509,2,FALSE())</f>
        <v>#N/A</v>
      </c>
      <c r="H63" s="197"/>
      <c r="I63" s="198"/>
      <c r="J63" s="198"/>
      <c r="K63" s="198"/>
      <c r="L63" s="198"/>
      <c r="M63" s="199"/>
      <c r="N63" s="199"/>
      <c r="O63" s="200"/>
      <c r="P63" s="200"/>
      <c r="Q63" s="200"/>
      <c r="R63" s="200"/>
      <c r="S63" s="200"/>
      <c r="T63" s="200"/>
      <c r="U63" s="200"/>
      <c r="V63" s="200"/>
      <c r="W63" s="199"/>
      <c r="X63" s="200"/>
      <c r="Y63" s="201"/>
      <c r="Z63" s="201"/>
      <c r="AA63" s="202" t="n">
        <f aca="false">SUM(Y63:Z63)</f>
        <v>0</v>
      </c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2" t="n">
        <f aca="false">SUM(AA63:AC63)</f>
        <v>0</v>
      </c>
      <c r="AN63" s="202" t="n">
        <f aca="false">SUM(AD63:AF63)</f>
        <v>0</v>
      </c>
      <c r="AO63" s="202" t="n">
        <f aca="false">SUM(AG63:AK63)</f>
        <v>0</v>
      </c>
      <c r="AP63" s="203" t="str">
        <f aca="false">IF(AND(OR(AQ63=FALSE(),AR63=FALSE()),OR(COUNTBLANK(A63:F63)&lt;&gt;COLUMNS(A63:F63),COUNTBLANK(H63:Z63)&lt;&gt;COLUMNS(H63:Z63),COUNTBLANK(AB63:AL63)&lt;&gt;COLUMNS(AB63:AL63))),"KO","")</f>
        <v/>
      </c>
      <c r="AQ63" s="18" t="n">
        <f aca="false">IF(OR(ISBLANK(B63),ISBLANK(H63),ISBLANK(O63),ISBLANK(R63),ISBLANK(V63),ISBLANK(W63),ISBLANK(Y63),ISBLANK(AB63),ISBLANK(AD63),ISBLANK(AL63)),FALSE(),TRUE())</f>
        <v>0</v>
      </c>
      <c r="AR63" s="158" t="n">
        <f aca="false">IF(ISBLANK(B63),IF(OR(ISBLANK(C63),ISBLANK(D63),ISBLANK(E63),ISBLANK(F63),ISBLANK(G63)),FALSE(),TRUE()),TRUE())</f>
        <v>0</v>
      </c>
      <c r="AS63" s="204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93"/>
      <c r="C64" s="194"/>
      <c r="D64" s="195"/>
      <c r="E64" s="196"/>
      <c r="F64" s="125"/>
      <c r="G64" s="126" t="e">
        <f aca="false">VLOOKUP(F64,Foglio1!$F$2:$G$1509,2,FALSE())</f>
        <v>#N/A</v>
      </c>
      <c r="H64" s="197"/>
      <c r="I64" s="198"/>
      <c r="J64" s="198"/>
      <c r="K64" s="198"/>
      <c r="L64" s="198"/>
      <c r="M64" s="199"/>
      <c r="N64" s="199"/>
      <c r="O64" s="200"/>
      <c r="P64" s="200"/>
      <c r="Q64" s="200"/>
      <c r="R64" s="200"/>
      <c r="S64" s="200"/>
      <c r="T64" s="200"/>
      <c r="U64" s="200"/>
      <c r="V64" s="200"/>
      <c r="W64" s="199"/>
      <c r="X64" s="200"/>
      <c r="Y64" s="201"/>
      <c r="Z64" s="201"/>
      <c r="AA64" s="202" t="n">
        <f aca="false">SUM(Y64:Z64)</f>
        <v>0</v>
      </c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2" t="n">
        <f aca="false">SUM(AA64:AC64)</f>
        <v>0</v>
      </c>
      <c r="AN64" s="202" t="n">
        <f aca="false">SUM(AD64:AF64)</f>
        <v>0</v>
      </c>
      <c r="AO64" s="202" t="n">
        <f aca="false">SUM(AG64:AK64)</f>
        <v>0</v>
      </c>
      <c r="AP64" s="203" t="str">
        <f aca="false">IF(AND(OR(AQ64=FALSE(),AR64=FALSE()),OR(COUNTBLANK(A64:F64)&lt;&gt;COLUMNS(A64:F64),COUNTBLANK(H64:Z64)&lt;&gt;COLUMNS(H64:Z64),COUNTBLANK(AB64:AL64)&lt;&gt;COLUMNS(AB64:AL64))),"KO","")</f>
        <v/>
      </c>
      <c r="AQ64" s="18" t="n">
        <f aca="false">IF(OR(ISBLANK(B64),ISBLANK(H64),ISBLANK(O64),ISBLANK(R64),ISBLANK(V64),ISBLANK(W64),ISBLANK(Y64),ISBLANK(AB64),ISBLANK(AD64),ISBLANK(AL64)),FALSE(),TRUE())</f>
        <v>0</v>
      </c>
      <c r="AR64" s="158" t="n">
        <f aca="false">IF(ISBLANK(B64),IF(OR(ISBLANK(C64),ISBLANK(D64),ISBLANK(E64),ISBLANK(F64),ISBLANK(G64)),FALSE(),TRUE()),TRUE())</f>
        <v>0</v>
      </c>
      <c r="AS64" s="204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93"/>
      <c r="C65" s="194"/>
      <c r="D65" s="195"/>
      <c r="E65" s="196"/>
      <c r="F65" s="125"/>
      <c r="G65" s="126" t="e">
        <f aca="false">VLOOKUP(F65,Foglio1!$F$2:$G$1509,2,FALSE())</f>
        <v>#N/A</v>
      </c>
      <c r="H65" s="197"/>
      <c r="I65" s="198"/>
      <c r="J65" s="198"/>
      <c r="K65" s="198"/>
      <c r="L65" s="198"/>
      <c r="M65" s="199"/>
      <c r="N65" s="199"/>
      <c r="O65" s="200"/>
      <c r="P65" s="200"/>
      <c r="Q65" s="200"/>
      <c r="R65" s="200"/>
      <c r="S65" s="200"/>
      <c r="T65" s="200"/>
      <c r="U65" s="200"/>
      <c r="V65" s="200"/>
      <c r="W65" s="199"/>
      <c r="X65" s="200"/>
      <c r="Y65" s="201"/>
      <c r="Z65" s="201"/>
      <c r="AA65" s="202" t="n">
        <f aca="false">SUM(Y65:Z65)</f>
        <v>0</v>
      </c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2" t="n">
        <f aca="false">SUM(AA65:AC65)</f>
        <v>0</v>
      </c>
      <c r="AN65" s="202" t="n">
        <f aca="false">SUM(AD65:AF65)</f>
        <v>0</v>
      </c>
      <c r="AO65" s="202" t="n">
        <f aca="false">SUM(AG65:AK65)</f>
        <v>0</v>
      </c>
      <c r="AP65" s="203" t="str">
        <f aca="false">IF(AND(OR(AQ65=FALSE(),AR65=FALSE()),OR(COUNTBLANK(A65:F65)&lt;&gt;COLUMNS(A65:F65),COUNTBLANK(H65:Z65)&lt;&gt;COLUMNS(H65:Z65),COUNTBLANK(AB65:AL65)&lt;&gt;COLUMNS(AB65:AL65))),"KO","")</f>
        <v/>
      </c>
      <c r="AQ65" s="18" t="n">
        <f aca="false">IF(OR(ISBLANK(B65),ISBLANK(H65),ISBLANK(O65),ISBLANK(R65),ISBLANK(V65),ISBLANK(W65),ISBLANK(Y65),ISBLANK(AB65),ISBLANK(AD65),ISBLANK(AL65)),FALSE(),TRUE())</f>
        <v>0</v>
      </c>
      <c r="AR65" s="158" t="n">
        <f aca="false">IF(ISBLANK(B65),IF(OR(ISBLANK(C65),ISBLANK(D65),ISBLANK(E65),ISBLANK(F65),ISBLANK(G65)),FALSE(),TRUE()),TRUE())</f>
        <v>0</v>
      </c>
      <c r="AS65" s="204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93"/>
      <c r="C66" s="194"/>
      <c r="D66" s="195"/>
      <c r="E66" s="196"/>
      <c r="F66" s="125"/>
      <c r="G66" s="126" t="e">
        <f aca="false">VLOOKUP(F66,Foglio1!$F$2:$G$1509,2,FALSE())</f>
        <v>#N/A</v>
      </c>
      <c r="H66" s="197"/>
      <c r="I66" s="198"/>
      <c r="J66" s="198"/>
      <c r="K66" s="198"/>
      <c r="L66" s="198"/>
      <c r="M66" s="199"/>
      <c r="N66" s="199"/>
      <c r="O66" s="200"/>
      <c r="P66" s="200"/>
      <c r="Q66" s="200"/>
      <c r="R66" s="200"/>
      <c r="S66" s="200"/>
      <c r="T66" s="200"/>
      <c r="U66" s="200"/>
      <c r="V66" s="200"/>
      <c r="W66" s="199"/>
      <c r="X66" s="200"/>
      <c r="Y66" s="201"/>
      <c r="Z66" s="201"/>
      <c r="AA66" s="202" t="n">
        <f aca="false">SUM(Y66:Z66)</f>
        <v>0</v>
      </c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2" t="n">
        <f aca="false">SUM(AA66:AC66)</f>
        <v>0</v>
      </c>
      <c r="AN66" s="202" t="n">
        <f aca="false">SUM(AD66:AF66)</f>
        <v>0</v>
      </c>
      <c r="AO66" s="202" t="n">
        <f aca="false">SUM(AG66:AK66)</f>
        <v>0</v>
      </c>
      <c r="AP66" s="203" t="str">
        <f aca="false">IF(AND(OR(AQ66=FALSE(),AR66=FALSE()),OR(COUNTBLANK(A66:F66)&lt;&gt;COLUMNS(A66:F66),COUNTBLANK(H66:Z66)&lt;&gt;COLUMNS(H66:Z66),COUNTBLANK(AB66:AL66)&lt;&gt;COLUMNS(AB66:AL66))),"KO","")</f>
        <v/>
      </c>
      <c r="AQ66" s="18" t="n">
        <f aca="false">IF(OR(ISBLANK(B66),ISBLANK(H66),ISBLANK(O66),ISBLANK(R66),ISBLANK(V66),ISBLANK(W66),ISBLANK(Y66),ISBLANK(AB66),ISBLANK(AD66),ISBLANK(AL66)),FALSE(),TRUE())</f>
        <v>0</v>
      </c>
      <c r="AR66" s="158" t="n">
        <f aca="false">IF(ISBLANK(B66),IF(OR(ISBLANK(C66),ISBLANK(D66),ISBLANK(E66),ISBLANK(F66),ISBLANK(G66)),FALSE(),TRUE()),TRUE())</f>
        <v>0</v>
      </c>
      <c r="AS66" s="204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93"/>
      <c r="C67" s="194"/>
      <c r="D67" s="195"/>
      <c r="E67" s="196"/>
      <c r="F67" s="125"/>
      <c r="G67" s="126" t="e">
        <f aca="false">VLOOKUP(F67,Foglio1!$F$2:$G$1509,2,FALSE())</f>
        <v>#N/A</v>
      </c>
      <c r="H67" s="197"/>
      <c r="I67" s="198"/>
      <c r="J67" s="198"/>
      <c r="K67" s="198"/>
      <c r="L67" s="198"/>
      <c r="M67" s="199"/>
      <c r="N67" s="199"/>
      <c r="O67" s="200"/>
      <c r="P67" s="200"/>
      <c r="Q67" s="200"/>
      <c r="R67" s="200"/>
      <c r="S67" s="200"/>
      <c r="T67" s="200"/>
      <c r="U67" s="200"/>
      <c r="V67" s="200"/>
      <c r="W67" s="199"/>
      <c r="X67" s="200"/>
      <c r="Y67" s="201"/>
      <c r="Z67" s="201"/>
      <c r="AA67" s="202" t="n">
        <f aca="false">SUM(Y67:Z67)</f>
        <v>0</v>
      </c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2" t="n">
        <f aca="false">SUM(AA67:AC67)</f>
        <v>0</v>
      </c>
      <c r="AN67" s="202" t="n">
        <f aca="false">SUM(AD67:AF67)</f>
        <v>0</v>
      </c>
      <c r="AO67" s="202" t="n">
        <f aca="false">SUM(AG67:AK67)</f>
        <v>0</v>
      </c>
      <c r="AP67" s="203" t="str">
        <f aca="false">IF(AND(OR(AQ67=FALSE(),AR67=FALSE()),OR(COUNTBLANK(A67:F67)&lt;&gt;COLUMNS(A67:F67),COUNTBLANK(H67:Z67)&lt;&gt;COLUMNS(H67:Z67),COUNTBLANK(AB67:AL67)&lt;&gt;COLUMNS(AB67:AL67))),"KO","")</f>
        <v/>
      </c>
      <c r="AQ67" s="18" t="n">
        <f aca="false">IF(OR(ISBLANK(B67),ISBLANK(H67),ISBLANK(O67),ISBLANK(R67),ISBLANK(V67),ISBLANK(W67),ISBLANK(Y67),ISBLANK(AB67),ISBLANK(AD67),ISBLANK(AL67)),FALSE(),TRUE())</f>
        <v>0</v>
      </c>
      <c r="AR67" s="158" t="n">
        <f aca="false">IF(ISBLANK(B67),IF(OR(ISBLANK(C67),ISBLANK(D67),ISBLANK(E67),ISBLANK(F67),ISBLANK(G67)),FALSE(),TRUE()),TRUE())</f>
        <v>0</v>
      </c>
      <c r="AS67" s="204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93"/>
      <c r="C68" s="194"/>
      <c r="D68" s="195"/>
      <c r="E68" s="196"/>
      <c r="F68" s="125"/>
      <c r="G68" s="126" t="e">
        <f aca="false">VLOOKUP(F68,Foglio1!$F$2:$G$1509,2,FALSE())</f>
        <v>#N/A</v>
      </c>
      <c r="H68" s="197"/>
      <c r="I68" s="198"/>
      <c r="J68" s="198"/>
      <c r="K68" s="198"/>
      <c r="L68" s="198"/>
      <c r="M68" s="199"/>
      <c r="N68" s="199"/>
      <c r="O68" s="200"/>
      <c r="P68" s="200"/>
      <c r="Q68" s="200"/>
      <c r="R68" s="200"/>
      <c r="S68" s="200"/>
      <c r="T68" s="200"/>
      <c r="U68" s="200"/>
      <c r="V68" s="200"/>
      <c r="W68" s="199"/>
      <c r="X68" s="200"/>
      <c r="Y68" s="201"/>
      <c r="Z68" s="201"/>
      <c r="AA68" s="202" t="n">
        <f aca="false">SUM(Y68:Z68)</f>
        <v>0</v>
      </c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2" t="n">
        <f aca="false">SUM(AA68:AC68)</f>
        <v>0</v>
      </c>
      <c r="AN68" s="202" t="n">
        <f aca="false">SUM(AD68:AF68)</f>
        <v>0</v>
      </c>
      <c r="AO68" s="202" t="n">
        <f aca="false">SUM(AG68:AK68)</f>
        <v>0</v>
      </c>
      <c r="AP68" s="203" t="str">
        <f aca="false">IF(AND(OR(AQ68=FALSE(),AR68=FALSE()),OR(COUNTBLANK(A68:F68)&lt;&gt;COLUMNS(A68:F68),COUNTBLANK(H68:Z68)&lt;&gt;COLUMNS(H68:Z68),COUNTBLANK(AB68:AL68)&lt;&gt;COLUMNS(AB68:AL68))),"KO","")</f>
        <v/>
      </c>
      <c r="AQ68" s="18" t="n">
        <f aca="false">IF(OR(ISBLANK(B68),ISBLANK(H68),ISBLANK(O68),ISBLANK(R68),ISBLANK(V68),ISBLANK(W68),ISBLANK(Y68),ISBLANK(AB68),ISBLANK(AD68),ISBLANK(AL68)),FALSE(),TRUE())</f>
        <v>0</v>
      </c>
      <c r="AR68" s="158" t="n">
        <f aca="false">IF(ISBLANK(B68),IF(OR(ISBLANK(C68),ISBLANK(D68),ISBLANK(E68),ISBLANK(F68),ISBLANK(G68)),FALSE(),TRUE()),TRUE())</f>
        <v>0</v>
      </c>
      <c r="AS68" s="204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93"/>
      <c r="C69" s="194"/>
      <c r="D69" s="195"/>
      <c r="E69" s="196"/>
      <c r="F69" s="125"/>
      <c r="G69" s="126" t="e">
        <f aca="false">VLOOKUP(F69,Foglio1!$F$2:$G$1509,2,FALSE())</f>
        <v>#N/A</v>
      </c>
      <c r="H69" s="197"/>
      <c r="I69" s="198"/>
      <c r="J69" s="198"/>
      <c r="K69" s="198"/>
      <c r="L69" s="198"/>
      <c r="M69" s="199"/>
      <c r="N69" s="199"/>
      <c r="O69" s="200"/>
      <c r="P69" s="200"/>
      <c r="Q69" s="200"/>
      <c r="R69" s="200"/>
      <c r="S69" s="200"/>
      <c r="T69" s="200"/>
      <c r="U69" s="200"/>
      <c r="V69" s="200"/>
      <c r="W69" s="199"/>
      <c r="X69" s="200"/>
      <c r="Y69" s="201"/>
      <c r="Z69" s="201"/>
      <c r="AA69" s="202" t="n">
        <f aca="false">SUM(Y69:Z69)</f>
        <v>0</v>
      </c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2" t="n">
        <f aca="false">SUM(AA69:AC69)</f>
        <v>0</v>
      </c>
      <c r="AN69" s="202" t="n">
        <f aca="false">SUM(AD69:AF69)</f>
        <v>0</v>
      </c>
      <c r="AO69" s="202" t="n">
        <f aca="false">SUM(AG69:AK69)</f>
        <v>0</v>
      </c>
      <c r="AP69" s="203" t="str">
        <f aca="false">IF(AND(OR(AQ69=FALSE(),AR69=FALSE()),OR(COUNTBLANK(A69:F69)&lt;&gt;COLUMNS(A69:F69),COUNTBLANK(H69:Z69)&lt;&gt;COLUMNS(H69:Z69),COUNTBLANK(AB69:AL69)&lt;&gt;COLUMNS(AB69:AL69))),"KO","")</f>
        <v/>
      </c>
      <c r="AQ69" s="18" t="n">
        <f aca="false">IF(OR(ISBLANK(B69),ISBLANK(H69),ISBLANK(O69),ISBLANK(R69),ISBLANK(V69),ISBLANK(W69),ISBLANK(Y69),ISBLANK(AB69),ISBLANK(AD69),ISBLANK(AL69)),FALSE(),TRUE())</f>
        <v>0</v>
      </c>
      <c r="AR69" s="158" t="n">
        <f aca="false">IF(ISBLANK(B69),IF(OR(ISBLANK(C69),ISBLANK(D69),ISBLANK(E69),ISBLANK(F69),ISBLANK(G69)),FALSE(),TRUE()),TRUE())</f>
        <v>0</v>
      </c>
      <c r="AS69" s="204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93"/>
      <c r="C70" s="194"/>
      <c r="D70" s="195"/>
      <c r="E70" s="196"/>
      <c r="F70" s="125"/>
      <c r="G70" s="126" t="e">
        <f aca="false">VLOOKUP(F70,Foglio1!$F$2:$G$1509,2,FALSE())</f>
        <v>#N/A</v>
      </c>
      <c r="H70" s="197"/>
      <c r="I70" s="198"/>
      <c r="J70" s="198"/>
      <c r="K70" s="198"/>
      <c r="L70" s="198"/>
      <c r="M70" s="199"/>
      <c r="N70" s="199"/>
      <c r="O70" s="200"/>
      <c r="P70" s="200"/>
      <c r="Q70" s="200"/>
      <c r="R70" s="200"/>
      <c r="S70" s="200"/>
      <c r="T70" s="200"/>
      <c r="U70" s="200"/>
      <c r="V70" s="200"/>
      <c r="W70" s="199"/>
      <c r="X70" s="200"/>
      <c r="Y70" s="201"/>
      <c r="Z70" s="201"/>
      <c r="AA70" s="202" t="n">
        <f aca="false">SUM(Y70:Z70)</f>
        <v>0</v>
      </c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2" t="n">
        <f aca="false">SUM(AA70:AC70)</f>
        <v>0</v>
      </c>
      <c r="AN70" s="202" t="n">
        <f aca="false">SUM(AD70:AF70)</f>
        <v>0</v>
      </c>
      <c r="AO70" s="202" t="n">
        <f aca="false">SUM(AG70:AK70)</f>
        <v>0</v>
      </c>
      <c r="AP70" s="203" t="str">
        <f aca="false">IF(AND(OR(AQ70=FALSE(),AR70=FALSE()),OR(COUNTBLANK(A70:F70)&lt;&gt;COLUMNS(A70:F70),COUNTBLANK(H70:Z70)&lt;&gt;COLUMNS(H70:Z70),COUNTBLANK(AB70:AL70)&lt;&gt;COLUMNS(AB70:AL70))),"KO","")</f>
        <v/>
      </c>
      <c r="AQ70" s="18" t="n">
        <f aca="false">IF(OR(ISBLANK(B70),ISBLANK(H70),ISBLANK(O70),ISBLANK(R70),ISBLANK(V70),ISBLANK(W70),ISBLANK(Y70),ISBLANK(AB70),ISBLANK(AD70),ISBLANK(AL70)),FALSE(),TRUE())</f>
        <v>0</v>
      </c>
      <c r="AR70" s="158" t="n">
        <f aca="false">IF(ISBLANK(B70),IF(OR(ISBLANK(C70),ISBLANK(D70),ISBLANK(E70),ISBLANK(F70),ISBLANK(G70)),FALSE(),TRUE()),TRUE())</f>
        <v>0</v>
      </c>
      <c r="AS70" s="204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93"/>
      <c r="C71" s="194"/>
      <c r="D71" s="195"/>
      <c r="E71" s="196"/>
      <c r="F71" s="125"/>
      <c r="G71" s="126" t="e">
        <f aca="false">VLOOKUP(F71,Foglio1!$F$2:$G$1509,2,FALSE())</f>
        <v>#N/A</v>
      </c>
      <c r="H71" s="197"/>
      <c r="I71" s="198"/>
      <c r="J71" s="198"/>
      <c r="K71" s="198"/>
      <c r="L71" s="198"/>
      <c r="M71" s="199"/>
      <c r="N71" s="199"/>
      <c r="O71" s="200"/>
      <c r="P71" s="200"/>
      <c r="Q71" s="200"/>
      <c r="R71" s="200"/>
      <c r="S71" s="200"/>
      <c r="T71" s="200"/>
      <c r="U71" s="200"/>
      <c r="V71" s="200"/>
      <c r="W71" s="199"/>
      <c r="X71" s="200"/>
      <c r="Y71" s="201"/>
      <c r="Z71" s="201"/>
      <c r="AA71" s="202" t="n">
        <f aca="false">SUM(Y71:Z71)</f>
        <v>0</v>
      </c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2" t="n">
        <f aca="false">SUM(AA71:AC71)</f>
        <v>0</v>
      </c>
      <c r="AN71" s="202" t="n">
        <f aca="false">SUM(AD71:AF71)</f>
        <v>0</v>
      </c>
      <c r="AO71" s="202" t="n">
        <f aca="false">SUM(AG71:AK71)</f>
        <v>0</v>
      </c>
      <c r="AP71" s="203" t="str">
        <f aca="false">IF(AND(OR(AQ71=FALSE(),AR71=FALSE()),OR(COUNTBLANK(A71:F71)&lt;&gt;COLUMNS(A71:F71),COUNTBLANK(H71:Z71)&lt;&gt;COLUMNS(H71:Z71),COUNTBLANK(AB71:AL71)&lt;&gt;COLUMNS(AB71:AL71))),"KO","")</f>
        <v/>
      </c>
      <c r="AQ71" s="18" t="n">
        <f aca="false">IF(OR(ISBLANK(B71),ISBLANK(H71),ISBLANK(O71),ISBLANK(R71),ISBLANK(V71),ISBLANK(W71),ISBLANK(Y71),ISBLANK(AB71),ISBLANK(AD71),ISBLANK(AL71)),FALSE(),TRUE())</f>
        <v>0</v>
      </c>
      <c r="AR71" s="158" t="n">
        <f aca="false">IF(ISBLANK(B71),IF(OR(ISBLANK(C71),ISBLANK(D71),ISBLANK(E71),ISBLANK(F71),ISBLANK(G71)),FALSE(),TRUE()),TRUE())</f>
        <v>0</v>
      </c>
      <c r="AS71" s="204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93"/>
      <c r="C72" s="194"/>
      <c r="D72" s="195"/>
      <c r="E72" s="196"/>
      <c r="F72" s="125"/>
      <c r="G72" s="126" t="e">
        <f aca="false">VLOOKUP(F72,Foglio1!$F$2:$G$1509,2,FALSE())</f>
        <v>#N/A</v>
      </c>
      <c r="H72" s="197"/>
      <c r="I72" s="198"/>
      <c r="J72" s="198"/>
      <c r="K72" s="198"/>
      <c r="L72" s="198"/>
      <c r="M72" s="199"/>
      <c r="N72" s="199"/>
      <c r="O72" s="200"/>
      <c r="P72" s="200"/>
      <c r="Q72" s="200"/>
      <c r="R72" s="200"/>
      <c r="S72" s="200"/>
      <c r="T72" s="200"/>
      <c r="U72" s="200"/>
      <c r="V72" s="200"/>
      <c r="W72" s="199"/>
      <c r="X72" s="200"/>
      <c r="Y72" s="201"/>
      <c r="Z72" s="201"/>
      <c r="AA72" s="202" t="n">
        <f aca="false">SUM(Y72:Z72)</f>
        <v>0</v>
      </c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2" t="n">
        <f aca="false">SUM(AA72:AC72)</f>
        <v>0</v>
      </c>
      <c r="AN72" s="202" t="n">
        <f aca="false">SUM(AD72:AF72)</f>
        <v>0</v>
      </c>
      <c r="AO72" s="202" t="n">
        <f aca="false">SUM(AG72:AK72)</f>
        <v>0</v>
      </c>
      <c r="AP72" s="203" t="str">
        <f aca="false">IF(AND(OR(AQ72=FALSE(),AR72=FALSE()),OR(COUNTBLANK(A72:F72)&lt;&gt;COLUMNS(A72:F72),COUNTBLANK(H72:Z72)&lt;&gt;COLUMNS(H72:Z72),COUNTBLANK(AB72:AL72)&lt;&gt;COLUMNS(AB72:AL72))),"KO","")</f>
        <v/>
      </c>
      <c r="AQ72" s="18" t="n">
        <f aca="false">IF(OR(ISBLANK(B72),ISBLANK(H72),ISBLANK(O72),ISBLANK(R72),ISBLANK(V72),ISBLANK(W72),ISBLANK(Y72),ISBLANK(AB72),ISBLANK(AD72),ISBLANK(AL72)),FALSE(),TRUE())</f>
        <v>0</v>
      </c>
      <c r="AR72" s="158" t="n">
        <f aca="false">IF(ISBLANK(B72),IF(OR(ISBLANK(C72),ISBLANK(D72),ISBLANK(E72),ISBLANK(F72),ISBLANK(G72)),FALSE(),TRUE()),TRUE())</f>
        <v>0</v>
      </c>
      <c r="AS72" s="204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93"/>
      <c r="C73" s="194"/>
      <c r="D73" s="195"/>
      <c r="E73" s="196"/>
      <c r="F73" s="125"/>
      <c r="G73" s="126" t="e">
        <f aca="false">VLOOKUP(F73,Foglio1!$F$2:$G$1509,2,FALSE())</f>
        <v>#N/A</v>
      </c>
      <c r="H73" s="197"/>
      <c r="I73" s="198"/>
      <c r="J73" s="198"/>
      <c r="K73" s="198"/>
      <c r="L73" s="198"/>
      <c r="M73" s="199"/>
      <c r="N73" s="199"/>
      <c r="O73" s="200"/>
      <c r="P73" s="200"/>
      <c r="Q73" s="200"/>
      <c r="R73" s="200"/>
      <c r="S73" s="200"/>
      <c r="T73" s="200"/>
      <c r="U73" s="200"/>
      <c r="V73" s="200"/>
      <c r="W73" s="199"/>
      <c r="X73" s="200"/>
      <c r="Y73" s="201"/>
      <c r="Z73" s="201"/>
      <c r="AA73" s="202" t="n">
        <f aca="false">SUM(Y73:Z73)</f>
        <v>0</v>
      </c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2" t="n">
        <f aca="false">SUM(AA73:AC73)</f>
        <v>0</v>
      </c>
      <c r="AN73" s="202" t="n">
        <f aca="false">SUM(AD73:AF73)</f>
        <v>0</v>
      </c>
      <c r="AO73" s="202" t="n">
        <f aca="false">SUM(AG73:AK73)</f>
        <v>0</v>
      </c>
      <c r="AP73" s="203" t="str">
        <f aca="false">IF(AND(OR(AQ73=FALSE(),AR73=FALSE()),OR(COUNTBLANK(A73:F73)&lt;&gt;COLUMNS(A73:F73),COUNTBLANK(H73:Z73)&lt;&gt;COLUMNS(H73:Z73),COUNTBLANK(AB73:AL73)&lt;&gt;COLUMNS(AB73:AL73))),"KO","")</f>
        <v/>
      </c>
      <c r="AQ73" s="18" t="n">
        <f aca="false">IF(OR(ISBLANK(B73),ISBLANK(H73),ISBLANK(O73),ISBLANK(R73),ISBLANK(V73),ISBLANK(W73),ISBLANK(Y73),ISBLANK(AB73),ISBLANK(AD73),ISBLANK(AL73)),FALSE(),TRUE())</f>
        <v>0</v>
      </c>
      <c r="AR73" s="158" t="n">
        <f aca="false">IF(ISBLANK(B73),IF(OR(ISBLANK(C73),ISBLANK(D73),ISBLANK(E73),ISBLANK(F73),ISBLANK(G73)),FALSE(),TRUE()),TRUE())</f>
        <v>0</v>
      </c>
      <c r="AS73" s="204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93"/>
      <c r="C74" s="194"/>
      <c r="D74" s="195"/>
      <c r="E74" s="196"/>
      <c r="F74" s="125"/>
      <c r="G74" s="126" t="e">
        <f aca="false">VLOOKUP(F74,Foglio1!$F$2:$G$1509,2,FALSE())</f>
        <v>#N/A</v>
      </c>
      <c r="H74" s="197"/>
      <c r="I74" s="198"/>
      <c r="J74" s="198"/>
      <c r="K74" s="198"/>
      <c r="L74" s="198"/>
      <c r="M74" s="199"/>
      <c r="N74" s="199"/>
      <c r="O74" s="200"/>
      <c r="P74" s="200"/>
      <c r="Q74" s="200"/>
      <c r="R74" s="200"/>
      <c r="S74" s="200"/>
      <c r="T74" s="200"/>
      <c r="U74" s="200"/>
      <c r="V74" s="200"/>
      <c r="W74" s="199"/>
      <c r="X74" s="200"/>
      <c r="Y74" s="201"/>
      <c r="Z74" s="201"/>
      <c r="AA74" s="202" t="n">
        <f aca="false">SUM(Y74:Z74)</f>
        <v>0</v>
      </c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2" t="n">
        <f aca="false">SUM(AA74:AC74)</f>
        <v>0</v>
      </c>
      <c r="AN74" s="202" t="n">
        <f aca="false">SUM(AD74:AF74)</f>
        <v>0</v>
      </c>
      <c r="AO74" s="202" t="n">
        <f aca="false">SUM(AG74:AK74)</f>
        <v>0</v>
      </c>
      <c r="AP74" s="203" t="str">
        <f aca="false">IF(AND(OR(AQ74=FALSE(),AR74=FALSE()),OR(COUNTBLANK(A74:F74)&lt;&gt;COLUMNS(A74:F74),COUNTBLANK(H74:Z74)&lt;&gt;COLUMNS(H74:Z74),COUNTBLANK(AB74:AL74)&lt;&gt;COLUMNS(AB74:AL74))),"KO","")</f>
        <v/>
      </c>
      <c r="AQ74" s="18" t="n">
        <f aca="false">IF(OR(ISBLANK(B74),ISBLANK(H74),ISBLANK(O74),ISBLANK(R74),ISBLANK(V74),ISBLANK(W74),ISBLANK(Y74),ISBLANK(AB74),ISBLANK(AD74),ISBLANK(AL74)),FALSE(),TRUE())</f>
        <v>0</v>
      </c>
      <c r="AR74" s="158" t="n">
        <f aca="false">IF(ISBLANK(B74),IF(OR(ISBLANK(C74),ISBLANK(D74),ISBLANK(E74),ISBLANK(F74),ISBLANK(G74)),FALSE(),TRUE()),TRUE())</f>
        <v>0</v>
      </c>
      <c r="AS74" s="204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93"/>
      <c r="C75" s="194"/>
      <c r="D75" s="195"/>
      <c r="E75" s="196"/>
      <c r="F75" s="125"/>
      <c r="G75" s="126" t="e">
        <f aca="false">VLOOKUP(F75,Foglio1!$F$2:$G$1509,2,FALSE())</f>
        <v>#N/A</v>
      </c>
      <c r="H75" s="197"/>
      <c r="I75" s="198"/>
      <c r="J75" s="198"/>
      <c r="K75" s="198"/>
      <c r="L75" s="198"/>
      <c r="M75" s="199"/>
      <c r="N75" s="199"/>
      <c r="O75" s="200"/>
      <c r="P75" s="200"/>
      <c r="Q75" s="200"/>
      <c r="R75" s="200"/>
      <c r="S75" s="200"/>
      <c r="T75" s="200"/>
      <c r="U75" s="200"/>
      <c r="V75" s="200"/>
      <c r="W75" s="199"/>
      <c r="X75" s="200"/>
      <c r="Y75" s="201"/>
      <c r="Z75" s="201"/>
      <c r="AA75" s="202" t="n">
        <f aca="false">SUM(Y75:Z75)</f>
        <v>0</v>
      </c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2" t="n">
        <f aca="false">SUM(AA75:AC75)</f>
        <v>0</v>
      </c>
      <c r="AN75" s="202" t="n">
        <f aca="false">SUM(AD75:AF75)</f>
        <v>0</v>
      </c>
      <c r="AO75" s="202" t="n">
        <f aca="false">SUM(AG75:AK75)</f>
        <v>0</v>
      </c>
      <c r="AP75" s="203" t="str">
        <f aca="false">IF(AND(OR(AQ75=FALSE(),AR75=FALSE()),OR(COUNTBLANK(A75:F75)&lt;&gt;COLUMNS(A75:F75),COUNTBLANK(H75:Z75)&lt;&gt;COLUMNS(H75:Z75),COUNTBLANK(AB75:AL75)&lt;&gt;COLUMNS(AB75:AL75))),"KO","")</f>
        <v/>
      </c>
      <c r="AQ75" s="18" t="n">
        <f aca="false">IF(OR(ISBLANK(B75),ISBLANK(H75),ISBLANK(O75),ISBLANK(R75),ISBLANK(V75),ISBLANK(W75),ISBLANK(Y75),ISBLANK(AB75),ISBLANK(AD75),ISBLANK(AL75)),FALSE(),TRUE())</f>
        <v>0</v>
      </c>
      <c r="AR75" s="158" t="n">
        <f aca="false">IF(ISBLANK(B75),IF(OR(ISBLANK(C75),ISBLANK(D75),ISBLANK(E75),ISBLANK(F75),ISBLANK(G75)),FALSE(),TRUE()),TRUE())</f>
        <v>0</v>
      </c>
      <c r="AS75" s="204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93"/>
      <c r="C76" s="194"/>
      <c r="D76" s="195"/>
      <c r="E76" s="196"/>
      <c r="F76" s="125"/>
      <c r="G76" s="126" t="e">
        <f aca="false">VLOOKUP(F76,Foglio1!$F$2:$G$1509,2,FALSE())</f>
        <v>#N/A</v>
      </c>
      <c r="H76" s="197"/>
      <c r="I76" s="198"/>
      <c r="J76" s="198"/>
      <c r="K76" s="198"/>
      <c r="L76" s="198"/>
      <c r="M76" s="199"/>
      <c r="N76" s="199"/>
      <c r="O76" s="200"/>
      <c r="P76" s="200"/>
      <c r="Q76" s="200"/>
      <c r="R76" s="200"/>
      <c r="S76" s="200"/>
      <c r="T76" s="200"/>
      <c r="U76" s="200"/>
      <c r="V76" s="200"/>
      <c r="W76" s="199"/>
      <c r="X76" s="200"/>
      <c r="Y76" s="201"/>
      <c r="Z76" s="201"/>
      <c r="AA76" s="202" t="n">
        <f aca="false">SUM(Y76:Z76)</f>
        <v>0</v>
      </c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2" t="n">
        <f aca="false">SUM(AA76:AC76)</f>
        <v>0</v>
      </c>
      <c r="AN76" s="202" t="n">
        <f aca="false">SUM(AD76:AF76)</f>
        <v>0</v>
      </c>
      <c r="AO76" s="202" t="n">
        <f aca="false">SUM(AG76:AK76)</f>
        <v>0</v>
      </c>
      <c r="AP76" s="203" t="str">
        <f aca="false">IF(AND(OR(AQ76=FALSE(),AR76=FALSE()),OR(COUNTBLANK(A76:F76)&lt;&gt;COLUMNS(A76:F76),COUNTBLANK(H76:Z76)&lt;&gt;COLUMNS(H76:Z76),COUNTBLANK(AB76:AL76)&lt;&gt;COLUMNS(AB76:AL76))),"KO","")</f>
        <v/>
      </c>
      <c r="AQ76" s="18" t="n">
        <f aca="false">IF(OR(ISBLANK(B76),ISBLANK(H76),ISBLANK(O76),ISBLANK(R76),ISBLANK(V76),ISBLANK(W76),ISBLANK(Y76),ISBLANK(AB76),ISBLANK(AD76),ISBLANK(AL76)),FALSE(),TRUE())</f>
        <v>0</v>
      </c>
      <c r="AR76" s="158" t="n">
        <f aca="false">IF(ISBLANK(B76),IF(OR(ISBLANK(C76),ISBLANK(D76),ISBLANK(E76),ISBLANK(F76),ISBLANK(G76)),FALSE(),TRUE()),TRUE())</f>
        <v>0</v>
      </c>
      <c r="AS76" s="204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93"/>
      <c r="C77" s="194"/>
      <c r="D77" s="195"/>
      <c r="E77" s="196"/>
      <c r="F77" s="125"/>
      <c r="G77" s="126" t="e">
        <f aca="false">VLOOKUP(F77,Foglio1!$F$2:$G$1509,2,FALSE())</f>
        <v>#N/A</v>
      </c>
      <c r="H77" s="197"/>
      <c r="I77" s="198"/>
      <c r="J77" s="198"/>
      <c r="K77" s="198"/>
      <c r="L77" s="198"/>
      <c r="M77" s="199"/>
      <c r="N77" s="199"/>
      <c r="O77" s="200"/>
      <c r="P77" s="200"/>
      <c r="Q77" s="200"/>
      <c r="R77" s="200"/>
      <c r="S77" s="200"/>
      <c r="T77" s="200"/>
      <c r="U77" s="200"/>
      <c r="V77" s="200"/>
      <c r="W77" s="199"/>
      <c r="X77" s="200"/>
      <c r="Y77" s="201"/>
      <c r="Z77" s="201"/>
      <c r="AA77" s="202" t="n">
        <f aca="false">SUM(Y77:Z77)</f>
        <v>0</v>
      </c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2" t="n">
        <f aca="false">SUM(AA77:AC77)</f>
        <v>0</v>
      </c>
      <c r="AN77" s="202" t="n">
        <f aca="false">SUM(AD77:AF77)</f>
        <v>0</v>
      </c>
      <c r="AO77" s="202" t="n">
        <f aca="false">SUM(AG77:AK77)</f>
        <v>0</v>
      </c>
      <c r="AP77" s="203" t="str">
        <f aca="false">IF(AND(OR(AQ77=FALSE(),AR77=FALSE()),OR(COUNTBLANK(A77:F77)&lt;&gt;COLUMNS(A77:F77),COUNTBLANK(H77:Z77)&lt;&gt;COLUMNS(H77:Z77),COUNTBLANK(AB77:AL77)&lt;&gt;COLUMNS(AB77:AL77))),"KO","")</f>
        <v/>
      </c>
      <c r="AQ77" s="18" t="n">
        <f aca="false">IF(OR(ISBLANK(B77),ISBLANK(H77),ISBLANK(O77),ISBLANK(R77),ISBLANK(V77),ISBLANK(W77),ISBLANK(Y77),ISBLANK(AB77),ISBLANK(AD77),ISBLANK(AL77)),FALSE(),TRUE())</f>
        <v>0</v>
      </c>
      <c r="AR77" s="158" t="n">
        <f aca="false">IF(ISBLANK(B77),IF(OR(ISBLANK(C77),ISBLANK(D77),ISBLANK(E77),ISBLANK(F77),ISBLANK(G77)),FALSE(),TRUE()),TRUE())</f>
        <v>0</v>
      </c>
      <c r="AS77" s="204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93"/>
      <c r="C78" s="194"/>
      <c r="D78" s="195"/>
      <c r="E78" s="196"/>
      <c r="F78" s="125"/>
      <c r="G78" s="126" t="e">
        <f aca="false">VLOOKUP(F78,Foglio1!$F$2:$G$1509,2,FALSE())</f>
        <v>#N/A</v>
      </c>
      <c r="H78" s="197"/>
      <c r="I78" s="198"/>
      <c r="J78" s="198"/>
      <c r="K78" s="198"/>
      <c r="L78" s="198"/>
      <c r="M78" s="199"/>
      <c r="N78" s="199"/>
      <c r="O78" s="200"/>
      <c r="P78" s="200"/>
      <c r="Q78" s="200"/>
      <c r="R78" s="200"/>
      <c r="S78" s="200"/>
      <c r="T78" s="200"/>
      <c r="U78" s="200"/>
      <c r="V78" s="200"/>
      <c r="W78" s="199"/>
      <c r="X78" s="200"/>
      <c r="Y78" s="201"/>
      <c r="Z78" s="201"/>
      <c r="AA78" s="202" t="n">
        <f aca="false">SUM(Y78:Z78)</f>
        <v>0</v>
      </c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2" t="n">
        <f aca="false">SUM(AA78:AC78)</f>
        <v>0</v>
      </c>
      <c r="AN78" s="202" t="n">
        <f aca="false">SUM(AD78:AF78)</f>
        <v>0</v>
      </c>
      <c r="AO78" s="202" t="n">
        <f aca="false">SUM(AG78:AK78)</f>
        <v>0</v>
      </c>
      <c r="AP78" s="203" t="str">
        <f aca="false">IF(AND(OR(AQ78=FALSE(),AR78=FALSE()),OR(COUNTBLANK(A78:F78)&lt;&gt;COLUMNS(A78:F78),COUNTBLANK(H78:Z78)&lt;&gt;COLUMNS(H78:Z78),COUNTBLANK(AB78:AL78)&lt;&gt;COLUMNS(AB78:AL78))),"KO","")</f>
        <v/>
      </c>
      <c r="AQ78" s="18" t="n">
        <f aca="false">IF(OR(ISBLANK(B78),ISBLANK(H78),ISBLANK(O78),ISBLANK(R78),ISBLANK(V78),ISBLANK(W78),ISBLANK(Y78),ISBLANK(AB78),ISBLANK(AD78),ISBLANK(AL78)),FALSE(),TRUE())</f>
        <v>0</v>
      </c>
      <c r="AR78" s="158" t="n">
        <f aca="false">IF(ISBLANK(B78),IF(OR(ISBLANK(C78),ISBLANK(D78),ISBLANK(E78),ISBLANK(F78),ISBLANK(G78)),FALSE(),TRUE()),TRUE())</f>
        <v>0</v>
      </c>
      <c r="AS78" s="204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93"/>
      <c r="C79" s="194"/>
      <c r="D79" s="195"/>
      <c r="E79" s="196"/>
      <c r="F79" s="125"/>
      <c r="G79" s="126" t="e">
        <f aca="false">VLOOKUP(F79,Foglio1!$F$2:$G$1509,2,FALSE())</f>
        <v>#N/A</v>
      </c>
      <c r="H79" s="197"/>
      <c r="I79" s="198"/>
      <c r="J79" s="198"/>
      <c r="K79" s="198"/>
      <c r="L79" s="198"/>
      <c r="M79" s="199"/>
      <c r="N79" s="199"/>
      <c r="O79" s="200"/>
      <c r="P79" s="200"/>
      <c r="Q79" s="200"/>
      <c r="R79" s="200"/>
      <c r="S79" s="200"/>
      <c r="T79" s="200"/>
      <c r="U79" s="200"/>
      <c r="V79" s="200"/>
      <c r="W79" s="199"/>
      <c r="X79" s="200"/>
      <c r="Y79" s="201"/>
      <c r="Z79" s="201"/>
      <c r="AA79" s="202" t="n">
        <f aca="false">SUM(Y79:Z79)</f>
        <v>0</v>
      </c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2" t="n">
        <f aca="false">SUM(AA79:AC79)</f>
        <v>0</v>
      </c>
      <c r="AN79" s="202" t="n">
        <f aca="false">SUM(AD79:AF79)</f>
        <v>0</v>
      </c>
      <c r="AO79" s="202" t="n">
        <f aca="false">SUM(AG79:AK79)</f>
        <v>0</v>
      </c>
      <c r="AP79" s="203" t="str">
        <f aca="false">IF(AND(OR(AQ79=FALSE(),AR79=FALSE()),OR(COUNTBLANK(A79:F79)&lt;&gt;COLUMNS(A79:F79),COUNTBLANK(H79:Z79)&lt;&gt;COLUMNS(H79:Z79),COUNTBLANK(AB79:AL79)&lt;&gt;COLUMNS(AB79:AL79))),"KO","")</f>
        <v/>
      </c>
      <c r="AQ79" s="18" t="n">
        <f aca="false">IF(OR(ISBLANK(B79),ISBLANK(H79),ISBLANK(O79),ISBLANK(R79),ISBLANK(V79),ISBLANK(W79),ISBLANK(Y79),ISBLANK(AB79),ISBLANK(AD79),ISBLANK(AL79)),FALSE(),TRUE())</f>
        <v>0</v>
      </c>
      <c r="AR79" s="158" t="n">
        <f aca="false">IF(ISBLANK(B79),IF(OR(ISBLANK(C79),ISBLANK(D79),ISBLANK(E79),ISBLANK(F79),ISBLANK(G79)),FALSE(),TRUE()),TRUE())</f>
        <v>0</v>
      </c>
      <c r="AS79" s="204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93"/>
      <c r="C80" s="194"/>
      <c r="D80" s="195"/>
      <c r="E80" s="196"/>
      <c r="F80" s="125"/>
      <c r="G80" s="126" t="e">
        <f aca="false">VLOOKUP(F80,Foglio1!$F$2:$G$1509,2,FALSE())</f>
        <v>#N/A</v>
      </c>
      <c r="H80" s="197"/>
      <c r="I80" s="198"/>
      <c r="J80" s="198"/>
      <c r="K80" s="198"/>
      <c r="L80" s="198"/>
      <c r="M80" s="199"/>
      <c r="N80" s="199"/>
      <c r="O80" s="200"/>
      <c r="P80" s="200"/>
      <c r="Q80" s="200"/>
      <c r="R80" s="200"/>
      <c r="S80" s="200"/>
      <c r="T80" s="200"/>
      <c r="U80" s="200"/>
      <c r="V80" s="200"/>
      <c r="W80" s="199"/>
      <c r="X80" s="200"/>
      <c r="Y80" s="201"/>
      <c r="Z80" s="201"/>
      <c r="AA80" s="202" t="n">
        <f aca="false">SUM(Y80:Z80)</f>
        <v>0</v>
      </c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2" t="n">
        <f aca="false">SUM(AA80:AC80)</f>
        <v>0</v>
      </c>
      <c r="AN80" s="202" t="n">
        <f aca="false">SUM(AD80:AF80)</f>
        <v>0</v>
      </c>
      <c r="AO80" s="202" t="n">
        <f aca="false">SUM(AG80:AK80)</f>
        <v>0</v>
      </c>
      <c r="AP80" s="203" t="str">
        <f aca="false">IF(AND(OR(AQ80=FALSE(),AR80=FALSE()),OR(COUNTBLANK(A80:F80)&lt;&gt;COLUMNS(A80:F80),COUNTBLANK(H80:Z80)&lt;&gt;COLUMNS(H80:Z80),COUNTBLANK(AB80:AL80)&lt;&gt;COLUMNS(AB80:AL80))),"KO","")</f>
        <v/>
      </c>
      <c r="AQ80" s="18" t="n">
        <f aca="false">IF(OR(ISBLANK(B80),ISBLANK(H80),ISBLANK(O80),ISBLANK(R80),ISBLANK(V80),ISBLANK(W80),ISBLANK(Y80),ISBLANK(AB80),ISBLANK(AD80),ISBLANK(AL80)),FALSE(),TRUE())</f>
        <v>0</v>
      </c>
      <c r="AR80" s="158" t="n">
        <f aca="false">IF(ISBLANK(B80),IF(OR(ISBLANK(C80),ISBLANK(D80),ISBLANK(E80),ISBLANK(F80),ISBLANK(G80)),FALSE(),TRUE()),TRUE())</f>
        <v>0</v>
      </c>
      <c r="AS80" s="204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93"/>
      <c r="C81" s="194"/>
      <c r="D81" s="195"/>
      <c r="E81" s="196"/>
      <c r="F81" s="125"/>
      <c r="G81" s="126" t="e">
        <f aca="false">VLOOKUP(F81,Foglio1!$F$2:$G$1509,2,FALSE())</f>
        <v>#N/A</v>
      </c>
      <c r="H81" s="197"/>
      <c r="I81" s="198"/>
      <c r="J81" s="198"/>
      <c r="K81" s="198"/>
      <c r="L81" s="198"/>
      <c r="M81" s="199"/>
      <c r="N81" s="199"/>
      <c r="O81" s="200"/>
      <c r="P81" s="200"/>
      <c r="Q81" s="200"/>
      <c r="R81" s="200"/>
      <c r="S81" s="200"/>
      <c r="T81" s="200"/>
      <c r="U81" s="200"/>
      <c r="V81" s="200"/>
      <c r="W81" s="199"/>
      <c r="X81" s="200"/>
      <c r="Y81" s="201"/>
      <c r="Z81" s="201"/>
      <c r="AA81" s="202" t="n">
        <f aca="false">SUM(Y81:Z81)</f>
        <v>0</v>
      </c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2" t="n">
        <f aca="false">SUM(AA81:AC81)</f>
        <v>0</v>
      </c>
      <c r="AN81" s="202" t="n">
        <f aca="false">SUM(AD81:AF81)</f>
        <v>0</v>
      </c>
      <c r="AO81" s="202" t="n">
        <f aca="false">SUM(AG81:AK81)</f>
        <v>0</v>
      </c>
      <c r="AP81" s="203" t="str">
        <f aca="false">IF(AND(OR(AQ81=FALSE(),AR81=FALSE()),OR(COUNTBLANK(A81:F81)&lt;&gt;COLUMNS(A81:F81),COUNTBLANK(H81:Z81)&lt;&gt;COLUMNS(H81:Z81),COUNTBLANK(AB81:AL81)&lt;&gt;COLUMNS(AB81:AL81))),"KO","")</f>
        <v/>
      </c>
      <c r="AQ81" s="18" t="n">
        <f aca="false">IF(OR(ISBLANK(B81),ISBLANK(H81),ISBLANK(O81),ISBLANK(R81),ISBLANK(V81),ISBLANK(W81),ISBLANK(Y81),ISBLANK(AB81),ISBLANK(AD81),ISBLANK(AL81)),FALSE(),TRUE())</f>
        <v>0</v>
      </c>
      <c r="AR81" s="158" t="n">
        <f aca="false">IF(ISBLANK(B81),IF(OR(ISBLANK(C81),ISBLANK(D81),ISBLANK(E81),ISBLANK(F81),ISBLANK(G81)),FALSE(),TRUE()),TRUE())</f>
        <v>0</v>
      </c>
      <c r="AS81" s="204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93"/>
      <c r="C82" s="194"/>
      <c r="D82" s="195"/>
      <c r="E82" s="196"/>
      <c r="F82" s="125"/>
      <c r="G82" s="126" t="e">
        <f aca="false">VLOOKUP(F82,Foglio1!$F$2:$G$1509,2,FALSE())</f>
        <v>#N/A</v>
      </c>
      <c r="H82" s="197"/>
      <c r="I82" s="198"/>
      <c r="J82" s="198"/>
      <c r="K82" s="198"/>
      <c r="L82" s="198"/>
      <c r="M82" s="199"/>
      <c r="N82" s="199"/>
      <c r="O82" s="200"/>
      <c r="P82" s="200"/>
      <c r="Q82" s="200"/>
      <c r="R82" s="200"/>
      <c r="S82" s="200"/>
      <c r="T82" s="200"/>
      <c r="U82" s="200"/>
      <c r="V82" s="200"/>
      <c r="W82" s="199"/>
      <c r="X82" s="200"/>
      <c r="Y82" s="201"/>
      <c r="Z82" s="201"/>
      <c r="AA82" s="202" t="n">
        <f aca="false">SUM(Y82:Z82)</f>
        <v>0</v>
      </c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2" t="n">
        <f aca="false">SUM(AA82:AC82)</f>
        <v>0</v>
      </c>
      <c r="AN82" s="202" t="n">
        <f aca="false">SUM(AD82:AF82)</f>
        <v>0</v>
      </c>
      <c r="AO82" s="202" t="n">
        <f aca="false">SUM(AG82:AK82)</f>
        <v>0</v>
      </c>
      <c r="AP82" s="203" t="str">
        <f aca="false">IF(AND(OR(AQ82=FALSE(),AR82=FALSE()),OR(COUNTBLANK(A82:F82)&lt;&gt;COLUMNS(A82:F82),COUNTBLANK(H82:Z82)&lt;&gt;COLUMNS(H82:Z82),COUNTBLANK(AB82:AL82)&lt;&gt;COLUMNS(AB82:AL82))),"KO","")</f>
        <v/>
      </c>
      <c r="AQ82" s="18" t="n">
        <f aca="false">IF(OR(ISBLANK(B82),ISBLANK(H82),ISBLANK(O82),ISBLANK(R82),ISBLANK(V82),ISBLANK(W82),ISBLANK(Y82),ISBLANK(AB82),ISBLANK(AD82),ISBLANK(AL82)),FALSE(),TRUE())</f>
        <v>0</v>
      </c>
      <c r="AR82" s="158" t="n">
        <f aca="false">IF(ISBLANK(B82),IF(OR(ISBLANK(C82),ISBLANK(D82),ISBLANK(E82),ISBLANK(F82),ISBLANK(G82)),FALSE(),TRUE()),TRUE())</f>
        <v>0</v>
      </c>
      <c r="AS82" s="204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93"/>
      <c r="C83" s="194"/>
      <c r="D83" s="195"/>
      <c r="E83" s="196"/>
      <c r="F83" s="125"/>
      <c r="G83" s="126" t="e">
        <f aca="false">VLOOKUP(F83,Foglio1!$F$2:$G$1509,2,FALSE())</f>
        <v>#N/A</v>
      </c>
      <c r="H83" s="197"/>
      <c r="I83" s="198"/>
      <c r="J83" s="198"/>
      <c r="K83" s="198"/>
      <c r="L83" s="198"/>
      <c r="M83" s="199"/>
      <c r="N83" s="199"/>
      <c r="O83" s="200"/>
      <c r="P83" s="200"/>
      <c r="Q83" s="200"/>
      <c r="R83" s="200"/>
      <c r="S83" s="200"/>
      <c r="T83" s="200"/>
      <c r="U83" s="200"/>
      <c r="V83" s="200"/>
      <c r="W83" s="199"/>
      <c r="X83" s="200"/>
      <c r="Y83" s="201"/>
      <c r="Z83" s="201"/>
      <c r="AA83" s="202" t="n">
        <f aca="false">SUM(Y83:Z83)</f>
        <v>0</v>
      </c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2" t="n">
        <f aca="false">SUM(AA83:AC83)</f>
        <v>0</v>
      </c>
      <c r="AN83" s="202" t="n">
        <f aca="false">SUM(AD83:AF83)</f>
        <v>0</v>
      </c>
      <c r="AO83" s="202" t="n">
        <f aca="false">SUM(AG83:AK83)</f>
        <v>0</v>
      </c>
      <c r="AP83" s="203" t="str">
        <f aca="false">IF(AND(OR(AQ83=FALSE(),AR83=FALSE()),OR(COUNTBLANK(A83:F83)&lt;&gt;COLUMNS(A83:F83),COUNTBLANK(H83:Z83)&lt;&gt;COLUMNS(H83:Z83),COUNTBLANK(AB83:AL83)&lt;&gt;COLUMNS(AB83:AL83))),"KO","")</f>
        <v/>
      </c>
      <c r="AQ83" s="18" t="n">
        <f aca="false">IF(OR(ISBLANK(B83),ISBLANK(H83),ISBLANK(O83),ISBLANK(R83),ISBLANK(V83),ISBLANK(W83),ISBLANK(Y83),ISBLANK(AB83),ISBLANK(AD83),ISBLANK(AL83)),FALSE(),TRUE())</f>
        <v>0</v>
      </c>
      <c r="AR83" s="158" t="n">
        <f aca="false">IF(ISBLANK(B83),IF(OR(ISBLANK(C83),ISBLANK(D83),ISBLANK(E83),ISBLANK(F83),ISBLANK(G83)),FALSE(),TRUE()),TRUE())</f>
        <v>0</v>
      </c>
      <c r="AS83" s="204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93"/>
      <c r="C84" s="194"/>
      <c r="D84" s="195"/>
      <c r="E84" s="196"/>
      <c r="F84" s="125"/>
      <c r="G84" s="126" t="e">
        <f aca="false">VLOOKUP(F84,Foglio1!$F$2:$G$1509,2,FALSE())</f>
        <v>#N/A</v>
      </c>
      <c r="H84" s="197"/>
      <c r="I84" s="198"/>
      <c r="J84" s="198"/>
      <c r="K84" s="198"/>
      <c r="L84" s="198"/>
      <c r="M84" s="199"/>
      <c r="N84" s="199"/>
      <c r="O84" s="200"/>
      <c r="P84" s="200"/>
      <c r="Q84" s="200"/>
      <c r="R84" s="200"/>
      <c r="S84" s="200"/>
      <c r="T84" s="200"/>
      <c r="U84" s="200"/>
      <c r="V84" s="200"/>
      <c r="W84" s="199"/>
      <c r="X84" s="200"/>
      <c r="Y84" s="201"/>
      <c r="Z84" s="201"/>
      <c r="AA84" s="202" t="n">
        <f aca="false">SUM(Y84:Z84)</f>
        <v>0</v>
      </c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2" t="n">
        <f aca="false">SUM(AA84:AC84)</f>
        <v>0</v>
      </c>
      <c r="AN84" s="202" t="n">
        <f aca="false">SUM(AD84:AF84)</f>
        <v>0</v>
      </c>
      <c r="AO84" s="202" t="n">
        <f aca="false">SUM(AG84:AK84)</f>
        <v>0</v>
      </c>
      <c r="AP84" s="203" t="str">
        <f aca="false">IF(AND(OR(AQ84=FALSE(),AR84=FALSE()),OR(COUNTBLANK(A84:F84)&lt;&gt;COLUMNS(A84:F84),COUNTBLANK(H84:Z84)&lt;&gt;COLUMNS(H84:Z84),COUNTBLANK(AB84:AL84)&lt;&gt;COLUMNS(AB84:AL84))),"KO","")</f>
        <v/>
      </c>
      <c r="AQ84" s="18" t="n">
        <f aca="false">IF(OR(ISBLANK(B84),ISBLANK(H84),ISBLANK(O84),ISBLANK(R84),ISBLANK(V84),ISBLANK(W84),ISBLANK(Y84),ISBLANK(AB84),ISBLANK(AD84),ISBLANK(AL84)),FALSE(),TRUE())</f>
        <v>0</v>
      </c>
      <c r="AR84" s="158" t="n">
        <f aca="false">IF(ISBLANK(B84),IF(OR(ISBLANK(C84),ISBLANK(D84),ISBLANK(E84),ISBLANK(F84),ISBLANK(G84)),FALSE(),TRUE()),TRUE())</f>
        <v>0</v>
      </c>
      <c r="AS84" s="204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93"/>
      <c r="C85" s="194"/>
      <c r="D85" s="195"/>
      <c r="E85" s="196"/>
      <c r="F85" s="125"/>
      <c r="G85" s="126" t="e">
        <f aca="false">VLOOKUP(F85,Foglio1!$F$2:$G$1509,2,FALSE())</f>
        <v>#N/A</v>
      </c>
      <c r="H85" s="197"/>
      <c r="I85" s="198"/>
      <c r="J85" s="198"/>
      <c r="K85" s="198"/>
      <c r="L85" s="198"/>
      <c r="M85" s="199"/>
      <c r="N85" s="199"/>
      <c r="O85" s="200"/>
      <c r="P85" s="200"/>
      <c r="Q85" s="200"/>
      <c r="R85" s="200"/>
      <c r="S85" s="200"/>
      <c r="T85" s="200"/>
      <c r="U85" s="200"/>
      <c r="V85" s="200"/>
      <c r="W85" s="199"/>
      <c r="X85" s="200"/>
      <c r="Y85" s="201"/>
      <c r="Z85" s="201"/>
      <c r="AA85" s="202" t="n">
        <f aca="false">SUM(Y85:Z85)</f>
        <v>0</v>
      </c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2" t="n">
        <f aca="false">SUM(AA85:AC85)</f>
        <v>0</v>
      </c>
      <c r="AN85" s="202" t="n">
        <f aca="false">SUM(AD85:AF85)</f>
        <v>0</v>
      </c>
      <c r="AO85" s="202" t="n">
        <f aca="false">SUM(AG85:AK85)</f>
        <v>0</v>
      </c>
      <c r="AP85" s="203" t="str">
        <f aca="false">IF(AND(OR(AQ85=FALSE(),AR85=FALSE()),OR(COUNTBLANK(A85:F85)&lt;&gt;COLUMNS(A85:F85),COUNTBLANK(H85:Z85)&lt;&gt;COLUMNS(H85:Z85),COUNTBLANK(AB85:AL85)&lt;&gt;COLUMNS(AB85:AL85))),"KO","")</f>
        <v/>
      </c>
      <c r="AQ85" s="18" t="n">
        <f aca="false">IF(OR(ISBLANK(B85),ISBLANK(H85),ISBLANK(O85),ISBLANK(R85),ISBLANK(V85),ISBLANK(W85),ISBLANK(Y85),ISBLANK(AB85),ISBLANK(AD85),ISBLANK(AL85)),FALSE(),TRUE())</f>
        <v>0</v>
      </c>
      <c r="AR85" s="158" t="n">
        <f aca="false">IF(ISBLANK(B85),IF(OR(ISBLANK(C85),ISBLANK(D85),ISBLANK(E85),ISBLANK(F85),ISBLANK(G85)),FALSE(),TRUE()),TRUE())</f>
        <v>0</v>
      </c>
      <c r="AS85" s="204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93"/>
      <c r="C86" s="194"/>
      <c r="D86" s="195"/>
      <c r="E86" s="196"/>
      <c r="F86" s="125"/>
      <c r="G86" s="126" t="e">
        <f aca="false">VLOOKUP(F86,Foglio1!$F$2:$G$1509,2,FALSE())</f>
        <v>#N/A</v>
      </c>
      <c r="H86" s="197"/>
      <c r="I86" s="198"/>
      <c r="J86" s="198"/>
      <c r="K86" s="198"/>
      <c r="L86" s="198"/>
      <c r="M86" s="199"/>
      <c r="N86" s="199"/>
      <c r="O86" s="200"/>
      <c r="P86" s="200"/>
      <c r="Q86" s="200"/>
      <c r="R86" s="200"/>
      <c r="S86" s="200"/>
      <c r="T86" s="200"/>
      <c r="U86" s="200"/>
      <c r="V86" s="200"/>
      <c r="W86" s="199"/>
      <c r="X86" s="200"/>
      <c r="Y86" s="201"/>
      <c r="Z86" s="201"/>
      <c r="AA86" s="202" t="n">
        <f aca="false">SUM(Y86:Z86)</f>
        <v>0</v>
      </c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2" t="n">
        <f aca="false">SUM(AA86:AC86)</f>
        <v>0</v>
      </c>
      <c r="AN86" s="202" t="n">
        <f aca="false">SUM(AD86:AF86)</f>
        <v>0</v>
      </c>
      <c r="AO86" s="202" t="n">
        <f aca="false">SUM(AG86:AK86)</f>
        <v>0</v>
      </c>
      <c r="AP86" s="203" t="str">
        <f aca="false">IF(AND(OR(AQ86=FALSE(),AR86=FALSE()),OR(COUNTBLANK(A86:F86)&lt;&gt;COLUMNS(A86:F86),COUNTBLANK(H86:Z86)&lt;&gt;COLUMNS(H86:Z86),COUNTBLANK(AB86:AL86)&lt;&gt;COLUMNS(AB86:AL86))),"KO","")</f>
        <v/>
      </c>
      <c r="AQ86" s="18" t="n">
        <f aca="false">IF(OR(ISBLANK(B86),ISBLANK(H86),ISBLANK(O86),ISBLANK(R86),ISBLANK(V86),ISBLANK(W86),ISBLANK(Y86),ISBLANK(AB86),ISBLANK(AD86),ISBLANK(AL86)),FALSE(),TRUE())</f>
        <v>0</v>
      </c>
      <c r="AR86" s="158" t="n">
        <f aca="false">IF(ISBLANK(B86),IF(OR(ISBLANK(C86),ISBLANK(D86),ISBLANK(E86),ISBLANK(F86),ISBLANK(G86)),FALSE(),TRUE()),TRUE())</f>
        <v>0</v>
      </c>
      <c r="AS86" s="204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93"/>
      <c r="C87" s="194"/>
      <c r="D87" s="195"/>
      <c r="E87" s="196"/>
      <c r="F87" s="125"/>
      <c r="G87" s="126" t="e">
        <f aca="false">VLOOKUP(F87,Foglio1!$F$2:$G$1509,2,FALSE())</f>
        <v>#N/A</v>
      </c>
      <c r="H87" s="197"/>
      <c r="I87" s="198"/>
      <c r="J87" s="198"/>
      <c r="K87" s="198"/>
      <c r="L87" s="198"/>
      <c r="M87" s="199"/>
      <c r="N87" s="199"/>
      <c r="O87" s="200"/>
      <c r="P87" s="200"/>
      <c r="Q87" s="200"/>
      <c r="R87" s="200"/>
      <c r="S87" s="200"/>
      <c r="T87" s="200"/>
      <c r="U87" s="200"/>
      <c r="V87" s="200"/>
      <c r="W87" s="199"/>
      <c r="X87" s="200"/>
      <c r="Y87" s="201"/>
      <c r="Z87" s="201"/>
      <c r="AA87" s="202" t="n">
        <f aca="false">SUM(Y87:Z87)</f>
        <v>0</v>
      </c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2" t="n">
        <f aca="false">SUM(AA87:AC87)</f>
        <v>0</v>
      </c>
      <c r="AN87" s="202" t="n">
        <f aca="false">SUM(AD87:AF87)</f>
        <v>0</v>
      </c>
      <c r="AO87" s="202" t="n">
        <f aca="false">SUM(AG87:AK87)</f>
        <v>0</v>
      </c>
      <c r="AP87" s="203" t="str">
        <f aca="false">IF(AND(OR(AQ87=FALSE(),AR87=FALSE()),OR(COUNTBLANK(A87:F87)&lt;&gt;COLUMNS(A87:F87),COUNTBLANK(H87:Z87)&lt;&gt;COLUMNS(H87:Z87),COUNTBLANK(AB87:AL87)&lt;&gt;COLUMNS(AB87:AL87))),"KO","")</f>
        <v/>
      </c>
      <c r="AQ87" s="18" t="n">
        <f aca="false">IF(OR(ISBLANK(B87),ISBLANK(H87),ISBLANK(O87),ISBLANK(R87),ISBLANK(V87),ISBLANK(W87),ISBLANK(Y87),ISBLANK(AB87),ISBLANK(AD87),ISBLANK(AL87)),FALSE(),TRUE())</f>
        <v>0</v>
      </c>
      <c r="AR87" s="158" t="n">
        <f aca="false">IF(ISBLANK(B87),IF(OR(ISBLANK(C87),ISBLANK(D87),ISBLANK(E87),ISBLANK(F87),ISBLANK(G87)),FALSE(),TRUE()),TRUE())</f>
        <v>0</v>
      </c>
      <c r="AS87" s="204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93"/>
      <c r="C88" s="194"/>
      <c r="D88" s="195"/>
      <c r="E88" s="196"/>
      <c r="F88" s="125"/>
      <c r="G88" s="126" t="e">
        <f aca="false">VLOOKUP(F88,Foglio1!$F$2:$G$1509,2,FALSE())</f>
        <v>#N/A</v>
      </c>
      <c r="H88" s="197"/>
      <c r="I88" s="198"/>
      <c r="J88" s="198"/>
      <c r="K88" s="198"/>
      <c r="L88" s="198"/>
      <c r="M88" s="199"/>
      <c r="N88" s="199"/>
      <c r="O88" s="200"/>
      <c r="P88" s="200"/>
      <c r="Q88" s="200"/>
      <c r="R88" s="200"/>
      <c r="S88" s="200"/>
      <c r="T88" s="200"/>
      <c r="U88" s="200"/>
      <c r="V88" s="200"/>
      <c r="W88" s="199"/>
      <c r="X88" s="200"/>
      <c r="Y88" s="201"/>
      <c r="Z88" s="201"/>
      <c r="AA88" s="202" t="n">
        <f aca="false">SUM(Y88:Z88)</f>
        <v>0</v>
      </c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2" t="n">
        <f aca="false">SUM(AA88:AC88)</f>
        <v>0</v>
      </c>
      <c r="AN88" s="202" t="n">
        <f aca="false">SUM(AD88:AF88)</f>
        <v>0</v>
      </c>
      <c r="AO88" s="202" t="n">
        <f aca="false">SUM(AG88:AK88)</f>
        <v>0</v>
      </c>
      <c r="AP88" s="203" t="str">
        <f aca="false">IF(AND(OR(AQ88=FALSE(),AR88=FALSE()),OR(COUNTBLANK(A88:F88)&lt;&gt;COLUMNS(A88:F88),COUNTBLANK(H88:Z88)&lt;&gt;COLUMNS(H88:Z88),COUNTBLANK(AB88:AL88)&lt;&gt;COLUMNS(AB88:AL88))),"KO","")</f>
        <v/>
      </c>
      <c r="AQ88" s="18" t="n">
        <f aca="false">IF(OR(ISBLANK(B88),ISBLANK(H88),ISBLANK(O88),ISBLANK(R88),ISBLANK(V88),ISBLANK(W88),ISBLANK(Y88),ISBLANK(AB88),ISBLANK(AD88),ISBLANK(AL88)),FALSE(),TRUE())</f>
        <v>0</v>
      </c>
      <c r="AR88" s="158" t="n">
        <f aca="false">IF(ISBLANK(B88),IF(OR(ISBLANK(C88),ISBLANK(D88),ISBLANK(E88),ISBLANK(F88),ISBLANK(G88)),FALSE(),TRUE()),TRUE())</f>
        <v>0</v>
      </c>
      <c r="AS88" s="204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93"/>
      <c r="C89" s="194"/>
      <c r="D89" s="195"/>
      <c r="E89" s="196"/>
      <c r="F89" s="125"/>
      <c r="G89" s="126" t="e">
        <f aca="false">VLOOKUP(F89,Foglio1!$F$2:$G$1509,2,FALSE())</f>
        <v>#N/A</v>
      </c>
      <c r="H89" s="197"/>
      <c r="I89" s="198"/>
      <c r="J89" s="198"/>
      <c r="K89" s="198"/>
      <c r="L89" s="198"/>
      <c r="M89" s="199"/>
      <c r="N89" s="199"/>
      <c r="O89" s="200"/>
      <c r="P89" s="200"/>
      <c r="Q89" s="200"/>
      <c r="R89" s="200"/>
      <c r="S89" s="200"/>
      <c r="T89" s="200"/>
      <c r="U89" s="200"/>
      <c r="V89" s="200"/>
      <c r="W89" s="199"/>
      <c r="X89" s="200"/>
      <c r="Y89" s="201"/>
      <c r="Z89" s="201"/>
      <c r="AA89" s="202" t="n">
        <f aca="false">SUM(Y89:Z89)</f>
        <v>0</v>
      </c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2" t="n">
        <f aca="false">SUM(AA89:AC89)</f>
        <v>0</v>
      </c>
      <c r="AN89" s="202" t="n">
        <f aca="false">SUM(AD89:AF89)</f>
        <v>0</v>
      </c>
      <c r="AO89" s="202" t="n">
        <f aca="false">SUM(AG89:AK89)</f>
        <v>0</v>
      </c>
      <c r="AP89" s="203" t="str">
        <f aca="false">IF(AND(OR(AQ89=FALSE(),AR89=FALSE()),OR(COUNTBLANK(A89:F89)&lt;&gt;COLUMNS(A89:F89),COUNTBLANK(H89:Z89)&lt;&gt;COLUMNS(H89:Z89),COUNTBLANK(AB89:AL89)&lt;&gt;COLUMNS(AB89:AL89))),"KO","")</f>
        <v/>
      </c>
      <c r="AQ89" s="18" t="n">
        <f aca="false">IF(OR(ISBLANK(B89),ISBLANK(H89),ISBLANK(O89),ISBLANK(R89),ISBLANK(V89),ISBLANK(W89),ISBLANK(Y89),ISBLANK(AB89),ISBLANK(AD89),ISBLANK(AL89)),FALSE(),TRUE())</f>
        <v>0</v>
      </c>
      <c r="AR89" s="158" t="n">
        <f aca="false">IF(ISBLANK(B89),IF(OR(ISBLANK(C89),ISBLANK(D89),ISBLANK(E89),ISBLANK(F89),ISBLANK(G89)),FALSE(),TRUE()),TRUE())</f>
        <v>0</v>
      </c>
      <c r="AS89" s="204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93"/>
      <c r="C90" s="194"/>
      <c r="D90" s="195"/>
      <c r="E90" s="196"/>
      <c r="F90" s="125"/>
      <c r="G90" s="126" t="e">
        <f aca="false">VLOOKUP(F90,Foglio1!$F$2:$G$1509,2,FALSE())</f>
        <v>#N/A</v>
      </c>
      <c r="H90" s="197"/>
      <c r="I90" s="198"/>
      <c r="J90" s="198"/>
      <c r="K90" s="198"/>
      <c r="L90" s="198"/>
      <c r="M90" s="199"/>
      <c r="N90" s="199"/>
      <c r="O90" s="200"/>
      <c r="P90" s="200"/>
      <c r="Q90" s="200"/>
      <c r="R90" s="200"/>
      <c r="S90" s="200"/>
      <c r="T90" s="200"/>
      <c r="U90" s="200"/>
      <c r="V90" s="200"/>
      <c r="W90" s="199"/>
      <c r="X90" s="200"/>
      <c r="Y90" s="201"/>
      <c r="Z90" s="201"/>
      <c r="AA90" s="202" t="n">
        <f aca="false">SUM(Y90:Z90)</f>
        <v>0</v>
      </c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2" t="n">
        <f aca="false">SUM(AA90:AC90)</f>
        <v>0</v>
      </c>
      <c r="AN90" s="202" t="n">
        <f aca="false">SUM(AD90:AF90)</f>
        <v>0</v>
      </c>
      <c r="AO90" s="202" t="n">
        <f aca="false">SUM(AG90:AK90)</f>
        <v>0</v>
      </c>
      <c r="AP90" s="203" t="str">
        <f aca="false">IF(AND(OR(AQ90=FALSE(),AR90=FALSE()),OR(COUNTBLANK(A90:F90)&lt;&gt;COLUMNS(A90:F90),COUNTBLANK(H90:Z90)&lt;&gt;COLUMNS(H90:Z90),COUNTBLANK(AB90:AL90)&lt;&gt;COLUMNS(AB90:AL90))),"KO","")</f>
        <v/>
      </c>
      <c r="AQ90" s="18" t="n">
        <f aca="false">IF(OR(ISBLANK(B90),ISBLANK(H90),ISBLANK(O90),ISBLANK(R90),ISBLANK(V90),ISBLANK(W90),ISBLANK(Y90),ISBLANK(AB90),ISBLANK(AD90),ISBLANK(AL90)),FALSE(),TRUE())</f>
        <v>0</v>
      </c>
      <c r="AR90" s="158" t="n">
        <f aca="false">IF(ISBLANK(B90),IF(OR(ISBLANK(C90),ISBLANK(D90),ISBLANK(E90),ISBLANK(F90),ISBLANK(G90)),FALSE(),TRUE()),TRUE())</f>
        <v>0</v>
      </c>
      <c r="AS90" s="204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93"/>
      <c r="C91" s="194"/>
      <c r="D91" s="195"/>
      <c r="E91" s="196"/>
      <c r="F91" s="125"/>
      <c r="G91" s="126" t="e">
        <f aca="false">VLOOKUP(F91,Foglio1!$F$2:$G$1509,2,FALSE())</f>
        <v>#N/A</v>
      </c>
      <c r="H91" s="197"/>
      <c r="I91" s="198"/>
      <c r="J91" s="198"/>
      <c r="K91" s="198"/>
      <c r="L91" s="198"/>
      <c r="M91" s="199"/>
      <c r="N91" s="199"/>
      <c r="O91" s="200"/>
      <c r="P91" s="200"/>
      <c r="Q91" s="200"/>
      <c r="R91" s="200"/>
      <c r="S91" s="200"/>
      <c r="T91" s="200"/>
      <c r="U91" s="200"/>
      <c r="V91" s="200"/>
      <c r="W91" s="199"/>
      <c r="X91" s="200"/>
      <c r="Y91" s="201"/>
      <c r="Z91" s="201"/>
      <c r="AA91" s="202" t="n">
        <f aca="false">SUM(Y91:Z91)</f>
        <v>0</v>
      </c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2" t="n">
        <f aca="false">SUM(AA91:AC91)</f>
        <v>0</v>
      </c>
      <c r="AN91" s="202" t="n">
        <f aca="false">SUM(AD91:AF91)</f>
        <v>0</v>
      </c>
      <c r="AO91" s="202" t="n">
        <f aca="false">SUM(AG91:AK91)</f>
        <v>0</v>
      </c>
      <c r="AP91" s="203" t="str">
        <f aca="false">IF(AND(OR(AQ91=FALSE(),AR91=FALSE()),OR(COUNTBLANK(A91:F91)&lt;&gt;COLUMNS(A91:F91),COUNTBLANK(H91:Z91)&lt;&gt;COLUMNS(H91:Z91),COUNTBLANK(AB91:AL91)&lt;&gt;COLUMNS(AB91:AL91))),"KO","")</f>
        <v/>
      </c>
      <c r="AQ91" s="18" t="n">
        <f aca="false">IF(OR(ISBLANK(B91),ISBLANK(H91),ISBLANK(O91),ISBLANK(R91),ISBLANK(V91),ISBLANK(W91),ISBLANK(Y91),ISBLANK(AB91),ISBLANK(AD91),ISBLANK(AL91)),FALSE(),TRUE())</f>
        <v>0</v>
      </c>
      <c r="AR91" s="158" t="n">
        <f aca="false">IF(ISBLANK(B91),IF(OR(ISBLANK(C91),ISBLANK(D91),ISBLANK(E91),ISBLANK(F91),ISBLANK(G91)),FALSE(),TRUE()),TRUE())</f>
        <v>0</v>
      </c>
      <c r="AS91" s="204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93"/>
      <c r="C92" s="194"/>
      <c r="D92" s="195"/>
      <c r="E92" s="196"/>
      <c r="F92" s="125"/>
      <c r="G92" s="126" t="e">
        <f aca="false">VLOOKUP(F92,Foglio1!$F$2:$G$1509,2,FALSE())</f>
        <v>#N/A</v>
      </c>
      <c r="H92" s="197"/>
      <c r="I92" s="198"/>
      <c r="J92" s="198"/>
      <c r="K92" s="198"/>
      <c r="L92" s="198"/>
      <c r="M92" s="199"/>
      <c r="N92" s="199"/>
      <c r="O92" s="200"/>
      <c r="P92" s="200"/>
      <c r="Q92" s="200"/>
      <c r="R92" s="200"/>
      <c r="S92" s="200"/>
      <c r="T92" s="200"/>
      <c r="U92" s="200"/>
      <c r="V92" s="200"/>
      <c r="W92" s="199"/>
      <c r="X92" s="200"/>
      <c r="Y92" s="201"/>
      <c r="Z92" s="201"/>
      <c r="AA92" s="202" t="n">
        <f aca="false">SUM(Y92:Z92)</f>
        <v>0</v>
      </c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2" t="n">
        <f aca="false">SUM(AA92:AC92)</f>
        <v>0</v>
      </c>
      <c r="AN92" s="202" t="n">
        <f aca="false">SUM(AD92:AF92)</f>
        <v>0</v>
      </c>
      <c r="AO92" s="202" t="n">
        <f aca="false">SUM(AG92:AK92)</f>
        <v>0</v>
      </c>
      <c r="AP92" s="203" t="str">
        <f aca="false">IF(AND(OR(AQ92=FALSE(),AR92=FALSE()),OR(COUNTBLANK(A92:F92)&lt;&gt;COLUMNS(A92:F92),COUNTBLANK(H92:Z92)&lt;&gt;COLUMNS(H92:Z92),COUNTBLANK(AB92:AL92)&lt;&gt;COLUMNS(AB92:AL92))),"KO","")</f>
        <v/>
      </c>
      <c r="AQ92" s="18" t="n">
        <f aca="false">IF(OR(ISBLANK(B92),ISBLANK(H92),ISBLANK(O92),ISBLANK(R92),ISBLANK(V92),ISBLANK(W92),ISBLANK(Y92),ISBLANK(AB92),ISBLANK(AD92),ISBLANK(AL92)),FALSE(),TRUE())</f>
        <v>0</v>
      </c>
      <c r="AR92" s="158" t="n">
        <f aca="false">IF(ISBLANK(B92),IF(OR(ISBLANK(C92),ISBLANK(D92),ISBLANK(E92),ISBLANK(F92),ISBLANK(G92)),FALSE(),TRUE()),TRUE())</f>
        <v>0</v>
      </c>
      <c r="AS92" s="204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93"/>
      <c r="C93" s="194"/>
      <c r="D93" s="195"/>
      <c r="E93" s="196"/>
      <c r="F93" s="125"/>
      <c r="G93" s="126" t="e">
        <f aca="false">VLOOKUP(F93,Foglio1!$F$2:$G$1509,2,FALSE())</f>
        <v>#N/A</v>
      </c>
      <c r="H93" s="197"/>
      <c r="I93" s="198"/>
      <c r="J93" s="198"/>
      <c r="K93" s="198"/>
      <c r="L93" s="198"/>
      <c r="M93" s="199"/>
      <c r="N93" s="199"/>
      <c r="O93" s="200"/>
      <c r="P93" s="200"/>
      <c r="Q93" s="200"/>
      <c r="R93" s="200"/>
      <c r="S93" s="200"/>
      <c r="T93" s="200"/>
      <c r="U93" s="200"/>
      <c r="V93" s="200"/>
      <c r="W93" s="199"/>
      <c r="X93" s="200"/>
      <c r="Y93" s="201"/>
      <c r="Z93" s="201"/>
      <c r="AA93" s="202" t="n">
        <f aca="false">SUM(Y93:Z93)</f>
        <v>0</v>
      </c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2" t="n">
        <f aca="false">SUM(AA93:AC93)</f>
        <v>0</v>
      </c>
      <c r="AN93" s="202" t="n">
        <f aca="false">SUM(AD93:AF93)</f>
        <v>0</v>
      </c>
      <c r="AO93" s="202" t="n">
        <f aca="false">SUM(AG93:AK93)</f>
        <v>0</v>
      </c>
      <c r="AP93" s="203" t="str">
        <f aca="false">IF(AND(OR(AQ93=FALSE(),AR93=FALSE()),OR(COUNTBLANK(A93:F93)&lt;&gt;COLUMNS(A93:F93),COUNTBLANK(H93:Z93)&lt;&gt;COLUMNS(H93:Z93),COUNTBLANK(AB93:AL93)&lt;&gt;COLUMNS(AB93:AL93))),"KO","")</f>
        <v/>
      </c>
      <c r="AQ93" s="18" t="n">
        <f aca="false">IF(OR(ISBLANK(B93),ISBLANK(H93),ISBLANK(O93),ISBLANK(R93),ISBLANK(V93),ISBLANK(W93),ISBLANK(Y93),ISBLANK(AB93),ISBLANK(AD93),ISBLANK(AL93)),FALSE(),TRUE())</f>
        <v>0</v>
      </c>
      <c r="AR93" s="158" t="n">
        <f aca="false">IF(ISBLANK(B93),IF(OR(ISBLANK(C93),ISBLANK(D93),ISBLANK(E93),ISBLANK(F93),ISBLANK(G93)),FALSE(),TRUE()),TRUE())</f>
        <v>0</v>
      </c>
      <c r="AS93" s="204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93"/>
      <c r="C94" s="194"/>
      <c r="D94" s="195"/>
      <c r="E94" s="196"/>
      <c r="F94" s="125"/>
      <c r="G94" s="126" t="e">
        <f aca="false">VLOOKUP(F94,Foglio1!$F$2:$G$1509,2,FALSE())</f>
        <v>#N/A</v>
      </c>
      <c r="H94" s="197"/>
      <c r="I94" s="198"/>
      <c r="J94" s="198"/>
      <c r="K94" s="198"/>
      <c r="L94" s="198"/>
      <c r="M94" s="199"/>
      <c r="N94" s="199"/>
      <c r="O94" s="200"/>
      <c r="P94" s="200"/>
      <c r="Q94" s="200"/>
      <c r="R94" s="200"/>
      <c r="S94" s="200"/>
      <c r="T94" s="200"/>
      <c r="U94" s="200"/>
      <c r="V94" s="200"/>
      <c r="W94" s="199"/>
      <c r="X94" s="200"/>
      <c r="Y94" s="201"/>
      <c r="Z94" s="201"/>
      <c r="AA94" s="202" t="n">
        <f aca="false">SUM(Y94:Z94)</f>
        <v>0</v>
      </c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2" t="n">
        <f aca="false">SUM(AA94:AC94)</f>
        <v>0</v>
      </c>
      <c r="AN94" s="202" t="n">
        <f aca="false">SUM(AD94:AF94)</f>
        <v>0</v>
      </c>
      <c r="AO94" s="202" t="n">
        <f aca="false">SUM(AG94:AK94)</f>
        <v>0</v>
      </c>
      <c r="AP94" s="203" t="str">
        <f aca="false">IF(AND(OR(AQ94=FALSE(),AR94=FALSE()),OR(COUNTBLANK(A94:F94)&lt;&gt;COLUMNS(A94:F94),COUNTBLANK(H94:Z94)&lt;&gt;COLUMNS(H94:Z94),COUNTBLANK(AB94:AL94)&lt;&gt;COLUMNS(AB94:AL94))),"KO","")</f>
        <v/>
      </c>
      <c r="AQ94" s="18" t="n">
        <f aca="false">IF(OR(ISBLANK(B94),ISBLANK(H94),ISBLANK(O94),ISBLANK(R94),ISBLANK(V94),ISBLANK(W94),ISBLANK(Y94),ISBLANK(AB94),ISBLANK(AD94),ISBLANK(AL94)),FALSE(),TRUE())</f>
        <v>0</v>
      </c>
      <c r="AR94" s="158" t="n">
        <f aca="false">IF(ISBLANK(B94),IF(OR(ISBLANK(C94),ISBLANK(D94),ISBLANK(E94),ISBLANK(F94),ISBLANK(G94)),FALSE(),TRUE()),TRUE())</f>
        <v>0</v>
      </c>
      <c r="AS94" s="204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93"/>
      <c r="C95" s="194"/>
      <c r="D95" s="195"/>
      <c r="E95" s="196"/>
      <c r="F95" s="125"/>
      <c r="G95" s="126" t="e">
        <f aca="false">VLOOKUP(F95,Foglio1!$F$2:$G$1509,2,FALSE())</f>
        <v>#N/A</v>
      </c>
      <c r="H95" s="197"/>
      <c r="I95" s="198"/>
      <c r="J95" s="198"/>
      <c r="K95" s="198"/>
      <c r="L95" s="198"/>
      <c r="M95" s="199"/>
      <c r="N95" s="199"/>
      <c r="O95" s="200"/>
      <c r="P95" s="200"/>
      <c r="Q95" s="200"/>
      <c r="R95" s="200"/>
      <c r="S95" s="200"/>
      <c r="T95" s="200"/>
      <c r="U95" s="200"/>
      <c r="V95" s="200"/>
      <c r="W95" s="199"/>
      <c r="X95" s="200"/>
      <c r="Y95" s="201"/>
      <c r="Z95" s="201"/>
      <c r="AA95" s="202" t="n">
        <f aca="false">SUM(Y95:Z95)</f>
        <v>0</v>
      </c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2" t="n">
        <f aca="false">SUM(AA95:AC95)</f>
        <v>0</v>
      </c>
      <c r="AN95" s="202" t="n">
        <f aca="false">SUM(AD95:AF95)</f>
        <v>0</v>
      </c>
      <c r="AO95" s="202" t="n">
        <f aca="false">SUM(AG95:AK95)</f>
        <v>0</v>
      </c>
      <c r="AP95" s="203" t="str">
        <f aca="false">IF(AND(OR(AQ95=FALSE(),AR95=FALSE()),OR(COUNTBLANK(A95:F95)&lt;&gt;COLUMNS(A95:F95),COUNTBLANK(H95:Z95)&lt;&gt;COLUMNS(H95:Z95),COUNTBLANK(AB95:AL95)&lt;&gt;COLUMNS(AB95:AL95))),"KO","")</f>
        <v/>
      </c>
      <c r="AQ95" s="18" t="n">
        <f aca="false">IF(OR(ISBLANK(B95),ISBLANK(H95),ISBLANK(O95),ISBLANK(R95),ISBLANK(V95),ISBLANK(W95),ISBLANK(Y95),ISBLANK(AB95),ISBLANK(AD95),ISBLANK(AL95)),FALSE(),TRUE())</f>
        <v>0</v>
      </c>
      <c r="AR95" s="158" t="n">
        <f aca="false">IF(ISBLANK(B95),IF(OR(ISBLANK(C95),ISBLANK(D95),ISBLANK(E95),ISBLANK(F95),ISBLANK(G95)),FALSE(),TRUE()),TRUE())</f>
        <v>0</v>
      </c>
      <c r="AS95" s="204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93"/>
      <c r="C96" s="194"/>
      <c r="D96" s="195"/>
      <c r="E96" s="196"/>
      <c r="F96" s="125"/>
      <c r="G96" s="126" t="e">
        <f aca="false">VLOOKUP(F96,Foglio1!$F$2:$G$1509,2,FALSE())</f>
        <v>#N/A</v>
      </c>
      <c r="H96" s="197"/>
      <c r="I96" s="198"/>
      <c r="J96" s="198"/>
      <c r="K96" s="198"/>
      <c r="L96" s="198"/>
      <c r="M96" s="199"/>
      <c r="N96" s="199"/>
      <c r="O96" s="200"/>
      <c r="P96" s="200"/>
      <c r="Q96" s="200"/>
      <c r="R96" s="200"/>
      <c r="S96" s="200"/>
      <c r="T96" s="200"/>
      <c r="U96" s="200"/>
      <c r="V96" s="200"/>
      <c r="W96" s="199"/>
      <c r="X96" s="200"/>
      <c r="Y96" s="201"/>
      <c r="Z96" s="201"/>
      <c r="AA96" s="202" t="n">
        <f aca="false">SUM(Y96:Z96)</f>
        <v>0</v>
      </c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2" t="n">
        <f aca="false">SUM(AA96:AC96)</f>
        <v>0</v>
      </c>
      <c r="AN96" s="202" t="n">
        <f aca="false">SUM(AD96:AF96)</f>
        <v>0</v>
      </c>
      <c r="AO96" s="202" t="n">
        <f aca="false">SUM(AG96:AK96)</f>
        <v>0</v>
      </c>
      <c r="AP96" s="203" t="str">
        <f aca="false">IF(AND(OR(AQ96=FALSE(),AR96=FALSE()),OR(COUNTBLANK(A96:F96)&lt;&gt;COLUMNS(A96:F96),COUNTBLANK(H96:Z96)&lt;&gt;COLUMNS(H96:Z96),COUNTBLANK(AB96:AL96)&lt;&gt;COLUMNS(AB96:AL96))),"KO","")</f>
        <v/>
      </c>
      <c r="AQ96" s="18" t="n">
        <f aca="false">IF(OR(ISBLANK(B96),ISBLANK(H96),ISBLANK(O96),ISBLANK(R96),ISBLANK(V96),ISBLANK(W96),ISBLANK(Y96),ISBLANK(AB96),ISBLANK(AD96),ISBLANK(AL96)),FALSE(),TRUE())</f>
        <v>0</v>
      </c>
      <c r="AR96" s="158" t="n">
        <f aca="false">IF(ISBLANK(B96),IF(OR(ISBLANK(C96),ISBLANK(D96),ISBLANK(E96),ISBLANK(F96),ISBLANK(G96)),FALSE(),TRUE()),TRUE())</f>
        <v>0</v>
      </c>
      <c r="AS96" s="204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93"/>
      <c r="C97" s="194"/>
      <c r="D97" s="195"/>
      <c r="E97" s="196"/>
      <c r="F97" s="125"/>
      <c r="G97" s="126" t="e">
        <f aca="false">VLOOKUP(F97,Foglio1!$F$2:$G$1509,2,FALSE())</f>
        <v>#N/A</v>
      </c>
      <c r="H97" s="197"/>
      <c r="I97" s="198"/>
      <c r="J97" s="198"/>
      <c r="K97" s="198"/>
      <c r="L97" s="198"/>
      <c r="M97" s="199"/>
      <c r="N97" s="199"/>
      <c r="O97" s="200"/>
      <c r="P97" s="200"/>
      <c r="Q97" s="200"/>
      <c r="R97" s="200"/>
      <c r="S97" s="200"/>
      <c r="T97" s="200"/>
      <c r="U97" s="200"/>
      <c r="V97" s="200"/>
      <c r="W97" s="199"/>
      <c r="X97" s="200"/>
      <c r="Y97" s="201"/>
      <c r="Z97" s="201"/>
      <c r="AA97" s="202" t="n">
        <f aca="false">SUM(Y97:Z97)</f>
        <v>0</v>
      </c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2" t="n">
        <f aca="false">SUM(AA97:AC97)</f>
        <v>0</v>
      </c>
      <c r="AN97" s="202" t="n">
        <f aca="false">SUM(AD97:AF97)</f>
        <v>0</v>
      </c>
      <c r="AO97" s="202" t="n">
        <f aca="false">SUM(AG97:AK97)</f>
        <v>0</v>
      </c>
      <c r="AP97" s="203" t="str">
        <f aca="false">IF(AND(OR(AQ97=FALSE(),AR97=FALSE()),OR(COUNTBLANK(A97:F97)&lt;&gt;COLUMNS(A97:F97),COUNTBLANK(H97:Z97)&lt;&gt;COLUMNS(H97:Z97),COUNTBLANK(AB97:AL97)&lt;&gt;COLUMNS(AB97:AL97))),"KO","")</f>
        <v/>
      </c>
      <c r="AQ97" s="18" t="n">
        <f aca="false">IF(OR(ISBLANK(B97),ISBLANK(H97),ISBLANK(O97),ISBLANK(R97),ISBLANK(V97),ISBLANK(W97),ISBLANK(Y97),ISBLANK(AB97),ISBLANK(AD97),ISBLANK(AL97)),FALSE(),TRUE())</f>
        <v>0</v>
      </c>
      <c r="AR97" s="158" t="n">
        <f aca="false">IF(ISBLANK(B97),IF(OR(ISBLANK(C97),ISBLANK(D97),ISBLANK(E97),ISBLANK(F97),ISBLANK(G97)),FALSE(),TRUE()),TRUE())</f>
        <v>0</v>
      </c>
      <c r="AS97" s="204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93"/>
      <c r="C98" s="194"/>
      <c r="D98" s="195"/>
      <c r="E98" s="196"/>
      <c r="F98" s="125"/>
      <c r="G98" s="126" t="e">
        <f aca="false">VLOOKUP(F98,Foglio1!$F$2:$G$1509,2,FALSE())</f>
        <v>#N/A</v>
      </c>
      <c r="H98" s="197"/>
      <c r="I98" s="198"/>
      <c r="J98" s="198"/>
      <c r="K98" s="198"/>
      <c r="L98" s="198"/>
      <c r="M98" s="199"/>
      <c r="N98" s="199"/>
      <c r="O98" s="200"/>
      <c r="P98" s="200"/>
      <c r="Q98" s="200"/>
      <c r="R98" s="200"/>
      <c r="S98" s="200"/>
      <c r="T98" s="200"/>
      <c r="U98" s="200"/>
      <c r="V98" s="200"/>
      <c r="W98" s="199"/>
      <c r="X98" s="200"/>
      <c r="Y98" s="201"/>
      <c r="Z98" s="201"/>
      <c r="AA98" s="202" t="n">
        <f aca="false">SUM(Y98:Z98)</f>
        <v>0</v>
      </c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2" t="n">
        <f aca="false">SUM(AA98:AC98)</f>
        <v>0</v>
      </c>
      <c r="AN98" s="202" t="n">
        <f aca="false">SUM(AD98:AF98)</f>
        <v>0</v>
      </c>
      <c r="AO98" s="202" t="n">
        <f aca="false">SUM(AG98:AK98)</f>
        <v>0</v>
      </c>
      <c r="AP98" s="203" t="str">
        <f aca="false">IF(AND(OR(AQ98=FALSE(),AR98=FALSE()),OR(COUNTBLANK(A98:F98)&lt;&gt;COLUMNS(A98:F98),COUNTBLANK(H98:Z98)&lt;&gt;COLUMNS(H98:Z98),COUNTBLANK(AB98:AL98)&lt;&gt;COLUMNS(AB98:AL98))),"KO","")</f>
        <v/>
      </c>
      <c r="AQ98" s="18" t="n">
        <f aca="false">IF(OR(ISBLANK(B98),ISBLANK(H98),ISBLANK(O98),ISBLANK(R98),ISBLANK(V98),ISBLANK(W98),ISBLANK(Y98),ISBLANK(AB98),ISBLANK(AD98),ISBLANK(AL98)),FALSE(),TRUE())</f>
        <v>0</v>
      </c>
      <c r="AR98" s="158" t="n">
        <f aca="false">IF(ISBLANK(B98),IF(OR(ISBLANK(C98),ISBLANK(D98),ISBLANK(E98),ISBLANK(F98),ISBLANK(G98)),FALSE(),TRUE()),TRUE())</f>
        <v>0</v>
      </c>
      <c r="AS98" s="204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93"/>
      <c r="C99" s="194"/>
      <c r="D99" s="195"/>
      <c r="E99" s="196"/>
      <c r="F99" s="125"/>
      <c r="G99" s="126" t="e">
        <f aca="false">VLOOKUP(F99,Foglio1!$F$2:$G$1509,2,FALSE())</f>
        <v>#N/A</v>
      </c>
      <c r="H99" s="197"/>
      <c r="I99" s="198"/>
      <c r="J99" s="198"/>
      <c r="K99" s="198"/>
      <c r="L99" s="198"/>
      <c r="M99" s="199"/>
      <c r="N99" s="199"/>
      <c r="O99" s="200"/>
      <c r="P99" s="200"/>
      <c r="Q99" s="200"/>
      <c r="R99" s="200"/>
      <c r="S99" s="200"/>
      <c r="T99" s="200"/>
      <c r="U99" s="200"/>
      <c r="V99" s="200"/>
      <c r="W99" s="199"/>
      <c r="X99" s="200"/>
      <c r="Y99" s="201"/>
      <c r="Z99" s="201"/>
      <c r="AA99" s="202" t="n">
        <f aca="false">SUM(Y99:Z99)</f>
        <v>0</v>
      </c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2" t="n">
        <f aca="false">SUM(AA99:AC99)</f>
        <v>0</v>
      </c>
      <c r="AN99" s="202" t="n">
        <f aca="false">SUM(AD99:AF99)</f>
        <v>0</v>
      </c>
      <c r="AO99" s="202" t="n">
        <f aca="false">SUM(AG99:AK99)</f>
        <v>0</v>
      </c>
      <c r="AP99" s="203" t="str">
        <f aca="false">IF(AND(OR(AQ99=FALSE(),AR99=FALSE()),OR(COUNTBLANK(A99:F99)&lt;&gt;COLUMNS(A99:F99),COUNTBLANK(H99:Z99)&lt;&gt;COLUMNS(H99:Z99),COUNTBLANK(AB99:AL99)&lt;&gt;COLUMNS(AB99:AL99))),"KO","")</f>
        <v/>
      </c>
      <c r="AQ99" s="18" t="n">
        <f aca="false">IF(OR(ISBLANK(B99),ISBLANK(H99),ISBLANK(O99),ISBLANK(R99),ISBLANK(V99),ISBLANK(W99),ISBLANK(Y99),ISBLANK(AB99),ISBLANK(AD99),ISBLANK(AL99)),FALSE(),TRUE())</f>
        <v>0</v>
      </c>
      <c r="AR99" s="158" t="n">
        <f aca="false">IF(ISBLANK(B99),IF(OR(ISBLANK(C99),ISBLANK(D99),ISBLANK(E99),ISBLANK(F99),ISBLANK(G99)),FALSE(),TRUE()),TRUE())</f>
        <v>0</v>
      </c>
      <c r="AS99" s="204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93"/>
      <c r="C100" s="194"/>
      <c r="D100" s="195"/>
      <c r="E100" s="196"/>
      <c r="F100" s="125"/>
      <c r="G100" s="126" t="e">
        <f aca="false">VLOOKUP(F100,Foglio1!$F$2:$G$1509,2,FALSE())</f>
        <v>#N/A</v>
      </c>
      <c r="H100" s="197"/>
      <c r="I100" s="198"/>
      <c r="J100" s="198"/>
      <c r="K100" s="198"/>
      <c r="L100" s="198"/>
      <c r="M100" s="199"/>
      <c r="N100" s="199"/>
      <c r="O100" s="200"/>
      <c r="P100" s="200"/>
      <c r="Q100" s="200"/>
      <c r="R100" s="200"/>
      <c r="S100" s="200"/>
      <c r="T100" s="200"/>
      <c r="U100" s="200"/>
      <c r="V100" s="200"/>
      <c r="W100" s="199"/>
      <c r="X100" s="200"/>
      <c r="Y100" s="201"/>
      <c r="Z100" s="201"/>
      <c r="AA100" s="202" t="n">
        <f aca="false">SUM(Y100:Z100)</f>
        <v>0</v>
      </c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2" t="n">
        <f aca="false">SUM(AA100:AC100)</f>
        <v>0</v>
      </c>
      <c r="AN100" s="202" t="n">
        <f aca="false">SUM(AD100:AF100)</f>
        <v>0</v>
      </c>
      <c r="AO100" s="202" t="n">
        <f aca="false">SUM(AG100:AK100)</f>
        <v>0</v>
      </c>
      <c r="AP100" s="203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8" t="n">
        <f aca="false">IF(OR(ISBLANK(B100),ISBLANK(H100),ISBLANK(O100),ISBLANK(R100),ISBLANK(V100),ISBLANK(W100),ISBLANK(Y100),ISBLANK(AB100),ISBLANK(AD100),ISBLANK(AL100)),FALSE(),TRUE())</f>
        <v>0</v>
      </c>
      <c r="AR100" s="158" t="n">
        <f aca="false">IF(ISBLANK(B100),IF(OR(ISBLANK(C100),ISBLANK(D100),ISBLANK(E100),ISBLANK(F100),ISBLANK(G100)),FALSE(),TRUE()),TRUE())</f>
        <v>0</v>
      </c>
      <c r="AS100" s="204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93"/>
      <c r="C101" s="194"/>
      <c r="D101" s="195"/>
      <c r="E101" s="196"/>
      <c r="F101" s="125"/>
      <c r="G101" s="126" t="e">
        <f aca="false">VLOOKUP(F101,Foglio1!$F$2:$G$1509,2,FALSE())</f>
        <v>#N/A</v>
      </c>
      <c r="H101" s="197"/>
      <c r="I101" s="198"/>
      <c r="J101" s="198"/>
      <c r="K101" s="198"/>
      <c r="L101" s="198"/>
      <c r="M101" s="199"/>
      <c r="N101" s="199"/>
      <c r="O101" s="200"/>
      <c r="P101" s="200"/>
      <c r="Q101" s="200"/>
      <c r="R101" s="200"/>
      <c r="S101" s="200"/>
      <c r="T101" s="200"/>
      <c r="U101" s="200"/>
      <c r="V101" s="200"/>
      <c r="W101" s="199"/>
      <c r="X101" s="200"/>
      <c r="Y101" s="201"/>
      <c r="Z101" s="201"/>
      <c r="AA101" s="202" t="n">
        <f aca="false">SUM(Y101:Z101)</f>
        <v>0</v>
      </c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2" t="n">
        <f aca="false">SUM(AA101:AC101)</f>
        <v>0</v>
      </c>
      <c r="AN101" s="202" t="n">
        <f aca="false">SUM(AD101:AF101)</f>
        <v>0</v>
      </c>
      <c r="AO101" s="202" t="n">
        <f aca="false">SUM(AG101:AK101)</f>
        <v>0</v>
      </c>
      <c r="AP101" s="203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8" t="n">
        <f aca="false">IF(OR(ISBLANK(B101),ISBLANK(H101),ISBLANK(O101),ISBLANK(R101),ISBLANK(V101),ISBLANK(W101),ISBLANK(Y101),ISBLANK(AB101),ISBLANK(AD101),ISBLANK(AL101)),FALSE(),TRUE())</f>
        <v>0</v>
      </c>
      <c r="AR101" s="158" t="n">
        <f aca="false">IF(ISBLANK(B101),IF(OR(ISBLANK(C101),ISBLANK(D101),ISBLANK(E101),ISBLANK(F101),ISBLANK(G101)),FALSE(),TRUE()),TRUE())</f>
        <v>0</v>
      </c>
      <c r="AS101" s="204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93"/>
      <c r="C102" s="194"/>
      <c r="D102" s="195"/>
      <c r="E102" s="196"/>
      <c r="F102" s="125"/>
      <c r="G102" s="126" t="e">
        <f aca="false">VLOOKUP(F102,Foglio1!$F$2:$G$1509,2,FALSE())</f>
        <v>#N/A</v>
      </c>
      <c r="H102" s="197"/>
      <c r="I102" s="198"/>
      <c r="J102" s="198"/>
      <c r="K102" s="198"/>
      <c r="L102" s="198"/>
      <c r="M102" s="199"/>
      <c r="N102" s="199"/>
      <c r="O102" s="200"/>
      <c r="P102" s="200"/>
      <c r="Q102" s="200"/>
      <c r="R102" s="200"/>
      <c r="S102" s="200"/>
      <c r="T102" s="200"/>
      <c r="U102" s="200"/>
      <c r="V102" s="200"/>
      <c r="W102" s="199"/>
      <c r="X102" s="200"/>
      <c r="Y102" s="201"/>
      <c r="Z102" s="201"/>
      <c r="AA102" s="202" t="n">
        <f aca="false">SUM(Y102:Z102)</f>
        <v>0</v>
      </c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2" t="n">
        <f aca="false">SUM(AA102:AC102)</f>
        <v>0</v>
      </c>
      <c r="AN102" s="202" t="n">
        <f aca="false">SUM(AD102:AF102)</f>
        <v>0</v>
      </c>
      <c r="AO102" s="202" t="n">
        <f aca="false">SUM(AG102:AK102)</f>
        <v>0</v>
      </c>
      <c r="AP102" s="203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8" t="n">
        <f aca="false">IF(OR(ISBLANK(B102),ISBLANK(H102),ISBLANK(O102),ISBLANK(R102),ISBLANK(V102),ISBLANK(W102),ISBLANK(Y102),ISBLANK(AB102),ISBLANK(AD102),ISBLANK(AL102)),FALSE(),TRUE())</f>
        <v>0</v>
      </c>
      <c r="AR102" s="158" t="n">
        <f aca="false">IF(ISBLANK(B102),IF(OR(ISBLANK(C102),ISBLANK(D102),ISBLANK(E102),ISBLANK(F102),ISBLANK(G102)),FALSE(),TRUE()),TRUE())</f>
        <v>0</v>
      </c>
      <c r="AS102" s="204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93"/>
      <c r="C103" s="194"/>
      <c r="D103" s="195"/>
      <c r="E103" s="196"/>
      <c r="F103" s="125"/>
      <c r="G103" s="126" t="e">
        <f aca="false">VLOOKUP(F103,Foglio1!$F$2:$G$1509,2,FALSE())</f>
        <v>#N/A</v>
      </c>
      <c r="H103" s="197"/>
      <c r="I103" s="198"/>
      <c r="J103" s="198"/>
      <c r="K103" s="198"/>
      <c r="L103" s="198"/>
      <c r="M103" s="199"/>
      <c r="N103" s="199"/>
      <c r="O103" s="200"/>
      <c r="P103" s="200"/>
      <c r="Q103" s="200"/>
      <c r="R103" s="200"/>
      <c r="S103" s="200"/>
      <c r="T103" s="200"/>
      <c r="U103" s="200"/>
      <c r="V103" s="200"/>
      <c r="W103" s="199"/>
      <c r="X103" s="200"/>
      <c r="Y103" s="201"/>
      <c r="Z103" s="201"/>
      <c r="AA103" s="202" t="n">
        <f aca="false">SUM(Y103:Z103)</f>
        <v>0</v>
      </c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2" t="n">
        <f aca="false">SUM(AA103:AC103)</f>
        <v>0</v>
      </c>
      <c r="AN103" s="202" t="n">
        <f aca="false">SUM(AD103:AF103)</f>
        <v>0</v>
      </c>
      <c r="AO103" s="202" t="n">
        <f aca="false">SUM(AG103:AK103)</f>
        <v>0</v>
      </c>
      <c r="AP103" s="203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8" t="n">
        <f aca="false">IF(OR(ISBLANK(B103),ISBLANK(H103),ISBLANK(O103),ISBLANK(R103),ISBLANK(V103),ISBLANK(W103),ISBLANK(Y103),ISBLANK(AB103),ISBLANK(AD103),ISBLANK(AL103)),FALSE(),TRUE())</f>
        <v>0</v>
      </c>
      <c r="AR103" s="158" t="n">
        <f aca="false">IF(ISBLANK(B103),IF(OR(ISBLANK(C103),ISBLANK(D103),ISBLANK(E103),ISBLANK(F103),ISBLANK(G103)),FALSE(),TRUE()),TRUE())</f>
        <v>0</v>
      </c>
      <c r="AS103" s="204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93"/>
      <c r="C104" s="194"/>
      <c r="D104" s="195"/>
      <c r="E104" s="196"/>
      <c r="F104" s="125"/>
      <c r="G104" s="126" t="e">
        <f aca="false">VLOOKUP(F104,Foglio1!$F$2:$G$1509,2,FALSE())</f>
        <v>#N/A</v>
      </c>
      <c r="H104" s="197"/>
      <c r="I104" s="198"/>
      <c r="J104" s="198"/>
      <c r="K104" s="198"/>
      <c r="L104" s="198"/>
      <c r="M104" s="199"/>
      <c r="N104" s="199"/>
      <c r="O104" s="200"/>
      <c r="P104" s="200"/>
      <c r="Q104" s="200"/>
      <c r="R104" s="200"/>
      <c r="S104" s="200"/>
      <c r="T104" s="200"/>
      <c r="U104" s="200"/>
      <c r="V104" s="200"/>
      <c r="W104" s="199"/>
      <c r="X104" s="200"/>
      <c r="Y104" s="201"/>
      <c r="Z104" s="201"/>
      <c r="AA104" s="202" t="n">
        <f aca="false">SUM(Y104:Z104)</f>
        <v>0</v>
      </c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2" t="n">
        <f aca="false">SUM(AA104:AC104)</f>
        <v>0</v>
      </c>
      <c r="AN104" s="202" t="n">
        <f aca="false">SUM(AD104:AF104)</f>
        <v>0</v>
      </c>
      <c r="AO104" s="202" t="n">
        <f aca="false">SUM(AG104:AK104)</f>
        <v>0</v>
      </c>
      <c r="AP104" s="203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8" t="n">
        <f aca="false">IF(OR(ISBLANK(B104),ISBLANK(H104),ISBLANK(O104),ISBLANK(R104),ISBLANK(V104),ISBLANK(W104),ISBLANK(Y104),ISBLANK(AB104),ISBLANK(AD104),ISBLANK(AL104)),FALSE(),TRUE())</f>
        <v>0</v>
      </c>
      <c r="AR104" s="158" t="n">
        <f aca="false">IF(ISBLANK(B104),IF(OR(ISBLANK(C104),ISBLANK(D104),ISBLANK(E104),ISBLANK(F104),ISBLANK(G104)),FALSE(),TRUE()),TRUE())</f>
        <v>0</v>
      </c>
      <c r="AS104" s="204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93"/>
      <c r="C105" s="194"/>
      <c r="D105" s="195"/>
      <c r="E105" s="196"/>
      <c r="F105" s="125"/>
      <c r="G105" s="126" t="e">
        <f aca="false">VLOOKUP(F105,Foglio1!$F$2:$G$1509,2,FALSE())</f>
        <v>#N/A</v>
      </c>
      <c r="H105" s="197"/>
      <c r="I105" s="198"/>
      <c r="J105" s="198"/>
      <c r="K105" s="198"/>
      <c r="L105" s="198"/>
      <c r="M105" s="199"/>
      <c r="N105" s="199"/>
      <c r="O105" s="200"/>
      <c r="P105" s="200"/>
      <c r="Q105" s="200"/>
      <c r="R105" s="200"/>
      <c r="S105" s="200"/>
      <c r="T105" s="200"/>
      <c r="U105" s="200"/>
      <c r="V105" s="200"/>
      <c r="W105" s="199"/>
      <c r="X105" s="200"/>
      <c r="Y105" s="201"/>
      <c r="Z105" s="201"/>
      <c r="AA105" s="202" t="n">
        <f aca="false">SUM(Y105:Z105)</f>
        <v>0</v>
      </c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2" t="n">
        <f aca="false">SUM(AA105:AC105)</f>
        <v>0</v>
      </c>
      <c r="AN105" s="202" t="n">
        <f aca="false">SUM(AD105:AF105)</f>
        <v>0</v>
      </c>
      <c r="AO105" s="202" t="n">
        <f aca="false">SUM(AG105:AK105)</f>
        <v>0</v>
      </c>
      <c r="AP105" s="203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8" t="n">
        <f aca="false">IF(OR(ISBLANK(B105),ISBLANK(H105),ISBLANK(O105),ISBLANK(R105),ISBLANK(V105),ISBLANK(W105),ISBLANK(Y105),ISBLANK(AB105),ISBLANK(AD105),ISBLANK(AL105)),FALSE(),TRUE())</f>
        <v>0</v>
      </c>
      <c r="AR105" s="158" t="n">
        <f aca="false">IF(ISBLANK(B105),IF(OR(ISBLANK(C105),ISBLANK(D105),ISBLANK(E105),ISBLANK(F105),ISBLANK(G105)),FALSE(),TRUE()),TRUE())</f>
        <v>0</v>
      </c>
      <c r="AS105" s="204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93"/>
      <c r="C106" s="194"/>
      <c r="D106" s="195"/>
      <c r="E106" s="196"/>
      <c r="F106" s="125"/>
      <c r="G106" s="126" t="e">
        <f aca="false">VLOOKUP(F106,Foglio1!$F$2:$G$1509,2,FALSE())</f>
        <v>#N/A</v>
      </c>
      <c r="H106" s="197"/>
      <c r="I106" s="198"/>
      <c r="J106" s="198"/>
      <c r="K106" s="198"/>
      <c r="L106" s="198"/>
      <c r="M106" s="199"/>
      <c r="N106" s="199"/>
      <c r="O106" s="200"/>
      <c r="P106" s="200"/>
      <c r="Q106" s="200"/>
      <c r="R106" s="200"/>
      <c r="S106" s="200"/>
      <c r="T106" s="200"/>
      <c r="U106" s="200"/>
      <c r="V106" s="200"/>
      <c r="W106" s="199"/>
      <c r="X106" s="200"/>
      <c r="Y106" s="201"/>
      <c r="Z106" s="201"/>
      <c r="AA106" s="202" t="n">
        <f aca="false">SUM(Y106:Z106)</f>
        <v>0</v>
      </c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2" t="n">
        <f aca="false">SUM(AA106:AC106)</f>
        <v>0</v>
      </c>
      <c r="AN106" s="202" t="n">
        <f aca="false">SUM(AD106:AF106)</f>
        <v>0</v>
      </c>
      <c r="AO106" s="202" t="n">
        <f aca="false">SUM(AG106:AK106)</f>
        <v>0</v>
      </c>
      <c r="AP106" s="203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8" t="n">
        <f aca="false">IF(OR(ISBLANK(B106),ISBLANK(H106),ISBLANK(O106),ISBLANK(R106),ISBLANK(V106),ISBLANK(W106),ISBLANK(Y106),ISBLANK(AB106),ISBLANK(AD106),ISBLANK(AL106)),FALSE(),TRUE())</f>
        <v>0</v>
      </c>
      <c r="AR106" s="158" t="n">
        <f aca="false">IF(ISBLANK(B106),IF(OR(ISBLANK(C106),ISBLANK(D106),ISBLANK(E106),ISBLANK(F106),ISBLANK(G106)),FALSE(),TRUE()),TRUE())</f>
        <v>0</v>
      </c>
      <c r="AS106" s="204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93"/>
      <c r="C107" s="194"/>
      <c r="D107" s="195"/>
      <c r="E107" s="196"/>
      <c r="F107" s="125"/>
      <c r="G107" s="126" t="e">
        <f aca="false">VLOOKUP(F107,Foglio1!$F$2:$G$1509,2,FALSE())</f>
        <v>#N/A</v>
      </c>
      <c r="H107" s="197"/>
      <c r="I107" s="198"/>
      <c r="J107" s="198"/>
      <c r="K107" s="198"/>
      <c r="L107" s="198"/>
      <c r="M107" s="199"/>
      <c r="N107" s="199"/>
      <c r="O107" s="200"/>
      <c r="P107" s="200"/>
      <c r="Q107" s="200"/>
      <c r="R107" s="200"/>
      <c r="S107" s="200"/>
      <c r="T107" s="200"/>
      <c r="U107" s="200"/>
      <c r="V107" s="200"/>
      <c r="W107" s="199"/>
      <c r="X107" s="200"/>
      <c r="Y107" s="201"/>
      <c r="Z107" s="201"/>
      <c r="AA107" s="202" t="n">
        <f aca="false">SUM(Y107:Z107)</f>
        <v>0</v>
      </c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2" t="n">
        <f aca="false">SUM(AA107:AC107)</f>
        <v>0</v>
      </c>
      <c r="AN107" s="202" t="n">
        <f aca="false">SUM(AD107:AF107)</f>
        <v>0</v>
      </c>
      <c r="AO107" s="202" t="n">
        <f aca="false">SUM(AG107:AK107)</f>
        <v>0</v>
      </c>
      <c r="AP107" s="203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8" t="n">
        <f aca="false">IF(OR(ISBLANK(B107),ISBLANK(H107),ISBLANK(O107),ISBLANK(R107),ISBLANK(V107),ISBLANK(W107),ISBLANK(Y107),ISBLANK(AB107),ISBLANK(AD107),ISBLANK(AL107)),FALSE(),TRUE())</f>
        <v>0</v>
      </c>
      <c r="AR107" s="158" t="n">
        <f aca="false">IF(ISBLANK(B107),IF(OR(ISBLANK(C107),ISBLANK(D107),ISBLANK(E107),ISBLANK(F107),ISBLANK(G107)),FALSE(),TRUE()),TRUE())</f>
        <v>0</v>
      </c>
      <c r="AS107" s="204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93"/>
      <c r="C108" s="194"/>
      <c r="D108" s="195"/>
      <c r="E108" s="196"/>
      <c r="F108" s="125"/>
      <c r="G108" s="126" t="e">
        <f aca="false">VLOOKUP(F108,Foglio1!$F$2:$G$1509,2,FALSE())</f>
        <v>#N/A</v>
      </c>
      <c r="H108" s="197"/>
      <c r="I108" s="198"/>
      <c r="J108" s="198"/>
      <c r="K108" s="198"/>
      <c r="L108" s="198"/>
      <c r="M108" s="199"/>
      <c r="N108" s="199"/>
      <c r="O108" s="200"/>
      <c r="P108" s="200"/>
      <c r="Q108" s="200"/>
      <c r="R108" s="200"/>
      <c r="S108" s="200"/>
      <c r="T108" s="200"/>
      <c r="U108" s="200"/>
      <c r="V108" s="200"/>
      <c r="W108" s="199"/>
      <c r="X108" s="200"/>
      <c r="Y108" s="201"/>
      <c r="Z108" s="201"/>
      <c r="AA108" s="202" t="n">
        <f aca="false">SUM(Y108:Z108)</f>
        <v>0</v>
      </c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2" t="n">
        <f aca="false">SUM(AA108:AC108)</f>
        <v>0</v>
      </c>
      <c r="AN108" s="202" t="n">
        <f aca="false">SUM(AD108:AF108)</f>
        <v>0</v>
      </c>
      <c r="AO108" s="202" t="n">
        <f aca="false">SUM(AG108:AK108)</f>
        <v>0</v>
      </c>
      <c r="AP108" s="203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8" t="n">
        <f aca="false">IF(OR(ISBLANK(B108),ISBLANK(H108),ISBLANK(O108),ISBLANK(R108),ISBLANK(V108),ISBLANK(W108),ISBLANK(Y108),ISBLANK(AB108),ISBLANK(AD108),ISBLANK(AL108)),FALSE(),TRUE())</f>
        <v>0</v>
      </c>
      <c r="AR108" s="158" t="n">
        <f aca="false">IF(ISBLANK(B108),IF(OR(ISBLANK(C108),ISBLANK(D108),ISBLANK(E108),ISBLANK(F108),ISBLANK(G108)),FALSE(),TRUE()),TRUE())</f>
        <v>0</v>
      </c>
      <c r="AS108" s="204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93"/>
      <c r="C109" s="194"/>
      <c r="D109" s="195"/>
      <c r="E109" s="196"/>
      <c r="F109" s="125"/>
      <c r="G109" s="126" t="e">
        <f aca="false">VLOOKUP(F109,Foglio1!$F$2:$G$1509,2,FALSE())</f>
        <v>#N/A</v>
      </c>
      <c r="H109" s="197"/>
      <c r="I109" s="198"/>
      <c r="J109" s="198"/>
      <c r="K109" s="198"/>
      <c r="L109" s="198"/>
      <c r="M109" s="199"/>
      <c r="N109" s="199"/>
      <c r="O109" s="200"/>
      <c r="P109" s="200"/>
      <c r="Q109" s="200"/>
      <c r="R109" s="200"/>
      <c r="S109" s="200"/>
      <c r="T109" s="200"/>
      <c r="U109" s="200"/>
      <c r="V109" s="200"/>
      <c r="W109" s="199"/>
      <c r="X109" s="200"/>
      <c r="Y109" s="201"/>
      <c r="Z109" s="201"/>
      <c r="AA109" s="202" t="n">
        <f aca="false">SUM(Y109:Z109)</f>
        <v>0</v>
      </c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2" t="n">
        <f aca="false">SUM(AA109:AC109)</f>
        <v>0</v>
      </c>
      <c r="AN109" s="202" t="n">
        <f aca="false">SUM(AD109:AF109)</f>
        <v>0</v>
      </c>
      <c r="AO109" s="202" t="n">
        <f aca="false">SUM(AG109:AK109)</f>
        <v>0</v>
      </c>
      <c r="AP109" s="203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8" t="n">
        <f aca="false">IF(OR(ISBLANK(B109),ISBLANK(H109),ISBLANK(O109),ISBLANK(R109),ISBLANK(V109),ISBLANK(W109),ISBLANK(Y109),ISBLANK(AB109),ISBLANK(AD109),ISBLANK(AL109)),FALSE(),TRUE())</f>
        <v>0</v>
      </c>
      <c r="AR109" s="158" t="n">
        <f aca="false">IF(ISBLANK(B109),IF(OR(ISBLANK(C109),ISBLANK(D109),ISBLANK(E109),ISBLANK(F109),ISBLANK(G109)),FALSE(),TRUE()),TRUE())</f>
        <v>0</v>
      </c>
      <c r="AS109" s="204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93"/>
      <c r="C110" s="194"/>
      <c r="D110" s="195"/>
      <c r="E110" s="196"/>
      <c r="F110" s="125"/>
      <c r="G110" s="126" t="e">
        <f aca="false">VLOOKUP(F110,Foglio1!$F$2:$G$1509,2,FALSE())</f>
        <v>#N/A</v>
      </c>
      <c r="H110" s="197"/>
      <c r="I110" s="198"/>
      <c r="J110" s="198"/>
      <c r="K110" s="198"/>
      <c r="L110" s="198"/>
      <c r="M110" s="199"/>
      <c r="N110" s="199"/>
      <c r="O110" s="200"/>
      <c r="P110" s="200"/>
      <c r="Q110" s="200"/>
      <c r="R110" s="200"/>
      <c r="S110" s="200"/>
      <c r="T110" s="200"/>
      <c r="U110" s="200"/>
      <c r="V110" s="200"/>
      <c r="W110" s="199"/>
      <c r="X110" s="200"/>
      <c r="Y110" s="201"/>
      <c r="Z110" s="201"/>
      <c r="AA110" s="202" t="n">
        <f aca="false">SUM(Y110:Z110)</f>
        <v>0</v>
      </c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2" t="n">
        <f aca="false">SUM(AA110:AC110)</f>
        <v>0</v>
      </c>
      <c r="AN110" s="202" t="n">
        <f aca="false">SUM(AD110:AF110)</f>
        <v>0</v>
      </c>
      <c r="AO110" s="202" t="n">
        <f aca="false">SUM(AG110:AK110)</f>
        <v>0</v>
      </c>
      <c r="AP110" s="203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8" t="n">
        <f aca="false">IF(OR(ISBLANK(B110),ISBLANK(H110),ISBLANK(O110),ISBLANK(R110),ISBLANK(V110),ISBLANK(W110),ISBLANK(Y110),ISBLANK(AB110),ISBLANK(AD110),ISBLANK(AL110)),FALSE(),TRUE())</f>
        <v>0</v>
      </c>
      <c r="AR110" s="158" t="n">
        <f aca="false">IF(ISBLANK(B110),IF(OR(ISBLANK(C110),ISBLANK(D110),ISBLANK(E110),ISBLANK(F110),ISBLANK(G110)),FALSE(),TRUE()),TRUE())</f>
        <v>0</v>
      </c>
      <c r="AS110" s="204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93"/>
      <c r="C111" s="194"/>
      <c r="D111" s="195"/>
      <c r="E111" s="196"/>
      <c r="F111" s="125"/>
      <c r="G111" s="126" t="e">
        <f aca="false">VLOOKUP(F111,Foglio1!$F$2:$G$1509,2,FALSE())</f>
        <v>#N/A</v>
      </c>
      <c r="H111" s="197"/>
      <c r="I111" s="198"/>
      <c r="J111" s="198"/>
      <c r="K111" s="198"/>
      <c r="L111" s="198"/>
      <c r="M111" s="199"/>
      <c r="N111" s="199"/>
      <c r="O111" s="200"/>
      <c r="P111" s="200"/>
      <c r="Q111" s="200"/>
      <c r="R111" s="200"/>
      <c r="S111" s="200"/>
      <c r="T111" s="200"/>
      <c r="U111" s="200"/>
      <c r="V111" s="200"/>
      <c r="W111" s="199"/>
      <c r="X111" s="200"/>
      <c r="Y111" s="201"/>
      <c r="Z111" s="201"/>
      <c r="AA111" s="202" t="n">
        <f aca="false">SUM(Y111:Z111)</f>
        <v>0</v>
      </c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2" t="n">
        <f aca="false">SUM(AA111:AC111)</f>
        <v>0</v>
      </c>
      <c r="AN111" s="202" t="n">
        <f aca="false">SUM(AD111:AF111)</f>
        <v>0</v>
      </c>
      <c r="AO111" s="202" t="n">
        <f aca="false">SUM(AG111:AK111)</f>
        <v>0</v>
      </c>
      <c r="AP111" s="203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8" t="n">
        <f aca="false">IF(OR(ISBLANK(B111),ISBLANK(H111),ISBLANK(O111),ISBLANK(R111),ISBLANK(V111),ISBLANK(W111),ISBLANK(Y111),ISBLANK(AB111),ISBLANK(AD111),ISBLANK(AL111)),FALSE(),TRUE())</f>
        <v>0</v>
      </c>
      <c r="AR111" s="158" t="n">
        <f aca="false">IF(ISBLANK(B111),IF(OR(ISBLANK(C111),ISBLANK(D111),ISBLANK(E111),ISBLANK(F111),ISBLANK(G111)),FALSE(),TRUE()),TRUE())</f>
        <v>0</v>
      </c>
      <c r="AS111" s="204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93"/>
      <c r="C112" s="194"/>
      <c r="D112" s="195"/>
      <c r="E112" s="196"/>
      <c r="F112" s="125"/>
      <c r="G112" s="126" t="e">
        <f aca="false">VLOOKUP(F112,Foglio1!$F$2:$G$1509,2,FALSE())</f>
        <v>#N/A</v>
      </c>
      <c r="H112" s="197"/>
      <c r="I112" s="198"/>
      <c r="J112" s="198"/>
      <c r="K112" s="198"/>
      <c r="L112" s="198"/>
      <c r="M112" s="199"/>
      <c r="N112" s="199"/>
      <c r="O112" s="200"/>
      <c r="P112" s="200"/>
      <c r="Q112" s="200"/>
      <c r="R112" s="200"/>
      <c r="S112" s="200"/>
      <c r="T112" s="200"/>
      <c r="U112" s="200"/>
      <c r="V112" s="200"/>
      <c r="W112" s="199"/>
      <c r="X112" s="200"/>
      <c r="Y112" s="201"/>
      <c r="Z112" s="201"/>
      <c r="AA112" s="202" t="n">
        <f aca="false">SUM(Y112:Z112)</f>
        <v>0</v>
      </c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2" t="n">
        <f aca="false">SUM(AA112:AC112)</f>
        <v>0</v>
      </c>
      <c r="AN112" s="202" t="n">
        <f aca="false">SUM(AD112:AF112)</f>
        <v>0</v>
      </c>
      <c r="AO112" s="202" t="n">
        <f aca="false">SUM(AG112:AK112)</f>
        <v>0</v>
      </c>
      <c r="AP112" s="203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8" t="n">
        <f aca="false">IF(OR(ISBLANK(B112),ISBLANK(H112),ISBLANK(O112),ISBLANK(R112),ISBLANK(V112),ISBLANK(W112),ISBLANK(Y112),ISBLANK(AB112),ISBLANK(AD112),ISBLANK(AL112)),FALSE(),TRUE())</f>
        <v>0</v>
      </c>
      <c r="AR112" s="158" t="n">
        <f aca="false">IF(ISBLANK(B112),IF(OR(ISBLANK(C112),ISBLANK(D112),ISBLANK(E112),ISBLANK(F112),ISBLANK(G112)),FALSE(),TRUE()),TRUE())</f>
        <v>0</v>
      </c>
      <c r="AS112" s="204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93"/>
      <c r="C113" s="194"/>
      <c r="D113" s="195"/>
      <c r="E113" s="196"/>
      <c r="F113" s="125"/>
      <c r="G113" s="126" t="e">
        <f aca="false">VLOOKUP(F113,Foglio1!$F$2:$G$1509,2,FALSE())</f>
        <v>#N/A</v>
      </c>
      <c r="H113" s="197"/>
      <c r="I113" s="198"/>
      <c r="J113" s="198"/>
      <c r="K113" s="198"/>
      <c r="L113" s="198"/>
      <c r="M113" s="199"/>
      <c r="N113" s="199"/>
      <c r="O113" s="200"/>
      <c r="P113" s="200"/>
      <c r="Q113" s="200"/>
      <c r="R113" s="200"/>
      <c r="S113" s="200"/>
      <c r="T113" s="200"/>
      <c r="U113" s="200"/>
      <c r="V113" s="200"/>
      <c r="W113" s="199"/>
      <c r="X113" s="200"/>
      <c r="Y113" s="201"/>
      <c r="Z113" s="201"/>
      <c r="AA113" s="202" t="n">
        <f aca="false">SUM(Y113:Z113)</f>
        <v>0</v>
      </c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2" t="n">
        <f aca="false">SUM(AA113:AC113)</f>
        <v>0</v>
      </c>
      <c r="AN113" s="202" t="n">
        <f aca="false">SUM(AD113:AF113)</f>
        <v>0</v>
      </c>
      <c r="AO113" s="202" t="n">
        <f aca="false">SUM(AG113:AK113)</f>
        <v>0</v>
      </c>
      <c r="AP113" s="203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8" t="n">
        <f aca="false">IF(OR(ISBLANK(B113),ISBLANK(H113),ISBLANK(O113),ISBLANK(R113),ISBLANK(V113),ISBLANK(W113),ISBLANK(Y113),ISBLANK(AB113),ISBLANK(AD113),ISBLANK(AL113)),FALSE(),TRUE())</f>
        <v>0</v>
      </c>
      <c r="AR113" s="158" t="n">
        <f aca="false">IF(ISBLANK(B113),IF(OR(ISBLANK(C113),ISBLANK(D113),ISBLANK(E113),ISBLANK(F113),ISBLANK(G113)),FALSE(),TRUE()),TRUE())</f>
        <v>0</v>
      </c>
      <c r="AS113" s="204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93"/>
      <c r="C114" s="194"/>
      <c r="D114" s="195"/>
      <c r="E114" s="196"/>
      <c r="F114" s="125"/>
      <c r="G114" s="126" t="e">
        <f aca="false">VLOOKUP(F114,Foglio1!$F$2:$G$1509,2,FALSE())</f>
        <v>#N/A</v>
      </c>
      <c r="H114" s="197"/>
      <c r="I114" s="198"/>
      <c r="J114" s="198"/>
      <c r="K114" s="198"/>
      <c r="L114" s="198"/>
      <c r="M114" s="199"/>
      <c r="N114" s="199"/>
      <c r="O114" s="200"/>
      <c r="P114" s="200"/>
      <c r="Q114" s="200"/>
      <c r="R114" s="200"/>
      <c r="S114" s="200"/>
      <c r="T114" s="200"/>
      <c r="U114" s="200"/>
      <c r="V114" s="200"/>
      <c r="W114" s="199"/>
      <c r="X114" s="200"/>
      <c r="Y114" s="201"/>
      <c r="Z114" s="201"/>
      <c r="AA114" s="202" t="n">
        <f aca="false">SUM(Y114:Z114)</f>
        <v>0</v>
      </c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2" t="n">
        <f aca="false">SUM(AA114:AC114)</f>
        <v>0</v>
      </c>
      <c r="AN114" s="202" t="n">
        <f aca="false">SUM(AD114:AF114)</f>
        <v>0</v>
      </c>
      <c r="AO114" s="202" t="n">
        <f aca="false">SUM(AG114:AK114)</f>
        <v>0</v>
      </c>
      <c r="AP114" s="203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8" t="n">
        <f aca="false">IF(OR(ISBLANK(B114),ISBLANK(H114),ISBLANK(O114),ISBLANK(R114),ISBLANK(V114),ISBLANK(W114),ISBLANK(Y114),ISBLANK(AB114),ISBLANK(AD114),ISBLANK(AL114)),FALSE(),TRUE())</f>
        <v>0</v>
      </c>
      <c r="AR114" s="158" t="n">
        <f aca="false">IF(ISBLANK(B114),IF(OR(ISBLANK(C114),ISBLANK(D114),ISBLANK(E114),ISBLANK(F114),ISBLANK(G114)),FALSE(),TRUE()),TRUE())</f>
        <v>0</v>
      </c>
      <c r="AS114" s="204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93"/>
      <c r="C115" s="194"/>
      <c r="D115" s="195"/>
      <c r="E115" s="196"/>
      <c r="F115" s="125"/>
      <c r="G115" s="126" t="e">
        <f aca="false">VLOOKUP(F115,Foglio1!$F$2:$G$1509,2,FALSE())</f>
        <v>#N/A</v>
      </c>
      <c r="H115" s="197"/>
      <c r="I115" s="198"/>
      <c r="J115" s="198"/>
      <c r="K115" s="198"/>
      <c r="L115" s="198"/>
      <c r="M115" s="199"/>
      <c r="N115" s="199"/>
      <c r="O115" s="200"/>
      <c r="P115" s="200"/>
      <c r="Q115" s="200"/>
      <c r="R115" s="200"/>
      <c r="S115" s="200"/>
      <c r="T115" s="200"/>
      <c r="U115" s="200"/>
      <c r="V115" s="200"/>
      <c r="W115" s="199"/>
      <c r="X115" s="200"/>
      <c r="Y115" s="201"/>
      <c r="Z115" s="201"/>
      <c r="AA115" s="202" t="n">
        <f aca="false">SUM(Y115:Z115)</f>
        <v>0</v>
      </c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2" t="n">
        <f aca="false">SUM(AA115:AC115)</f>
        <v>0</v>
      </c>
      <c r="AN115" s="202" t="n">
        <f aca="false">SUM(AD115:AF115)</f>
        <v>0</v>
      </c>
      <c r="AO115" s="202" t="n">
        <f aca="false">SUM(AG115:AK115)</f>
        <v>0</v>
      </c>
      <c r="AP115" s="203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8" t="n">
        <f aca="false">IF(OR(ISBLANK(B115),ISBLANK(H115),ISBLANK(O115),ISBLANK(R115),ISBLANK(V115),ISBLANK(W115),ISBLANK(Y115),ISBLANK(AB115),ISBLANK(AD115),ISBLANK(AL115)),FALSE(),TRUE())</f>
        <v>0</v>
      </c>
      <c r="AR115" s="158" t="n">
        <f aca="false">IF(ISBLANK(B115),IF(OR(ISBLANK(C115),ISBLANK(D115),ISBLANK(E115),ISBLANK(F115),ISBLANK(G115)),FALSE(),TRUE()),TRUE())</f>
        <v>0</v>
      </c>
      <c r="AS115" s="204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93"/>
      <c r="C116" s="194"/>
      <c r="D116" s="195"/>
      <c r="E116" s="196"/>
      <c r="F116" s="125"/>
      <c r="G116" s="126" t="e">
        <f aca="false">VLOOKUP(F116,Foglio1!$F$2:$G$1509,2,FALSE())</f>
        <v>#N/A</v>
      </c>
      <c r="H116" s="197"/>
      <c r="I116" s="198"/>
      <c r="J116" s="198"/>
      <c r="K116" s="198"/>
      <c r="L116" s="198"/>
      <c r="M116" s="199"/>
      <c r="N116" s="199"/>
      <c r="O116" s="200"/>
      <c r="P116" s="200"/>
      <c r="Q116" s="200"/>
      <c r="R116" s="200"/>
      <c r="S116" s="200"/>
      <c r="T116" s="200"/>
      <c r="U116" s="200"/>
      <c r="V116" s="200"/>
      <c r="W116" s="199"/>
      <c r="X116" s="200"/>
      <c r="Y116" s="201"/>
      <c r="Z116" s="201"/>
      <c r="AA116" s="202" t="n">
        <f aca="false">SUM(Y116:Z116)</f>
        <v>0</v>
      </c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2" t="n">
        <f aca="false">SUM(AA116:AC116)</f>
        <v>0</v>
      </c>
      <c r="AN116" s="202" t="n">
        <f aca="false">SUM(AD116:AF116)</f>
        <v>0</v>
      </c>
      <c r="AO116" s="202" t="n">
        <f aca="false">SUM(AG116:AK116)</f>
        <v>0</v>
      </c>
      <c r="AP116" s="203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8" t="n">
        <f aca="false">IF(OR(ISBLANK(B116),ISBLANK(H116),ISBLANK(O116),ISBLANK(R116),ISBLANK(V116),ISBLANK(W116),ISBLANK(Y116),ISBLANK(AB116),ISBLANK(AD116),ISBLANK(AL116)),FALSE(),TRUE())</f>
        <v>0</v>
      </c>
      <c r="AR116" s="158" t="n">
        <f aca="false">IF(ISBLANK(B116),IF(OR(ISBLANK(C116),ISBLANK(D116),ISBLANK(E116),ISBLANK(F116),ISBLANK(G116)),FALSE(),TRUE()),TRUE())</f>
        <v>0</v>
      </c>
      <c r="AS116" s="204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93"/>
      <c r="C117" s="194"/>
      <c r="D117" s="195"/>
      <c r="E117" s="196"/>
      <c r="F117" s="125"/>
      <c r="G117" s="126" t="e">
        <f aca="false">VLOOKUP(F117,Foglio1!$F$2:$G$1509,2,FALSE())</f>
        <v>#N/A</v>
      </c>
      <c r="H117" s="197"/>
      <c r="I117" s="198"/>
      <c r="J117" s="198"/>
      <c r="K117" s="198"/>
      <c r="L117" s="198"/>
      <c r="M117" s="199"/>
      <c r="N117" s="199"/>
      <c r="O117" s="200"/>
      <c r="P117" s="200"/>
      <c r="Q117" s="200"/>
      <c r="R117" s="200"/>
      <c r="S117" s="200"/>
      <c r="T117" s="200"/>
      <c r="U117" s="200"/>
      <c r="V117" s="200"/>
      <c r="W117" s="199"/>
      <c r="X117" s="200"/>
      <c r="Y117" s="201"/>
      <c r="Z117" s="201"/>
      <c r="AA117" s="202" t="n">
        <f aca="false">SUM(Y117:Z117)</f>
        <v>0</v>
      </c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2" t="n">
        <f aca="false">SUM(AA117:AC117)</f>
        <v>0</v>
      </c>
      <c r="AN117" s="202" t="n">
        <f aca="false">SUM(AD117:AF117)</f>
        <v>0</v>
      </c>
      <c r="AO117" s="202" t="n">
        <f aca="false">SUM(AG117:AK117)</f>
        <v>0</v>
      </c>
      <c r="AP117" s="203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8" t="n">
        <f aca="false">IF(OR(ISBLANK(B117),ISBLANK(H117),ISBLANK(O117),ISBLANK(R117),ISBLANK(V117),ISBLANK(W117),ISBLANK(Y117),ISBLANK(AB117),ISBLANK(AD117),ISBLANK(AL117)),FALSE(),TRUE())</f>
        <v>0</v>
      </c>
      <c r="AR117" s="158" t="n">
        <f aca="false">IF(ISBLANK(B117),IF(OR(ISBLANK(C117),ISBLANK(D117),ISBLANK(E117),ISBLANK(F117),ISBLANK(G117)),FALSE(),TRUE()),TRUE())</f>
        <v>0</v>
      </c>
      <c r="AS117" s="204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93"/>
      <c r="C118" s="194"/>
      <c r="D118" s="195"/>
      <c r="E118" s="196"/>
      <c r="F118" s="125"/>
      <c r="G118" s="126" t="e">
        <f aca="false">VLOOKUP(F118,Foglio1!$F$2:$G$1509,2,FALSE())</f>
        <v>#N/A</v>
      </c>
      <c r="H118" s="197"/>
      <c r="I118" s="198"/>
      <c r="J118" s="198"/>
      <c r="K118" s="198"/>
      <c r="L118" s="198"/>
      <c r="M118" s="199"/>
      <c r="N118" s="199"/>
      <c r="O118" s="200"/>
      <c r="P118" s="200"/>
      <c r="Q118" s="200"/>
      <c r="R118" s="200"/>
      <c r="S118" s="200"/>
      <c r="T118" s="200"/>
      <c r="U118" s="200"/>
      <c r="V118" s="200"/>
      <c r="W118" s="199"/>
      <c r="X118" s="200"/>
      <c r="Y118" s="201"/>
      <c r="Z118" s="201"/>
      <c r="AA118" s="202" t="n">
        <f aca="false">SUM(Y118:Z118)</f>
        <v>0</v>
      </c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2" t="n">
        <f aca="false">SUM(AA118:AC118)</f>
        <v>0</v>
      </c>
      <c r="AN118" s="202" t="n">
        <f aca="false">SUM(AD118:AF118)</f>
        <v>0</v>
      </c>
      <c r="AO118" s="202" t="n">
        <f aca="false">SUM(AG118:AK118)</f>
        <v>0</v>
      </c>
      <c r="AP118" s="203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8" t="n">
        <f aca="false">IF(OR(ISBLANK(B118),ISBLANK(H118),ISBLANK(O118),ISBLANK(R118),ISBLANK(V118),ISBLANK(W118),ISBLANK(Y118),ISBLANK(AB118),ISBLANK(AD118),ISBLANK(AL118)),FALSE(),TRUE())</f>
        <v>0</v>
      </c>
      <c r="AR118" s="158" t="n">
        <f aca="false">IF(ISBLANK(B118),IF(OR(ISBLANK(C118),ISBLANK(D118),ISBLANK(E118),ISBLANK(F118),ISBLANK(G118)),FALSE(),TRUE()),TRUE())</f>
        <v>0</v>
      </c>
      <c r="AS118" s="204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93"/>
      <c r="C119" s="194"/>
      <c r="D119" s="195"/>
      <c r="E119" s="196"/>
      <c r="F119" s="125"/>
      <c r="G119" s="126" t="e">
        <f aca="false">VLOOKUP(F119,Foglio1!$F$2:$G$1509,2,FALSE())</f>
        <v>#N/A</v>
      </c>
      <c r="H119" s="197"/>
      <c r="I119" s="198"/>
      <c r="J119" s="198"/>
      <c r="K119" s="198"/>
      <c r="L119" s="198"/>
      <c r="M119" s="199"/>
      <c r="N119" s="199"/>
      <c r="O119" s="200"/>
      <c r="P119" s="200"/>
      <c r="Q119" s="200"/>
      <c r="R119" s="200"/>
      <c r="S119" s="200"/>
      <c r="T119" s="200"/>
      <c r="U119" s="200"/>
      <c r="V119" s="200"/>
      <c r="W119" s="199"/>
      <c r="X119" s="200"/>
      <c r="Y119" s="201"/>
      <c r="Z119" s="201"/>
      <c r="AA119" s="202" t="n">
        <f aca="false">SUM(Y119:Z119)</f>
        <v>0</v>
      </c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2" t="n">
        <f aca="false">SUM(AA119:AC119)</f>
        <v>0</v>
      </c>
      <c r="AN119" s="202" t="n">
        <f aca="false">SUM(AD119:AF119)</f>
        <v>0</v>
      </c>
      <c r="AO119" s="202" t="n">
        <f aca="false">SUM(AG119:AK119)</f>
        <v>0</v>
      </c>
      <c r="AP119" s="203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8" t="n">
        <f aca="false">IF(OR(ISBLANK(B119),ISBLANK(H119),ISBLANK(O119),ISBLANK(R119),ISBLANK(V119),ISBLANK(W119),ISBLANK(Y119),ISBLANK(AB119),ISBLANK(AD119),ISBLANK(AL119)),FALSE(),TRUE())</f>
        <v>0</v>
      </c>
      <c r="AR119" s="158" t="n">
        <f aca="false">IF(ISBLANK(B119),IF(OR(ISBLANK(C119),ISBLANK(D119),ISBLANK(E119),ISBLANK(F119),ISBLANK(G119)),FALSE(),TRUE()),TRUE())</f>
        <v>0</v>
      </c>
      <c r="AS119" s="204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93"/>
      <c r="C120" s="194"/>
      <c r="D120" s="195"/>
      <c r="E120" s="196"/>
      <c r="F120" s="125"/>
      <c r="G120" s="126" t="e">
        <f aca="false">VLOOKUP(F120,Foglio1!$F$2:$G$1509,2,FALSE())</f>
        <v>#N/A</v>
      </c>
      <c r="H120" s="197"/>
      <c r="I120" s="198"/>
      <c r="J120" s="198"/>
      <c r="K120" s="198"/>
      <c r="L120" s="198"/>
      <c r="M120" s="199"/>
      <c r="N120" s="199"/>
      <c r="O120" s="200"/>
      <c r="P120" s="200"/>
      <c r="Q120" s="200"/>
      <c r="R120" s="200"/>
      <c r="S120" s="200"/>
      <c r="T120" s="200"/>
      <c r="U120" s="200"/>
      <c r="V120" s="200"/>
      <c r="W120" s="199"/>
      <c r="X120" s="200"/>
      <c r="Y120" s="201"/>
      <c r="Z120" s="201"/>
      <c r="AA120" s="202" t="n">
        <f aca="false">SUM(Y120:Z120)</f>
        <v>0</v>
      </c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2" t="n">
        <f aca="false">SUM(AA120:AC120)</f>
        <v>0</v>
      </c>
      <c r="AN120" s="202" t="n">
        <f aca="false">SUM(AD120:AF120)</f>
        <v>0</v>
      </c>
      <c r="AO120" s="202" t="n">
        <f aca="false">SUM(AG120:AK120)</f>
        <v>0</v>
      </c>
      <c r="AP120" s="203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8" t="n">
        <f aca="false">IF(OR(ISBLANK(B120),ISBLANK(H120),ISBLANK(O120),ISBLANK(R120),ISBLANK(V120),ISBLANK(W120),ISBLANK(Y120),ISBLANK(AB120),ISBLANK(AD120),ISBLANK(AL120)),FALSE(),TRUE())</f>
        <v>0</v>
      </c>
      <c r="AR120" s="158" t="n">
        <f aca="false">IF(ISBLANK(B120),IF(OR(ISBLANK(C120),ISBLANK(D120),ISBLANK(E120),ISBLANK(F120),ISBLANK(G120)),FALSE(),TRUE()),TRUE())</f>
        <v>0</v>
      </c>
      <c r="AS120" s="204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93"/>
      <c r="C121" s="194"/>
      <c r="D121" s="195"/>
      <c r="E121" s="196"/>
      <c r="F121" s="125"/>
      <c r="G121" s="126" t="e">
        <f aca="false">VLOOKUP(F121,Foglio1!$F$2:$G$1509,2,FALSE())</f>
        <v>#N/A</v>
      </c>
      <c r="H121" s="197"/>
      <c r="I121" s="198"/>
      <c r="J121" s="198"/>
      <c r="K121" s="198"/>
      <c r="L121" s="198"/>
      <c r="M121" s="199"/>
      <c r="N121" s="199"/>
      <c r="O121" s="200"/>
      <c r="P121" s="200"/>
      <c r="Q121" s="200"/>
      <c r="R121" s="200"/>
      <c r="S121" s="200"/>
      <c r="T121" s="200"/>
      <c r="U121" s="200"/>
      <c r="V121" s="200"/>
      <c r="W121" s="199"/>
      <c r="X121" s="200"/>
      <c r="Y121" s="201"/>
      <c r="Z121" s="201"/>
      <c r="AA121" s="202" t="n">
        <f aca="false">SUM(Y121:Z121)</f>
        <v>0</v>
      </c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2" t="n">
        <f aca="false">SUM(AA121:AC121)</f>
        <v>0</v>
      </c>
      <c r="AN121" s="202" t="n">
        <f aca="false">SUM(AD121:AF121)</f>
        <v>0</v>
      </c>
      <c r="AO121" s="202" t="n">
        <f aca="false">SUM(AG121:AK121)</f>
        <v>0</v>
      </c>
      <c r="AP121" s="203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8" t="n">
        <f aca="false">IF(OR(ISBLANK(B121),ISBLANK(H121),ISBLANK(O121),ISBLANK(R121),ISBLANK(V121),ISBLANK(W121),ISBLANK(Y121),ISBLANK(AB121),ISBLANK(AD121),ISBLANK(AL121)),FALSE(),TRUE())</f>
        <v>0</v>
      </c>
      <c r="AR121" s="158" t="n">
        <f aca="false">IF(ISBLANK(B121),IF(OR(ISBLANK(C121),ISBLANK(D121),ISBLANK(E121),ISBLANK(F121),ISBLANK(G121)),FALSE(),TRUE()),TRUE())</f>
        <v>0</v>
      </c>
      <c r="AS121" s="204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93"/>
      <c r="C122" s="194"/>
      <c r="D122" s="195"/>
      <c r="E122" s="196"/>
      <c r="F122" s="125"/>
      <c r="G122" s="126" t="e">
        <f aca="false">VLOOKUP(F122,Foglio1!$F$2:$G$1509,2,FALSE())</f>
        <v>#N/A</v>
      </c>
      <c r="H122" s="197"/>
      <c r="I122" s="198"/>
      <c r="J122" s="198"/>
      <c r="K122" s="198"/>
      <c r="L122" s="198"/>
      <c r="M122" s="199"/>
      <c r="N122" s="199"/>
      <c r="O122" s="200"/>
      <c r="P122" s="200"/>
      <c r="Q122" s="200"/>
      <c r="R122" s="200"/>
      <c r="S122" s="200"/>
      <c r="T122" s="200"/>
      <c r="U122" s="200"/>
      <c r="V122" s="200"/>
      <c r="W122" s="199"/>
      <c r="X122" s="200"/>
      <c r="Y122" s="201"/>
      <c r="Z122" s="201"/>
      <c r="AA122" s="202" t="n">
        <f aca="false">SUM(Y122:Z122)</f>
        <v>0</v>
      </c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2" t="n">
        <f aca="false">SUM(AA122:AC122)</f>
        <v>0</v>
      </c>
      <c r="AN122" s="202" t="n">
        <f aca="false">SUM(AD122:AF122)</f>
        <v>0</v>
      </c>
      <c r="AO122" s="202" t="n">
        <f aca="false">SUM(AG122:AK122)</f>
        <v>0</v>
      </c>
      <c r="AP122" s="203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8" t="n">
        <f aca="false">IF(OR(ISBLANK(B122),ISBLANK(H122),ISBLANK(O122),ISBLANK(R122),ISBLANK(V122),ISBLANK(W122),ISBLANK(Y122),ISBLANK(AB122),ISBLANK(AD122),ISBLANK(AL122)),FALSE(),TRUE())</f>
        <v>0</v>
      </c>
      <c r="AR122" s="158" t="n">
        <f aca="false">IF(ISBLANK(B122),IF(OR(ISBLANK(C122),ISBLANK(D122),ISBLANK(E122),ISBLANK(F122),ISBLANK(G122)),FALSE(),TRUE()),TRUE())</f>
        <v>0</v>
      </c>
      <c r="AS122" s="204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93"/>
      <c r="C123" s="194"/>
      <c r="D123" s="195"/>
      <c r="E123" s="196"/>
      <c r="F123" s="125"/>
      <c r="G123" s="126" t="e">
        <f aca="false">VLOOKUP(F123,Foglio1!$F$2:$G$1509,2,FALSE())</f>
        <v>#N/A</v>
      </c>
      <c r="H123" s="197"/>
      <c r="I123" s="198"/>
      <c r="J123" s="198"/>
      <c r="K123" s="198"/>
      <c r="L123" s="198"/>
      <c r="M123" s="199"/>
      <c r="N123" s="199"/>
      <c r="O123" s="200"/>
      <c r="P123" s="200"/>
      <c r="Q123" s="200"/>
      <c r="R123" s="200"/>
      <c r="S123" s="200"/>
      <c r="T123" s="200"/>
      <c r="U123" s="200"/>
      <c r="V123" s="200"/>
      <c r="W123" s="199"/>
      <c r="X123" s="200"/>
      <c r="Y123" s="201"/>
      <c r="Z123" s="201"/>
      <c r="AA123" s="202" t="n">
        <f aca="false">SUM(Y123:Z123)</f>
        <v>0</v>
      </c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2" t="n">
        <f aca="false">SUM(AA123:AC123)</f>
        <v>0</v>
      </c>
      <c r="AN123" s="202" t="n">
        <f aca="false">SUM(AD123:AF123)</f>
        <v>0</v>
      </c>
      <c r="AO123" s="202" t="n">
        <f aca="false">SUM(AG123:AK123)</f>
        <v>0</v>
      </c>
      <c r="AP123" s="203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8" t="n">
        <f aca="false">IF(OR(ISBLANK(B123),ISBLANK(H123),ISBLANK(O123),ISBLANK(R123),ISBLANK(V123),ISBLANK(W123),ISBLANK(Y123),ISBLANK(AB123),ISBLANK(AD123),ISBLANK(AL123)),FALSE(),TRUE())</f>
        <v>0</v>
      </c>
      <c r="AR123" s="158" t="n">
        <f aca="false">IF(ISBLANK(B123),IF(OR(ISBLANK(C123),ISBLANK(D123),ISBLANK(E123),ISBLANK(F123),ISBLANK(G123)),FALSE(),TRUE()),TRUE())</f>
        <v>0</v>
      </c>
      <c r="AS123" s="204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93"/>
      <c r="C124" s="194"/>
      <c r="D124" s="195"/>
      <c r="E124" s="196"/>
      <c r="F124" s="125"/>
      <c r="G124" s="126" t="e">
        <f aca="false">VLOOKUP(F124,Foglio1!$F$2:$G$1509,2,FALSE())</f>
        <v>#N/A</v>
      </c>
      <c r="H124" s="197"/>
      <c r="I124" s="198"/>
      <c r="J124" s="198"/>
      <c r="K124" s="198"/>
      <c r="L124" s="198"/>
      <c r="M124" s="199"/>
      <c r="N124" s="199"/>
      <c r="O124" s="200"/>
      <c r="P124" s="200"/>
      <c r="Q124" s="200"/>
      <c r="R124" s="200"/>
      <c r="S124" s="200"/>
      <c r="T124" s="200"/>
      <c r="U124" s="200"/>
      <c r="V124" s="200"/>
      <c r="W124" s="199"/>
      <c r="X124" s="200"/>
      <c r="Y124" s="201"/>
      <c r="Z124" s="201"/>
      <c r="AA124" s="202" t="n">
        <f aca="false">SUM(Y124:Z124)</f>
        <v>0</v>
      </c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2" t="n">
        <f aca="false">SUM(AA124:AC124)</f>
        <v>0</v>
      </c>
      <c r="AN124" s="202" t="n">
        <f aca="false">SUM(AD124:AF124)</f>
        <v>0</v>
      </c>
      <c r="AO124" s="202" t="n">
        <f aca="false">SUM(AG124:AK124)</f>
        <v>0</v>
      </c>
      <c r="AP124" s="203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8" t="n">
        <f aca="false">IF(OR(ISBLANK(B124),ISBLANK(H124),ISBLANK(O124),ISBLANK(R124),ISBLANK(V124),ISBLANK(W124),ISBLANK(Y124),ISBLANK(AB124),ISBLANK(AD124),ISBLANK(AL124)),FALSE(),TRUE())</f>
        <v>0</v>
      </c>
      <c r="AR124" s="158" t="n">
        <f aca="false">IF(ISBLANK(B124),IF(OR(ISBLANK(C124),ISBLANK(D124),ISBLANK(E124),ISBLANK(F124),ISBLANK(G124)),FALSE(),TRUE()),TRUE())</f>
        <v>0</v>
      </c>
      <c r="AS124" s="204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93"/>
      <c r="C125" s="194"/>
      <c r="D125" s="195"/>
      <c r="E125" s="196"/>
      <c r="F125" s="125"/>
      <c r="G125" s="126" t="e">
        <f aca="false">VLOOKUP(F125,Foglio1!$F$2:$G$1509,2,FALSE())</f>
        <v>#N/A</v>
      </c>
      <c r="H125" s="197"/>
      <c r="I125" s="198"/>
      <c r="J125" s="198"/>
      <c r="K125" s="198"/>
      <c r="L125" s="198"/>
      <c r="M125" s="199"/>
      <c r="N125" s="199"/>
      <c r="O125" s="200"/>
      <c r="P125" s="200"/>
      <c r="Q125" s="200"/>
      <c r="R125" s="200"/>
      <c r="S125" s="200"/>
      <c r="T125" s="200"/>
      <c r="U125" s="200"/>
      <c r="V125" s="200"/>
      <c r="W125" s="199"/>
      <c r="X125" s="200"/>
      <c r="Y125" s="201"/>
      <c r="Z125" s="201"/>
      <c r="AA125" s="202" t="n">
        <f aca="false">SUM(Y125:Z125)</f>
        <v>0</v>
      </c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2" t="n">
        <f aca="false">SUM(AA125:AC125)</f>
        <v>0</v>
      </c>
      <c r="AN125" s="202" t="n">
        <f aca="false">SUM(AD125:AF125)</f>
        <v>0</v>
      </c>
      <c r="AO125" s="202" t="n">
        <f aca="false">SUM(AG125:AK125)</f>
        <v>0</v>
      </c>
      <c r="AP125" s="203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8" t="n">
        <f aca="false">IF(OR(ISBLANK(B125),ISBLANK(H125),ISBLANK(O125),ISBLANK(R125),ISBLANK(V125),ISBLANK(W125),ISBLANK(Y125),ISBLANK(AB125),ISBLANK(AD125),ISBLANK(AL125)),FALSE(),TRUE())</f>
        <v>0</v>
      </c>
      <c r="AR125" s="158" t="n">
        <f aca="false">IF(ISBLANK(B125),IF(OR(ISBLANK(C125),ISBLANK(D125),ISBLANK(E125),ISBLANK(F125),ISBLANK(G125)),FALSE(),TRUE()),TRUE())</f>
        <v>0</v>
      </c>
      <c r="AS125" s="204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93"/>
      <c r="C126" s="194"/>
      <c r="D126" s="195"/>
      <c r="E126" s="196"/>
      <c r="F126" s="125"/>
      <c r="G126" s="126" t="e">
        <f aca="false">VLOOKUP(F126,Foglio1!$F$2:$G$1509,2,FALSE())</f>
        <v>#N/A</v>
      </c>
      <c r="H126" s="197"/>
      <c r="I126" s="198"/>
      <c r="J126" s="198"/>
      <c r="K126" s="198"/>
      <c r="L126" s="198"/>
      <c r="M126" s="199"/>
      <c r="N126" s="199"/>
      <c r="O126" s="200"/>
      <c r="P126" s="200"/>
      <c r="Q126" s="200"/>
      <c r="R126" s="200"/>
      <c r="S126" s="200"/>
      <c r="T126" s="200"/>
      <c r="U126" s="200"/>
      <c r="V126" s="200"/>
      <c r="W126" s="199"/>
      <c r="X126" s="200"/>
      <c r="Y126" s="201"/>
      <c r="Z126" s="201"/>
      <c r="AA126" s="202" t="n">
        <f aca="false">SUM(Y126:Z126)</f>
        <v>0</v>
      </c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2" t="n">
        <f aca="false">SUM(AA126:AC126)</f>
        <v>0</v>
      </c>
      <c r="AN126" s="202" t="n">
        <f aca="false">SUM(AD126:AF126)</f>
        <v>0</v>
      </c>
      <c r="AO126" s="202" t="n">
        <f aca="false">SUM(AG126:AK126)</f>
        <v>0</v>
      </c>
      <c r="AP126" s="203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8" t="n">
        <f aca="false">IF(OR(ISBLANK(B126),ISBLANK(H126),ISBLANK(O126),ISBLANK(R126),ISBLANK(V126),ISBLANK(W126),ISBLANK(Y126),ISBLANK(AB126),ISBLANK(AD126),ISBLANK(AL126)),FALSE(),TRUE())</f>
        <v>0</v>
      </c>
      <c r="AR126" s="158" t="n">
        <f aca="false">IF(ISBLANK(B126),IF(OR(ISBLANK(C126),ISBLANK(D126),ISBLANK(E126),ISBLANK(F126),ISBLANK(G126)),FALSE(),TRUE()),TRUE())</f>
        <v>0</v>
      </c>
      <c r="AS126" s="204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93"/>
      <c r="C127" s="194"/>
      <c r="D127" s="195"/>
      <c r="E127" s="196"/>
      <c r="F127" s="125"/>
      <c r="G127" s="126" t="e">
        <f aca="false">VLOOKUP(F127,Foglio1!$F$2:$G$1509,2,FALSE())</f>
        <v>#N/A</v>
      </c>
      <c r="H127" s="197"/>
      <c r="I127" s="198"/>
      <c r="J127" s="198"/>
      <c r="K127" s="198"/>
      <c r="L127" s="198"/>
      <c r="M127" s="199"/>
      <c r="N127" s="199"/>
      <c r="O127" s="200"/>
      <c r="P127" s="200"/>
      <c r="Q127" s="200"/>
      <c r="R127" s="200"/>
      <c r="S127" s="200"/>
      <c r="T127" s="200"/>
      <c r="U127" s="200"/>
      <c r="V127" s="200"/>
      <c r="W127" s="199"/>
      <c r="X127" s="200"/>
      <c r="Y127" s="201"/>
      <c r="Z127" s="201"/>
      <c r="AA127" s="202" t="n">
        <f aca="false">SUM(Y127:Z127)</f>
        <v>0</v>
      </c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2" t="n">
        <f aca="false">SUM(AA127:AC127)</f>
        <v>0</v>
      </c>
      <c r="AN127" s="202" t="n">
        <f aca="false">SUM(AD127:AF127)</f>
        <v>0</v>
      </c>
      <c r="AO127" s="202" t="n">
        <f aca="false">SUM(AG127:AK127)</f>
        <v>0</v>
      </c>
      <c r="AP127" s="203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8" t="n">
        <f aca="false">IF(OR(ISBLANK(B127),ISBLANK(H127),ISBLANK(O127),ISBLANK(R127),ISBLANK(V127),ISBLANK(W127),ISBLANK(Y127),ISBLANK(AB127),ISBLANK(AD127),ISBLANK(AL127)),FALSE(),TRUE())</f>
        <v>0</v>
      </c>
      <c r="AR127" s="158" t="n">
        <f aca="false">IF(ISBLANK(B127),IF(OR(ISBLANK(C127),ISBLANK(D127),ISBLANK(E127),ISBLANK(F127),ISBLANK(G127)),FALSE(),TRUE()),TRUE())</f>
        <v>0</v>
      </c>
      <c r="AS127" s="204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93"/>
      <c r="C128" s="194"/>
      <c r="D128" s="195"/>
      <c r="E128" s="196"/>
      <c r="F128" s="125"/>
      <c r="G128" s="126" t="e">
        <f aca="false">VLOOKUP(F128,Foglio1!$F$2:$G$1509,2,FALSE())</f>
        <v>#N/A</v>
      </c>
      <c r="H128" s="197"/>
      <c r="I128" s="198"/>
      <c r="J128" s="198"/>
      <c r="K128" s="198"/>
      <c r="L128" s="198"/>
      <c r="M128" s="199"/>
      <c r="N128" s="199"/>
      <c r="O128" s="200"/>
      <c r="P128" s="200"/>
      <c r="Q128" s="200"/>
      <c r="R128" s="200"/>
      <c r="S128" s="200"/>
      <c r="T128" s="200"/>
      <c r="U128" s="200"/>
      <c r="V128" s="200"/>
      <c r="W128" s="199"/>
      <c r="X128" s="200"/>
      <c r="Y128" s="201"/>
      <c r="Z128" s="201"/>
      <c r="AA128" s="202" t="n">
        <f aca="false">SUM(Y128:Z128)</f>
        <v>0</v>
      </c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2" t="n">
        <f aca="false">SUM(AA128:AC128)</f>
        <v>0</v>
      </c>
      <c r="AN128" s="202" t="n">
        <f aca="false">SUM(AD128:AF128)</f>
        <v>0</v>
      </c>
      <c r="AO128" s="202" t="n">
        <f aca="false">SUM(AG128:AK128)</f>
        <v>0</v>
      </c>
      <c r="AP128" s="203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8" t="n">
        <f aca="false">IF(OR(ISBLANK(B128),ISBLANK(H128),ISBLANK(O128),ISBLANK(R128),ISBLANK(V128),ISBLANK(W128),ISBLANK(Y128),ISBLANK(AB128),ISBLANK(AD128),ISBLANK(AL128)),FALSE(),TRUE())</f>
        <v>0</v>
      </c>
      <c r="AR128" s="158" t="n">
        <f aca="false">IF(ISBLANK(B128),IF(OR(ISBLANK(C128),ISBLANK(D128),ISBLANK(E128),ISBLANK(F128),ISBLANK(G128)),FALSE(),TRUE()),TRUE())</f>
        <v>0</v>
      </c>
      <c r="AS128" s="204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93"/>
      <c r="C129" s="194"/>
      <c r="D129" s="195"/>
      <c r="E129" s="196"/>
      <c r="F129" s="125"/>
      <c r="G129" s="126" t="e">
        <f aca="false">VLOOKUP(F129,Foglio1!$F$2:$G$1509,2,FALSE())</f>
        <v>#N/A</v>
      </c>
      <c r="H129" s="197"/>
      <c r="I129" s="198"/>
      <c r="J129" s="198"/>
      <c r="K129" s="198"/>
      <c r="L129" s="198"/>
      <c r="M129" s="199"/>
      <c r="N129" s="199"/>
      <c r="O129" s="200"/>
      <c r="P129" s="200"/>
      <c r="Q129" s="200"/>
      <c r="R129" s="200"/>
      <c r="S129" s="200"/>
      <c r="T129" s="200"/>
      <c r="U129" s="200"/>
      <c r="V129" s="200"/>
      <c r="W129" s="199"/>
      <c r="X129" s="200"/>
      <c r="Y129" s="201"/>
      <c r="Z129" s="201"/>
      <c r="AA129" s="202" t="n">
        <f aca="false">SUM(Y129:Z129)</f>
        <v>0</v>
      </c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2" t="n">
        <f aca="false">SUM(AA129:AC129)</f>
        <v>0</v>
      </c>
      <c r="AN129" s="202" t="n">
        <f aca="false">SUM(AD129:AF129)</f>
        <v>0</v>
      </c>
      <c r="AO129" s="202" t="n">
        <f aca="false">SUM(AG129:AK129)</f>
        <v>0</v>
      </c>
      <c r="AP129" s="203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8" t="n">
        <f aca="false">IF(OR(ISBLANK(B129),ISBLANK(H129),ISBLANK(O129),ISBLANK(R129),ISBLANK(V129),ISBLANK(W129),ISBLANK(Y129),ISBLANK(AB129),ISBLANK(AD129),ISBLANK(AL129)),FALSE(),TRUE())</f>
        <v>0</v>
      </c>
      <c r="AR129" s="158" t="n">
        <f aca="false">IF(ISBLANK(B129),IF(OR(ISBLANK(C129),ISBLANK(D129),ISBLANK(E129),ISBLANK(F129),ISBLANK(G129)),FALSE(),TRUE()),TRUE())</f>
        <v>0</v>
      </c>
      <c r="AS129" s="204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93"/>
      <c r="C130" s="194"/>
      <c r="D130" s="195"/>
      <c r="E130" s="196"/>
      <c r="F130" s="125"/>
      <c r="G130" s="126" t="e">
        <f aca="false">VLOOKUP(F130,Foglio1!$F$2:$G$1509,2,FALSE())</f>
        <v>#N/A</v>
      </c>
      <c r="H130" s="197"/>
      <c r="I130" s="198"/>
      <c r="J130" s="198"/>
      <c r="K130" s="198"/>
      <c r="L130" s="198"/>
      <c r="M130" s="199"/>
      <c r="N130" s="199"/>
      <c r="O130" s="200"/>
      <c r="P130" s="200"/>
      <c r="Q130" s="200"/>
      <c r="R130" s="200"/>
      <c r="S130" s="200"/>
      <c r="T130" s="200"/>
      <c r="U130" s="200"/>
      <c r="V130" s="200"/>
      <c r="W130" s="199"/>
      <c r="X130" s="200"/>
      <c r="Y130" s="201"/>
      <c r="Z130" s="201"/>
      <c r="AA130" s="202" t="n">
        <f aca="false">SUM(Y130:Z130)</f>
        <v>0</v>
      </c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2" t="n">
        <f aca="false">SUM(AA130:AC130)</f>
        <v>0</v>
      </c>
      <c r="AN130" s="202" t="n">
        <f aca="false">SUM(AD130:AF130)</f>
        <v>0</v>
      </c>
      <c r="AO130" s="202" t="n">
        <f aca="false">SUM(AG130:AK130)</f>
        <v>0</v>
      </c>
      <c r="AP130" s="203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8" t="n">
        <f aca="false">IF(OR(ISBLANK(B130),ISBLANK(H130),ISBLANK(O130),ISBLANK(R130),ISBLANK(V130),ISBLANK(W130),ISBLANK(Y130),ISBLANK(AB130),ISBLANK(AD130),ISBLANK(AL130)),FALSE(),TRUE())</f>
        <v>0</v>
      </c>
      <c r="AR130" s="158" t="n">
        <f aca="false">IF(ISBLANK(B130),IF(OR(ISBLANK(C130),ISBLANK(D130),ISBLANK(E130),ISBLANK(F130),ISBLANK(G130)),FALSE(),TRUE()),TRUE())</f>
        <v>0</v>
      </c>
      <c r="AS130" s="204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93"/>
      <c r="C131" s="194"/>
      <c r="D131" s="195"/>
      <c r="E131" s="196"/>
      <c r="F131" s="125"/>
      <c r="G131" s="126" t="e">
        <f aca="false">VLOOKUP(F131,Foglio1!$F$2:$G$1509,2,FALSE())</f>
        <v>#N/A</v>
      </c>
      <c r="H131" s="197"/>
      <c r="I131" s="198"/>
      <c r="J131" s="198"/>
      <c r="K131" s="198"/>
      <c r="L131" s="198"/>
      <c r="M131" s="199"/>
      <c r="N131" s="199"/>
      <c r="O131" s="200"/>
      <c r="P131" s="200"/>
      <c r="Q131" s="200"/>
      <c r="R131" s="200"/>
      <c r="S131" s="200"/>
      <c r="T131" s="200"/>
      <c r="U131" s="200"/>
      <c r="V131" s="200"/>
      <c r="W131" s="199"/>
      <c r="X131" s="200"/>
      <c r="Y131" s="201"/>
      <c r="Z131" s="201"/>
      <c r="AA131" s="202" t="n">
        <f aca="false">SUM(Y131:Z131)</f>
        <v>0</v>
      </c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2" t="n">
        <f aca="false">SUM(AA131:AC131)</f>
        <v>0</v>
      </c>
      <c r="AN131" s="202" t="n">
        <f aca="false">SUM(AD131:AF131)</f>
        <v>0</v>
      </c>
      <c r="AO131" s="202" t="n">
        <f aca="false">SUM(AG131:AK131)</f>
        <v>0</v>
      </c>
      <c r="AP131" s="203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8" t="n">
        <f aca="false">IF(OR(ISBLANK(B131),ISBLANK(H131),ISBLANK(O131),ISBLANK(R131),ISBLANK(V131),ISBLANK(W131),ISBLANK(Y131),ISBLANK(AB131),ISBLANK(AD131),ISBLANK(AL131)),FALSE(),TRUE())</f>
        <v>0</v>
      </c>
      <c r="AR131" s="158" t="n">
        <f aca="false">IF(ISBLANK(B131),IF(OR(ISBLANK(C131),ISBLANK(D131),ISBLANK(E131),ISBLANK(F131),ISBLANK(G131)),FALSE(),TRUE()),TRUE())</f>
        <v>0</v>
      </c>
      <c r="AS131" s="204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93"/>
      <c r="C132" s="194"/>
      <c r="D132" s="195"/>
      <c r="E132" s="196"/>
      <c r="F132" s="125"/>
      <c r="G132" s="126" t="e">
        <f aca="false">VLOOKUP(F132,Foglio1!$F$2:$G$1509,2,FALSE())</f>
        <v>#N/A</v>
      </c>
      <c r="H132" s="197"/>
      <c r="I132" s="198"/>
      <c r="J132" s="198"/>
      <c r="K132" s="198"/>
      <c r="L132" s="198"/>
      <c r="M132" s="199"/>
      <c r="N132" s="199"/>
      <c r="O132" s="200"/>
      <c r="P132" s="200"/>
      <c r="Q132" s="200"/>
      <c r="R132" s="200"/>
      <c r="S132" s="200"/>
      <c r="T132" s="200"/>
      <c r="U132" s="200"/>
      <c r="V132" s="200"/>
      <c r="W132" s="199"/>
      <c r="X132" s="200"/>
      <c r="Y132" s="201"/>
      <c r="Z132" s="201"/>
      <c r="AA132" s="202" t="n">
        <f aca="false">SUM(Y132:Z132)</f>
        <v>0</v>
      </c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2" t="n">
        <f aca="false">SUM(AA132:AC132)</f>
        <v>0</v>
      </c>
      <c r="AN132" s="202" t="n">
        <f aca="false">SUM(AD132:AF132)</f>
        <v>0</v>
      </c>
      <c r="AO132" s="202" t="n">
        <f aca="false">SUM(AG132:AK132)</f>
        <v>0</v>
      </c>
      <c r="AP132" s="203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8" t="n">
        <f aca="false">IF(OR(ISBLANK(B132),ISBLANK(H132),ISBLANK(O132),ISBLANK(R132),ISBLANK(V132),ISBLANK(W132),ISBLANK(Y132),ISBLANK(AB132),ISBLANK(AD132),ISBLANK(AL132)),FALSE(),TRUE())</f>
        <v>0</v>
      </c>
      <c r="AR132" s="158" t="n">
        <f aca="false">IF(ISBLANK(B132),IF(OR(ISBLANK(C132),ISBLANK(D132),ISBLANK(E132),ISBLANK(F132),ISBLANK(G132)),FALSE(),TRUE()),TRUE())</f>
        <v>0</v>
      </c>
      <c r="AS132" s="204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93"/>
      <c r="C133" s="194"/>
      <c r="D133" s="195"/>
      <c r="E133" s="196"/>
      <c r="F133" s="125"/>
      <c r="G133" s="126" t="e">
        <f aca="false">VLOOKUP(F133,Foglio1!$F$2:$G$1509,2,FALSE())</f>
        <v>#N/A</v>
      </c>
      <c r="H133" s="197"/>
      <c r="I133" s="198"/>
      <c r="J133" s="198"/>
      <c r="K133" s="198"/>
      <c r="L133" s="198"/>
      <c r="M133" s="199"/>
      <c r="N133" s="199"/>
      <c r="O133" s="200"/>
      <c r="P133" s="200"/>
      <c r="Q133" s="200"/>
      <c r="R133" s="200"/>
      <c r="S133" s="200"/>
      <c r="T133" s="200"/>
      <c r="U133" s="200"/>
      <c r="V133" s="200"/>
      <c r="W133" s="199"/>
      <c r="X133" s="200"/>
      <c r="Y133" s="201"/>
      <c r="Z133" s="201"/>
      <c r="AA133" s="202" t="n">
        <f aca="false">SUM(Y133:Z133)</f>
        <v>0</v>
      </c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2" t="n">
        <f aca="false">SUM(AA133:AC133)</f>
        <v>0</v>
      </c>
      <c r="AN133" s="202" t="n">
        <f aca="false">SUM(AD133:AF133)</f>
        <v>0</v>
      </c>
      <c r="AO133" s="202" t="n">
        <f aca="false">SUM(AG133:AK133)</f>
        <v>0</v>
      </c>
      <c r="AP133" s="203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8" t="n">
        <f aca="false">IF(OR(ISBLANK(B133),ISBLANK(H133),ISBLANK(O133),ISBLANK(R133),ISBLANK(V133),ISBLANK(W133),ISBLANK(Y133),ISBLANK(AB133),ISBLANK(AD133),ISBLANK(AL133)),FALSE(),TRUE())</f>
        <v>0</v>
      </c>
      <c r="AR133" s="158" t="n">
        <f aca="false">IF(ISBLANK(B133),IF(OR(ISBLANK(C133),ISBLANK(D133),ISBLANK(E133),ISBLANK(F133),ISBLANK(G133)),FALSE(),TRUE()),TRUE())</f>
        <v>0</v>
      </c>
      <c r="AS133" s="204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93"/>
      <c r="C134" s="194"/>
      <c r="D134" s="195"/>
      <c r="E134" s="196"/>
      <c r="F134" s="125"/>
      <c r="G134" s="126" t="e">
        <f aca="false">VLOOKUP(F134,Foglio1!$F$2:$G$1509,2,FALSE())</f>
        <v>#N/A</v>
      </c>
      <c r="H134" s="197"/>
      <c r="I134" s="198"/>
      <c r="J134" s="198"/>
      <c r="K134" s="198"/>
      <c r="L134" s="198"/>
      <c r="M134" s="199"/>
      <c r="N134" s="199"/>
      <c r="O134" s="200"/>
      <c r="P134" s="200"/>
      <c r="Q134" s="200"/>
      <c r="R134" s="200"/>
      <c r="S134" s="200"/>
      <c r="T134" s="200"/>
      <c r="U134" s="200"/>
      <c r="V134" s="200"/>
      <c r="W134" s="199"/>
      <c r="X134" s="200"/>
      <c r="Y134" s="201"/>
      <c r="Z134" s="201"/>
      <c r="AA134" s="202" t="n">
        <f aca="false">SUM(Y134:Z134)</f>
        <v>0</v>
      </c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2" t="n">
        <f aca="false">SUM(AA134:AC134)</f>
        <v>0</v>
      </c>
      <c r="AN134" s="202" t="n">
        <f aca="false">SUM(AD134:AF134)</f>
        <v>0</v>
      </c>
      <c r="AO134" s="202" t="n">
        <f aca="false">SUM(AG134:AK134)</f>
        <v>0</v>
      </c>
      <c r="AP134" s="203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8" t="n">
        <f aca="false">IF(OR(ISBLANK(B134),ISBLANK(H134),ISBLANK(O134),ISBLANK(R134),ISBLANK(V134),ISBLANK(W134),ISBLANK(Y134),ISBLANK(AB134),ISBLANK(AD134),ISBLANK(AL134)),FALSE(),TRUE())</f>
        <v>0</v>
      </c>
      <c r="AR134" s="158" t="n">
        <f aca="false">IF(ISBLANK(B134),IF(OR(ISBLANK(C134),ISBLANK(D134),ISBLANK(E134),ISBLANK(F134),ISBLANK(G134)),FALSE(),TRUE()),TRUE())</f>
        <v>0</v>
      </c>
      <c r="AS134" s="204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93"/>
      <c r="C135" s="194"/>
      <c r="D135" s="195"/>
      <c r="E135" s="196"/>
      <c r="F135" s="125"/>
      <c r="G135" s="126" t="e">
        <f aca="false">VLOOKUP(F135,Foglio1!$F$2:$G$1509,2,FALSE())</f>
        <v>#N/A</v>
      </c>
      <c r="H135" s="197"/>
      <c r="I135" s="198"/>
      <c r="J135" s="198"/>
      <c r="K135" s="198"/>
      <c r="L135" s="198"/>
      <c r="M135" s="199"/>
      <c r="N135" s="199"/>
      <c r="O135" s="200"/>
      <c r="P135" s="200"/>
      <c r="Q135" s="200"/>
      <c r="R135" s="200"/>
      <c r="S135" s="200"/>
      <c r="T135" s="200"/>
      <c r="U135" s="200"/>
      <c r="V135" s="200"/>
      <c r="W135" s="199"/>
      <c r="X135" s="200"/>
      <c r="Y135" s="201"/>
      <c r="Z135" s="201"/>
      <c r="AA135" s="202" t="n">
        <f aca="false">SUM(Y135:Z135)</f>
        <v>0</v>
      </c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2" t="n">
        <f aca="false">SUM(AA135:AC135)</f>
        <v>0</v>
      </c>
      <c r="AN135" s="202" t="n">
        <f aca="false">SUM(AD135:AF135)</f>
        <v>0</v>
      </c>
      <c r="AO135" s="202" t="n">
        <f aca="false">SUM(AG135:AK135)</f>
        <v>0</v>
      </c>
      <c r="AP135" s="203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8" t="n">
        <f aca="false">IF(OR(ISBLANK(B135),ISBLANK(H135),ISBLANK(O135),ISBLANK(R135),ISBLANK(V135),ISBLANK(W135),ISBLANK(Y135),ISBLANK(AB135),ISBLANK(AD135),ISBLANK(AL135)),FALSE(),TRUE())</f>
        <v>0</v>
      </c>
      <c r="AR135" s="158" t="n">
        <f aca="false">IF(ISBLANK(B135),IF(OR(ISBLANK(C135),ISBLANK(D135),ISBLANK(E135),ISBLANK(F135),ISBLANK(G135)),FALSE(),TRUE()),TRUE())</f>
        <v>0</v>
      </c>
      <c r="AS135" s="204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93"/>
      <c r="C136" s="194"/>
      <c r="D136" s="195"/>
      <c r="E136" s="196"/>
      <c r="F136" s="125"/>
      <c r="G136" s="126" t="e">
        <f aca="false">VLOOKUP(F136,Foglio1!$F$2:$G$1509,2,FALSE())</f>
        <v>#N/A</v>
      </c>
      <c r="H136" s="197"/>
      <c r="I136" s="198"/>
      <c r="J136" s="198"/>
      <c r="K136" s="198"/>
      <c r="L136" s="198"/>
      <c r="M136" s="199"/>
      <c r="N136" s="199"/>
      <c r="O136" s="200"/>
      <c r="P136" s="200"/>
      <c r="Q136" s="200"/>
      <c r="R136" s="200"/>
      <c r="S136" s="200"/>
      <c r="T136" s="200"/>
      <c r="U136" s="200"/>
      <c r="V136" s="200"/>
      <c r="W136" s="199"/>
      <c r="X136" s="200"/>
      <c r="Y136" s="201"/>
      <c r="Z136" s="201"/>
      <c r="AA136" s="202" t="n">
        <f aca="false">SUM(Y136:Z136)</f>
        <v>0</v>
      </c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2" t="n">
        <f aca="false">SUM(AA136:AC136)</f>
        <v>0</v>
      </c>
      <c r="AN136" s="202" t="n">
        <f aca="false">SUM(AD136:AF136)</f>
        <v>0</v>
      </c>
      <c r="AO136" s="202" t="n">
        <f aca="false">SUM(AG136:AK136)</f>
        <v>0</v>
      </c>
      <c r="AP136" s="203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8" t="n">
        <f aca="false">IF(OR(ISBLANK(B136),ISBLANK(H136),ISBLANK(O136),ISBLANK(R136),ISBLANK(V136),ISBLANK(W136),ISBLANK(Y136),ISBLANK(AB136),ISBLANK(AD136),ISBLANK(AL136)),FALSE(),TRUE())</f>
        <v>0</v>
      </c>
      <c r="AR136" s="158" t="n">
        <f aca="false">IF(ISBLANK(B136),IF(OR(ISBLANK(C136),ISBLANK(D136),ISBLANK(E136),ISBLANK(F136),ISBLANK(G136)),FALSE(),TRUE()),TRUE())</f>
        <v>0</v>
      </c>
      <c r="AS136" s="204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93"/>
      <c r="C137" s="194"/>
      <c r="D137" s="195"/>
      <c r="E137" s="196"/>
      <c r="F137" s="125"/>
      <c r="G137" s="126" t="e">
        <f aca="false">VLOOKUP(F137,Foglio1!$F$2:$G$1509,2,FALSE())</f>
        <v>#N/A</v>
      </c>
      <c r="H137" s="197"/>
      <c r="I137" s="198"/>
      <c r="J137" s="198"/>
      <c r="K137" s="198"/>
      <c r="L137" s="198"/>
      <c r="M137" s="199"/>
      <c r="N137" s="199"/>
      <c r="O137" s="200"/>
      <c r="P137" s="200"/>
      <c r="Q137" s="200"/>
      <c r="R137" s="200"/>
      <c r="S137" s="200"/>
      <c r="T137" s="200"/>
      <c r="U137" s="200"/>
      <c r="V137" s="200"/>
      <c r="W137" s="199"/>
      <c r="X137" s="200"/>
      <c r="Y137" s="201"/>
      <c r="Z137" s="201"/>
      <c r="AA137" s="202" t="n">
        <f aca="false">SUM(Y137:Z137)</f>
        <v>0</v>
      </c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2" t="n">
        <f aca="false">SUM(AA137:AC137)</f>
        <v>0</v>
      </c>
      <c r="AN137" s="202" t="n">
        <f aca="false">SUM(AD137:AF137)</f>
        <v>0</v>
      </c>
      <c r="AO137" s="202" t="n">
        <f aca="false">SUM(AG137:AK137)</f>
        <v>0</v>
      </c>
      <c r="AP137" s="203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8" t="n">
        <f aca="false">IF(OR(ISBLANK(B137),ISBLANK(H137),ISBLANK(O137),ISBLANK(R137),ISBLANK(V137),ISBLANK(W137),ISBLANK(Y137),ISBLANK(AB137),ISBLANK(AD137),ISBLANK(AL137)),FALSE(),TRUE())</f>
        <v>0</v>
      </c>
      <c r="AR137" s="158" t="n">
        <f aca="false">IF(ISBLANK(B137),IF(OR(ISBLANK(C137),ISBLANK(D137),ISBLANK(E137),ISBLANK(F137),ISBLANK(G137)),FALSE(),TRUE()),TRUE())</f>
        <v>0</v>
      </c>
      <c r="AS137" s="204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93"/>
      <c r="C138" s="194"/>
      <c r="D138" s="195"/>
      <c r="E138" s="196"/>
      <c r="F138" s="125"/>
      <c r="G138" s="126" t="e">
        <f aca="false">VLOOKUP(F138,Foglio1!$F$2:$G$1509,2,FALSE())</f>
        <v>#N/A</v>
      </c>
      <c r="H138" s="197"/>
      <c r="I138" s="198"/>
      <c r="J138" s="198"/>
      <c r="K138" s="198"/>
      <c r="L138" s="198"/>
      <c r="M138" s="199"/>
      <c r="N138" s="199"/>
      <c r="O138" s="200"/>
      <c r="P138" s="200"/>
      <c r="Q138" s="200"/>
      <c r="R138" s="200"/>
      <c r="S138" s="200"/>
      <c r="T138" s="200"/>
      <c r="U138" s="200"/>
      <c r="V138" s="200"/>
      <c r="W138" s="199"/>
      <c r="X138" s="200"/>
      <c r="Y138" s="201"/>
      <c r="Z138" s="201"/>
      <c r="AA138" s="202" t="n">
        <f aca="false">SUM(Y138:Z138)</f>
        <v>0</v>
      </c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2" t="n">
        <f aca="false">SUM(AA138:AC138)</f>
        <v>0</v>
      </c>
      <c r="AN138" s="202" t="n">
        <f aca="false">SUM(AD138:AF138)</f>
        <v>0</v>
      </c>
      <c r="AO138" s="202" t="n">
        <f aca="false">SUM(AG138:AK138)</f>
        <v>0</v>
      </c>
      <c r="AP138" s="203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8" t="n">
        <f aca="false">IF(OR(ISBLANK(B138),ISBLANK(H138),ISBLANK(O138),ISBLANK(R138),ISBLANK(V138),ISBLANK(W138),ISBLANK(Y138),ISBLANK(AB138),ISBLANK(AD138),ISBLANK(AL138)),FALSE(),TRUE())</f>
        <v>0</v>
      </c>
      <c r="AR138" s="158" t="n">
        <f aca="false">IF(ISBLANK(B138),IF(OR(ISBLANK(C138),ISBLANK(D138),ISBLANK(E138),ISBLANK(F138),ISBLANK(G138)),FALSE(),TRUE()),TRUE())</f>
        <v>0</v>
      </c>
      <c r="AS138" s="204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93"/>
      <c r="C139" s="194"/>
      <c r="D139" s="195"/>
      <c r="E139" s="196"/>
      <c r="F139" s="125"/>
      <c r="G139" s="126" t="e">
        <f aca="false">VLOOKUP(F139,Foglio1!$F$2:$G$1509,2,FALSE())</f>
        <v>#N/A</v>
      </c>
      <c r="H139" s="197"/>
      <c r="I139" s="198"/>
      <c r="J139" s="198"/>
      <c r="K139" s="198"/>
      <c r="L139" s="198"/>
      <c r="M139" s="199"/>
      <c r="N139" s="199"/>
      <c r="O139" s="200"/>
      <c r="P139" s="200"/>
      <c r="Q139" s="200"/>
      <c r="R139" s="200"/>
      <c r="S139" s="200"/>
      <c r="T139" s="200"/>
      <c r="U139" s="200"/>
      <c r="V139" s="200"/>
      <c r="W139" s="199"/>
      <c r="X139" s="200"/>
      <c r="Y139" s="201"/>
      <c r="Z139" s="201"/>
      <c r="AA139" s="202" t="n">
        <f aca="false">SUM(Y139:Z139)</f>
        <v>0</v>
      </c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2" t="n">
        <f aca="false">SUM(AA139:AC139)</f>
        <v>0</v>
      </c>
      <c r="AN139" s="202" t="n">
        <f aca="false">SUM(AD139:AF139)</f>
        <v>0</v>
      </c>
      <c r="AO139" s="202" t="n">
        <f aca="false">SUM(AG139:AK139)</f>
        <v>0</v>
      </c>
      <c r="AP139" s="203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8" t="n">
        <f aca="false">IF(OR(ISBLANK(B139),ISBLANK(H139),ISBLANK(O139),ISBLANK(R139),ISBLANK(V139),ISBLANK(W139),ISBLANK(Y139),ISBLANK(AB139),ISBLANK(AD139),ISBLANK(AL139)),FALSE(),TRUE())</f>
        <v>0</v>
      </c>
      <c r="AR139" s="158" t="n">
        <f aca="false">IF(ISBLANK(B139),IF(OR(ISBLANK(C139),ISBLANK(D139),ISBLANK(E139),ISBLANK(F139),ISBLANK(G139)),FALSE(),TRUE()),TRUE())</f>
        <v>0</v>
      </c>
      <c r="AS139" s="204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93"/>
      <c r="C140" s="194"/>
      <c r="D140" s="195"/>
      <c r="E140" s="196"/>
      <c r="F140" s="125"/>
      <c r="G140" s="126" t="e">
        <f aca="false">VLOOKUP(F140,Foglio1!$F$2:$G$1509,2,FALSE())</f>
        <v>#N/A</v>
      </c>
      <c r="H140" s="197"/>
      <c r="I140" s="198"/>
      <c r="J140" s="198"/>
      <c r="K140" s="198"/>
      <c r="L140" s="198"/>
      <c r="M140" s="199"/>
      <c r="N140" s="199"/>
      <c r="O140" s="200"/>
      <c r="P140" s="200"/>
      <c r="Q140" s="200"/>
      <c r="R140" s="200"/>
      <c r="S140" s="200"/>
      <c r="T140" s="200"/>
      <c r="U140" s="200"/>
      <c r="V140" s="200"/>
      <c r="W140" s="199"/>
      <c r="X140" s="200"/>
      <c r="Y140" s="201"/>
      <c r="Z140" s="201"/>
      <c r="AA140" s="202" t="n">
        <f aca="false">SUM(Y140:Z140)</f>
        <v>0</v>
      </c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2" t="n">
        <f aca="false">SUM(AA140:AC140)</f>
        <v>0</v>
      </c>
      <c r="AN140" s="202" t="n">
        <f aca="false">SUM(AD140:AF140)</f>
        <v>0</v>
      </c>
      <c r="AO140" s="202" t="n">
        <f aca="false">SUM(AG140:AK140)</f>
        <v>0</v>
      </c>
      <c r="AP140" s="203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8" t="n">
        <f aca="false">IF(OR(ISBLANK(B140),ISBLANK(H140),ISBLANK(O140),ISBLANK(R140),ISBLANK(V140),ISBLANK(W140),ISBLANK(Y140),ISBLANK(AB140),ISBLANK(AD140),ISBLANK(AL140)),FALSE(),TRUE())</f>
        <v>0</v>
      </c>
      <c r="AR140" s="158" t="n">
        <f aca="false">IF(ISBLANK(B140),IF(OR(ISBLANK(C140),ISBLANK(D140),ISBLANK(E140),ISBLANK(F140),ISBLANK(G140)),FALSE(),TRUE()),TRUE())</f>
        <v>0</v>
      </c>
      <c r="AS140" s="204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93"/>
      <c r="C141" s="194"/>
      <c r="D141" s="195"/>
      <c r="E141" s="196"/>
      <c r="F141" s="125"/>
      <c r="G141" s="126" t="e">
        <f aca="false">VLOOKUP(F141,Foglio1!$F$2:$G$1509,2,FALSE())</f>
        <v>#N/A</v>
      </c>
      <c r="H141" s="197"/>
      <c r="I141" s="198"/>
      <c r="J141" s="198"/>
      <c r="K141" s="198"/>
      <c r="L141" s="198"/>
      <c r="M141" s="199"/>
      <c r="N141" s="199"/>
      <c r="O141" s="200"/>
      <c r="P141" s="200"/>
      <c r="Q141" s="200"/>
      <c r="R141" s="200"/>
      <c r="S141" s="200"/>
      <c r="T141" s="200"/>
      <c r="U141" s="200"/>
      <c r="V141" s="200"/>
      <c r="W141" s="199"/>
      <c r="X141" s="200"/>
      <c r="Y141" s="201"/>
      <c r="Z141" s="201"/>
      <c r="AA141" s="202" t="n">
        <f aca="false">SUM(Y141:Z141)</f>
        <v>0</v>
      </c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2" t="n">
        <f aca="false">SUM(AA141:AC141)</f>
        <v>0</v>
      </c>
      <c r="AN141" s="202" t="n">
        <f aca="false">SUM(AD141:AF141)</f>
        <v>0</v>
      </c>
      <c r="AO141" s="202" t="n">
        <f aca="false">SUM(AG141:AK141)</f>
        <v>0</v>
      </c>
      <c r="AP141" s="203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8" t="n">
        <f aca="false">IF(OR(ISBLANK(B141),ISBLANK(H141),ISBLANK(O141),ISBLANK(R141),ISBLANK(V141),ISBLANK(W141),ISBLANK(Y141),ISBLANK(AB141),ISBLANK(AD141),ISBLANK(AL141)),FALSE(),TRUE())</f>
        <v>0</v>
      </c>
      <c r="AR141" s="158" t="n">
        <f aca="false">IF(ISBLANK(B141),IF(OR(ISBLANK(C141),ISBLANK(D141),ISBLANK(E141),ISBLANK(F141),ISBLANK(G141)),FALSE(),TRUE()),TRUE())</f>
        <v>0</v>
      </c>
      <c r="AS141" s="204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93"/>
      <c r="C142" s="194"/>
      <c r="D142" s="195"/>
      <c r="E142" s="196"/>
      <c r="F142" s="125"/>
      <c r="G142" s="126" t="e">
        <f aca="false">VLOOKUP(F142,Foglio1!$F$2:$G$1509,2,FALSE())</f>
        <v>#N/A</v>
      </c>
      <c r="H142" s="197"/>
      <c r="I142" s="198"/>
      <c r="J142" s="198"/>
      <c r="K142" s="198"/>
      <c r="L142" s="198"/>
      <c r="M142" s="199"/>
      <c r="N142" s="199"/>
      <c r="O142" s="200"/>
      <c r="P142" s="200"/>
      <c r="Q142" s="200"/>
      <c r="R142" s="200"/>
      <c r="S142" s="200"/>
      <c r="T142" s="200"/>
      <c r="U142" s="200"/>
      <c r="V142" s="200"/>
      <c r="W142" s="199"/>
      <c r="X142" s="200"/>
      <c r="Y142" s="201"/>
      <c r="Z142" s="201"/>
      <c r="AA142" s="202" t="n">
        <f aca="false">SUM(Y142:Z142)</f>
        <v>0</v>
      </c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2" t="n">
        <f aca="false">SUM(AA142:AC142)</f>
        <v>0</v>
      </c>
      <c r="AN142" s="202" t="n">
        <f aca="false">SUM(AD142:AF142)</f>
        <v>0</v>
      </c>
      <c r="AO142" s="202" t="n">
        <f aca="false">SUM(AG142:AK142)</f>
        <v>0</v>
      </c>
      <c r="AP142" s="203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8" t="n">
        <f aca="false">IF(OR(ISBLANK(B142),ISBLANK(H142),ISBLANK(O142),ISBLANK(R142),ISBLANK(V142),ISBLANK(W142),ISBLANK(Y142),ISBLANK(AB142),ISBLANK(AD142),ISBLANK(AL142)),FALSE(),TRUE())</f>
        <v>0</v>
      </c>
      <c r="AR142" s="158" t="n">
        <f aca="false">IF(ISBLANK(B142),IF(OR(ISBLANK(C142),ISBLANK(D142),ISBLANK(E142),ISBLANK(F142),ISBLANK(G142)),FALSE(),TRUE()),TRUE())</f>
        <v>0</v>
      </c>
      <c r="AS142" s="204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93"/>
      <c r="C143" s="194"/>
      <c r="D143" s="195"/>
      <c r="E143" s="196"/>
      <c r="F143" s="125"/>
      <c r="G143" s="126" t="e">
        <f aca="false">VLOOKUP(F143,Foglio1!$F$2:$G$1509,2,FALSE())</f>
        <v>#N/A</v>
      </c>
      <c r="H143" s="197"/>
      <c r="I143" s="198"/>
      <c r="J143" s="198"/>
      <c r="K143" s="198"/>
      <c r="L143" s="198"/>
      <c r="M143" s="199"/>
      <c r="N143" s="199"/>
      <c r="O143" s="200"/>
      <c r="P143" s="200"/>
      <c r="Q143" s="200"/>
      <c r="R143" s="200"/>
      <c r="S143" s="200"/>
      <c r="T143" s="200"/>
      <c r="U143" s="200"/>
      <c r="V143" s="200"/>
      <c r="W143" s="199"/>
      <c r="X143" s="200"/>
      <c r="Y143" s="201"/>
      <c r="Z143" s="201"/>
      <c r="AA143" s="202" t="n">
        <f aca="false">SUM(Y143:Z143)</f>
        <v>0</v>
      </c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2" t="n">
        <f aca="false">SUM(AA143:AC143)</f>
        <v>0</v>
      </c>
      <c r="AN143" s="202" t="n">
        <f aca="false">SUM(AD143:AF143)</f>
        <v>0</v>
      </c>
      <c r="AO143" s="202" t="n">
        <f aca="false">SUM(AG143:AK143)</f>
        <v>0</v>
      </c>
      <c r="AP143" s="203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8" t="n">
        <f aca="false">IF(OR(ISBLANK(B143),ISBLANK(H143),ISBLANK(O143),ISBLANK(R143),ISBLANK(V143),ISBLANK(W143),ISBLANK(Y143),ISBLANK(AB143),ISBLANK(AD143),ISBLANK(AL143)),FALSE(),TRUE())</f>
        <v>0</v>
      </c>
      <c r="AR143" s="158" t="n">
        <f aca="false">IF(ISBLANK(B143),IF(OR(ISBLANK(C143),ISBLANK(D143),ISBLANK(E143),ISBLANK(F143),ISBLANK(G143)),FALSE(),TRUE()),TRUE())</f>
        <v>0</v>
      </c>
      <c r="AS143" s="204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93"/>
      <c r="C144" s="194"/>
      <c r="D144" s="195"/>
      <c r="E144" s="196"/>
      <c r="F144" s="125"/>
      <c r="G144" s="126" t="e">
        <f aca="false">VLOOKUP(F144,Foglio1!$F$2:$G$1509,2,FALSE())</f>
        <v>#N/A</v>
      </c>
      <c r="H144" s="197"/>
      <c r="I144" s="198"/>
      <c r="J144" s="198"/>
      <c r="K144" s="198"/>
      <c r="L144" s="198"/>
      <c r="M144" s="199"/>
      <c r="N144" s="199"/>
      <c r="O144" s="200"/>
      <c r="P144" s="200"/>
      <c r="Q144" s="200"/>
      <c r="R144" s="200"/>
      <c r="S144" s="200"/>
      <c r="T144" s="200"/>
      <c r="U144" s="200"/>
      <c r="V144" s="200"/>
      <c r="W144" s="199"/>
      <c r="X144" s="200"/>
      <c r="Y144" s="201"/>
      <c r="Z144" s="201"/>
      <c r="AA144" s="202" t="n">
        <f aca="false">SUM(Y144:Z144)</f>
        <v>0</v>
      </c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2" t="n">
        <f aca="false">SUM(AA144:AC144)</f>
        <v>0</v>
      </c>
      <c r="AN144" s="202" t="n">
        <f aca="false">SUM(AD144:AF144)</f>
        <v>0</v>
      </c>
      <c r="AO144" s="202" t="n">
        <f aca="false">SUM(AG144:AK144)</f>
        <v>0</v>
      </c>
      <c r="AP144" s="203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8" t="n">
        <f aca="false">IF(OR(ISBLANK(B144),ISBLANK(H144),ISBLANK(O144),ISBLANK(R144),ISBLANK(V144),ISBLANK(W144),ISBLANK(Y144),ISBLANK(AB144),ISBLANK(AD144),ISBLANK(AL144)),FALSE(),TRUE())</f>
        <v>0</v>
      </c>
      <c r="AR144" s="158" t="n">
        <f aca="false">IF(ISBLANK(B144),IF(OR(ISBLANK(C144),ISBLANK(D144),ISBLANK(E144),ISBLANK(F144),ISBLANK(G144)),FALSE(),TRUE()),TRUE())</f>
        <v>0</v>
      </c>
      <c r="AS144" s="204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93"/>
      <c r="C145" s="194"/>
      <c r="D145" s="195"/>
      <c r="E145" s="196"/>
      <c r="F145" s="125"/>
      <c r="G145" s="126" t="e">
        <f aca="false">VLOOKUP(F145,Foglio1!$F$2:$G$1509,2,FALSE())</f>
        <v>#N/A</v>
      </c>
      <c r="H145" s="197"/>
      <c r="I145" s="198"/>
      <c r="J145" s="198"/>
      <c r="K145" s="198"/>
      <c r="L145" s="198"/>
      <c r="M145" s="199"/>
      <c r="N145" s="199"/>
      <c r="O145" s="200"/>
      <c r="P145" s="200"/>
      <c r="Q145" s="200"/>
      <c r="R145" s="200"/>
      <c r="S145" s="200"/>
      <c r="T145" s="200"/>
      <c r="U145" s="200"/>
      <c r="V145" s="200"/>
      <c r="W145" s="199"/>
      <c r="X145" s="200"/>
      <c r="Y145" s="201"/>
      <c r="Z145" s="201"/>
      <c r="AA145" s="202" t="n">
        <f aca="false">SUM(Y145:Z145)</f>
        <v>0</v>
      </c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2" t="n">
        <f aca="false">SUM(AA145:AC145)</f>
        <v>0</v>
      </c>
      <c r="AN145" s="202" t="n">
        <f aca="false">SUM(AD145:AF145)</f>
        <v>0</v>
      </c>
      <c r="AO145" s="202" t="n">
        <f aca="false">SUM(AG145:AK145)</f>
        <v>0</v>
      </c>
      <c r="AP145" s="203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8" t="n">
        <f aca="false">IF(OR(ISBLANK(B145),ISBLANK(H145),ISBLANK(O145),ISBLANK(R145),ISBLANK(V145),ISBLANK(W145),ISBLANK(Y145),ISBLANK(AB145),ISBLANK(AD145),ISBLANK(AL145)),FALSE(),TRUE())</f>
        <v>0</v>
      </c>
      <c r="AR145" s="158" t="n">
        <f aca="false">IF(ISBLANK(B145),IF(OR(ISBLANK(C145),ISBLANK(D145),ISBLANK(E145),ISBLANK(F145),ISBLANK(G145)),FALSE(),TRUE()),TRUE())</f>
        <v>0</v>
      </c>
      <c r="AS145" s="204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93"/>
      <c r="C146" s="194"/>
      <c r="D146" s="195"/>
      <c r="E146" s="196"/>
      <c r="F146" s="125"/>
      <c r="G146" s="126" t="e">
        <f aca="false">VLOOKUP(F146,Foglio1!$F$2:$G$1509,2,FALSE())</f>
        <v>#N/A</v>
      </c>
      <c r="H146" s="197"/>
      <c r="I146" s="198"/>
      <c r="J146" s="198"/>
      <c r="K146" s="198"/>
      <c r="L146" s="198"/>
      <c r="M146" s="199"/>
      <c r="N146" s="199"/>
      <c r="O146" s="200"/>
      <c r="P146" s="200"/>
      <c r="Q146" s="200"/>
      <c r="R146" s="200"/>
      <c r="S146" s="200"/>
      <c r="T146" s="200"/>
      <c r="U146" s="200"/>
      <c r="V146" s="200"/>
      <c r="W146" s="199"/>
      <c r="X146" s="200"/>
      <c r="Y146" s="201"/>
      <c r="Z146" s="201"/>
      <c r="AA146" s="202" t="n">
        <f aca="false">SUM(Y146:Z146)</f>
        <v>0</v>
      </c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2" t="n">
        <f aca="false">SUM(AA146:AC146)</f>
        <v>0</v>
      </c>
      <c r="AN146" s="202" t="n">
        <f aca="false">SUM(AD146:AF146)</f>
        <v>0</v>
      </c>
      <c r="AO146" s="202" t="n">
        <f aca="false">SUM(AG146:AK146)</f>
        <v>0</v>
      </c>
      <c r="AP146" s="203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8" t="n">
        <f aca="false">IF(OR(ISBLANK(B146),ISBLANK(H146),ISBLANK(O146),ISBLANK(R146),ISBLANK(V146),ISBLANK(W146),ISBLANK(Y146),ISBLANK(AB146),ISBLANK(AD146),ISBLANK(AL146)),FALSE(),TRUE())</f>
        <v>0</v>
      </c>
      <c r="AR146" s="158" t="n">
        <f aca="false">IF(ISBLANK(B146),IF(OR(ISBLANK(C146),ISBLANK(D146),ISBLANK(E146),ISBLANK(F146),ISBLANK(G146)),FALSE(),TRUE()),TRUE())</f>
        <v>0</v>
      </c>
      <c r="AS146" s="204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93"/>
      <c r="C147" s="194"/>
      <c r="D147" s="195"/>
      <c r="E147" s="196"/>
      <c r="F147" s="125"/>
      <c r="G147" s="126" t="e">
        <f aca="false">VLOOKUP(F147,Foglio1!$F$2:$G$1509,2,FALSE())</f>
        <v>#N/A</v>
      </c>
      <c r="H147" s="197"/>
      <c r="I147" s="198"/>
      <c r="J147" s="198"/>
      <c r="K147" s="198"/>
      <c r="L147" s="198"/>
      <c r="M147" s="199"/>
      <c r="N147" s="199"/>
      <c r="O147" s="200"/>
      <c r="P147" s="200"/>
      <c r="Q147" s="200"/>
      <c r="R147" s="200"/>
      <c r="S147" s="200"/>
      <c r="T147" s="200"/>
      <c r="U147" s="200"/>
      <c r="V147" s="200"/>
      <c r="W147" s="199"/>
      <c r="X147" s="200"/>
      <c r="Y147" s="201"/>
      <c r="Z147" s="201"/>
      <c r="AA147" s="202" t="n">
        <f aca="false">SUM(Y147:Z147)</f>
        <v>0</v>
      </c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2" t="n">
        <f aca="false">SUM(AA147:AC147)</f>
        <v>0</v>
      </c>
      <c r="AN147" s="202" t="n">
        <f aca="false">SUM(AD147:AF147)</f>
        <v>0</v>
      </c>
      <c r="AO147" s="202" t="n">
        <f aca="false">SUM(AG147:AK147)</f>
        <v>0</v>
      </c>
      <c r="AP147" s="203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8" t="n">
        <f aca="false">IF(OR(ISBLANK(B147),ISBLANK(H147),ISBLANK(O147),ISBLANK(R147),ISBLANK(V147),ISBLANK(W147),ISBLANK(Y147),ISBLANK(AB147),ISBLANK(AD147),ISBLANK(AL147)),FALSE(),TRUE())</f>
        <v>0</v>
      </c>
      <c r="AR147" s="158" t="n">
        <f aca="false">IF(ISBLANK(B147),IF(OR(ISBLANK(C147),ISBLANK(D147),ISBLANK(E147),ISBLANK(F147),ISBLANK(G147)),FALSE(),TRUE()),TRUE())</f>
        <v>0</v>
      </c>
      <c r="AS147" s="204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93"/>
      <c r="C148" s="194"/>
      <c r="D148" s="195"/>
      <c r="E148" s="196"/>
      <c r="F148" s="125"/>
      <c r="G148" s="126" t="e">
        <f aca="false">VLOOKUP(F148,Foglio1!$F$2:$G$1509,2,FALSE())</f>
        <v>#N/A</v>
      </c>
      <c r="H148" s="197"/>
      <c r="I148" s="198"/>
      <c r="J148" s="198"/>
      <c r="K148" s="198"/>
      <c r="L148" s="198"/>
      <c r="M148" s="199"/>
      <c r="N148" s="199"/>
      <c r="O148" s="200"/>
      <c r="P148" s="200"/>
      <c r="Q148" s="200"/>
      <c r="R148" s="200"/>
      <c r="S148" s="200"/>
      <c r="T148" s="200"/>
      <c r="U148" s="200"/>
      <c r="V148" s="200"/>
      <c r="W148" s="199"/>
      <c r="X148" s="200"/>
      <c r="Y148" s="201"/>
      <c r="Z148" s="201"/>
      <c r="AA148" s="202" t="n">
        <f aca="false">SUM(Y148:Z148)</f>
        <v>0</v>
      </c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2" t="n">
        <f aca="false">SUM(AA148:AC148)</f>
        <v>0</v>
      </c>
      <c r="AN148" s="202" t="n">
        <f aca="false">SUM(AD148:AF148)</f>
        <v>0</v>
      </c>
      <c r="AO148" s="202" t="n">
        <f aca="false">SUM(AG148:AK148)</f>
        <v>0</v>
      </c>
      <c r="AP148" s="203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8" t="n">
        <f aca="false">IF(OR(ISBLANK(B148),ISBLANK(H148),ISBLANK(O148),ISBLANK(R148),ISBLANK(V148),ISBLANK(W148),ISBLANK(Y148),ISBLANK(AB148),ISBLANK(AD148),ISBLANK(AL148)),FALSE(),TRUE())</f>
        <v>0</v>
      </c>
      <c r="AR148" s="158" t="n">
        <f aca="false">IF(ISBLANK(B148),IF(OR(ISBLANK(C148),ISBLANK(D148),ISBLANK(E148),ISBLANK(F148),ISBLANK(G148)),FALSE(),TRUE()),TRUE())</f>
        <v>0</v>
      </c>
      <c r="AS148" s="204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93"/>
      <c r="C149" s="194"/>
      <c r="D149" s="195"/>
      <c r="E149" s="196"/>
      <c r="F149" s="125"/>
      <c r="G149" s="126" t="e">
        <f aca="false">VLOOKUP(F149,Foglio1!$F$2:$G$1509,2,FALSE())</f>
        <v>#N/A</v>
      </c>
      <c r="H149" s="197"/>
      <c r="I149" s="198"/>
      <c r="J149" s="198"/>
      <c r="K149" s="198"/>
      <c r="L149" s="198"/>
      <c r="M149" s="199"/>
      <c r="N149" s="199"/>
      <c r="O149" s="200"/>
      <c r="P149" s="200"/>
      <c r="Q149" s="200"/>
      <c r="R149" s="200"/>
      <c r="S149" s="200"/>
      <c r="T149" s="200"/>
      <c r="U149" s="200"/>
      <c r="V149" s="200"/>
      <c r="W149" s="199"/>
      <c r="X149" s="200"/>
      <c r="Y149" s="201"/>
      <c r="Z149" s="201"/>
      <c r="AA149" s="202" t="n">
        <f aca="false">SUM(Y149:Z149)</f>
        <v>0</v>
      </c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2" t="n">
        <f aca="false">SUM(AA149:AC149)</f>
        <v>0</v>
      </c>
      <c r="AN149" s="202" t="n">
        <f aca="false">SUM(AD149:AF149)</f>
        <v>0</v>
      </c>
      <c r="AO149" s="202" t="n">
        <f aca="false">SUM(AG149:AK149)</f>
        <v>0</v>
      </c>
      <c r="AP149" s="203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8" t="n">
        <f aca="false">IF(OR(ISBLANK(B149),ISBLANK(H149),ISBLANK(O149),ISBLANK(R149),ISBLANK(V149),ISBLANK(W149),ISBLANK(Y149),ISBLANK(AB149),ISBLANK(AD149),ISBLANK(AL149)),FALSE(),TRUE())</f>
        <v>0</v>
      </c>
      <c r="AR149" s="158" t="n">
        <f aca="false">IF(ISBLANK(B149),IF(OR(ISBLANK(C149),ISBLANK(D149),ISBLANK(E149),ISBLANK(F149),ISBLANK(G149)),FALSE(),TRUE()),TRUE())</f>
        <v>0</v>
      </c>
      <c r="AS149" s="204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93"/>
      <c r="C150" s="194"/>
      <c r="D150" s="195"/>
      <c r="E150" s="196"/>
      <c r="F150" s="125"/>
      <c r="G150" s="126" t="e">
        <f aca="false">VLOOKUP(F150,Foglio1!$F$2:$G$1509,2,FALSE())</f>
        <v>#N/A</v>
      </c>
      <c r="H150" s="197"/>
      <c r="I150" s="198"/>
      <c r="J150" s="198"/>
      <c r="K150" s="198"/>
      <c r="L150" s="198"/>
      <c r="M150" s="199"/>
      <c r="N150" s="199"/>
      <c r="O150" s="200"/>
      <c r="P150" s="200"/>
      <c r="Q150" s="200"/>
      <c r="R150" s="200"/>
      <c r="S150" s="200"/>
      <c r="T150" s="200"/>
      <c r="U150" s="200"/>
      <c r="V150" s="200"/>
      <c r="W150" s="199"/>
      <c r="X150" s="200"/>
      <c r="Y150" s="201"/>
      <c r="Z150" s="201"/>
      <c r="AA150" s="202" t="n">
        <f aca="false">SUM(Y150:Z150)</f>
        <v>0</v>
      </c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2" t="n">
        <f aca="false">SUM(AA150:AC150)</f>
        <v>0</v>
      </c>
      <c r="AN150" s="202" t="n">
        <f aca="false">SUM(AD150:AF150)</f>
        <v>0</v>
      </c>
      <c r="AO150" s="202" t="n">
        <f aca="false">SUM(AG150:AK150)</f>
        <v>0</v>
      </c>
      <c r="AP150" s="203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8" t="n">
        <f aca="false">IF(OR(ISBLANK(B150),ISBLANK(H150),ISBLANK(O150),ISBLANK(R150),ISBLANK(V150),ISBLANK(W150),ISBLANK(Y150),ISBLANK(AB150),ISBLANK(AD150),ISBLANK(AL150)),FALSE(),TRUE())</f>
        <v>0</v>
      </c>
      <c r="AR150" s="158" t="n">
        <f aca="false">IF(ISBLANK(B150),IF(OR(ISBLANK(C150),ISBLANK(D150),ISBLANK(E150),ISBLANK(F150),ISBLANK(G150)),FALSE(),TRUE()),TRUE())</f>
        <v>0</v>
      </c>
      <c r="AS150" s="204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93"/>
      <c r="C151" s="194"/>
      <c r="D151" s="195"/>
      <c r="E151" s="196"/>
      <c r="F151" s="125"/>
      <c r="G151" s="126" t="e">
        <f aca="false">VLOOKUP(F151,Foglio1!$F$2:$G$1509,2,FALSE())</f>
        <v>#N/A</v>
      </c>
      <c r="H151" s="197"/>
      <c r="I151" s="198"/>
      <c r="J151" s="198"/>
      <c r="K151" s="198"/>
      <c r="L151" s="198"/>
      <c r="M151" s="199"/>
      <c r="N151" s="199"/>
      <c r="O151" s="200"/>
      <c r="P151" s="200"/>
      <c r="Q151" s="200"/>
      <c r="R151" s="200"/>
      <c r="S151" s="200"/>
      <c r="T151" s="200"/>
      <c r="U151" s="200"/>
      <c r="V151" s="200"/>
      <c r="W151" s="199"/>
      <c r="X151" s="200"/>
      <c r="Y151" s="201"/>
      <c r="Z151" s="201"/>
      <c r="AA151" s="202" t="n">
        <f aca="false">SUM(Y151:Z151)</f>
        <v>0</v>
      </c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2" t="n">
        <f aca="false">SUM(AA151:AC151)</f>
        <v>0</v>
      </c>
      <c r="AN151" s="202" t="n">
        <f aca="false">SUM(AD151:AF151)</f>
        <v>0</v>
      </c>
      <c r="AO151" s="202" t="n">
        <f aca="false">SUM(AG151:AK151)</f>
        <v>0</v>
      </c>
      <c r="AP151" s="203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8" t="n">
        <f aca="false">IF(OR(ISBLANK(B151),ISBLANK(H151),ISBLANK(O151),ISBLANK(R151),ISBLANK(V151),ISBLANK(W151),ISBLANK(Y151),ISBLANK(AB151),ISBLANK(AD151),ISBLANK(AL151)),FALSE(),TRUE())</f>
        <v>0</v>
      </c>
      <c r="AR151" s="158" t="n">
        <f aca="false">IF(ISBLANK(B151),IF(OR(ISBLANK(C151),ISBLANK(D151),ISBLANK(E151),ISBLANK(F151),ISBLANK(G151)),FALSE(),TRUE()),TRUE())</f>
        <v>0</v>
      </c>
      <c r="AS151" s="204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93"/>
      <c r="C152" s="194"/>
      <c r="D152" s="195"/>
      <c r="E152" s="196"/>
      <c r="F152" s="125"/>
      <c r="G152" s="126" t="e">
        <f aca="false">VLOOKUP(F152,Foglio1!$F$2:$G$1509,2,FALSE())</f>
        <v>#N/A</v>
      </c>
      <c r="H152" s="197"/>
      <c r="I152" s="198"/>
      <c r="J152" s="198"/>
      <c r="K152" s="198"/>
      <c r="L152" s="198"/>
      <c r="M152" s="199"/>
      <c r="N152" s="199"/>
      <c r="O152" s="200"/>
      <c r="P152" s="200"/>
      <c r="Q152" s="200"/>
      <c r="R152" s="200"/>
      <c r="S152" s="200"/>
      <c r="T152" s="200"/>
      <c r="U152" s="200"/>
      <c r="V152" s="200"/>
      <c r="W152" s="199"/>
      <c r="X152" s="200"/>
      <c r="Y152" s="201"/>
      <c r="Z152" s="201"/>
      <c r="AA152" s="202" t="n">
        <f aca="false">SUM(Y152:Z152)</f>
        <v>0</v>
      </c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2" t="n">
        <f aca="false">SUM(AA152:AC152)</f>
        <v>0</v>
      </c>
      <c r="AN152" s="202" t="n">
        <f aca="false">SUM(AD152:AF152)</f>
        <v>0</v>
      </c>
      <c r="AO152" s="202" t="n">
        <f aca="false">SUM(AG152:AK152)</f>
        <v>0</v>
      </c>
      <c r="AP152" s="203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8" t="n">
        <f aca="false">IF(OR(ISBLANK(B152),ISBLANK(H152),ISBLANK(O152),ISBLANK(R152),ISBLANK(V152),ISBLANK(W152),ISBLANK(Y152),ISBLANK(AB152),ISBLANK(AD152),ISBLANK(AL152)),FALSE(),TRUE())</f>
        <v>0</v>
      </c>
      <c r="AR152" s="158" t="n">
        <f aca="false">IF(ISBLANK(B152),IF(OR(ISBLANK(C152),ISBLANK(D152),ISBLANK(E152),ISBLANK(F152),ISBLANK(G152)),FALSE(),TRUE()),TRUE())</f>
        <v>0</v>
      </c>
      <c r="AS152" s="204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93"/>
      <c r="C153" s="194"/>
      <c r="D153" s="195"/>
      <c r="E153" s="196"/>
      <c r="F153" s="125"/>
      <c r="G153" s="126" t="e">
        <f aca="false">VLOOKUP(F153,Foglio1!$F$2:$G$1509,2,FALSE())</f>
        <v>#N/A</v>
      </c>
      <c r="H153" s="197"/>
      <c r="I153" s="198"/>
      <c r="J153" s="198"/>
      <c r="K153" s="198"/>
      <c r="L153" s="198"/>
      <c r="M153" s="199"/>
      <c r="N153" s="199"/>
      <c r="O153" s="200"/>
      <c r="P153" s="200"/>
      <c r="Q153" s="200"/>
      <c r="R153" s="200"/>
      <c r="S153" s="200"/>
      <c r="T153" s="200"/>
      <c r="U153" s="200"/>
      <c r="V153" s="200"/>
      <c r="W153" s="199"/>
      <c r="X153" s="200"/>
      <c r="Y153" s="201"/>
      <c r="Z153" s="201"/>
      <c r="AA153" s="202" t="n">
        <f aca="false">SUM(Y153:Z153)</f>
        <v>0</v>
      </c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2" t="n">
        <f aca="false">SUM(AA153:AC153)</f>
        <v>0</v>
      </c>
      <c r="AN153" s="202" t="n">
        <f aca="false">SUM(AD153:AF153)</f>
        <v>0</v>
      </c>
      <c r="AO153" s="202" t="n">
        <f aca="false">SUM(AG153:AK153)</f>
        <v>0</v>
      </c>
      <c r="AP153" s="203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8" t="n">
        <f aca="false">IF(OR(ISBLANK(B153),ISBLANK(H153),ISBLANK(O153),ISBLANK(R153),ISBLANK(V153),ISBLANK(W153),ISBLANK(Y153),ISBLANK(AB153),ISBLANK(AD153),ISBLANK(AL153)),FALSE(),TRUE())</f>
        <v>0</v>
      </c>
      <c r="AR153" s="158" t="n">
        <f aca="false">IF(ISBLANK(B153),IF(OR(ISBLANK(C153),ISBLANK(D153),ISBLANK(E153),ISBLANK(F153),ISBLANK(G153)),FALSE(),TRUE()),TRUE())</f>
        <v>0</v>
      </c>
      <c r="AS153" s="204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93"/>
      <c r="C154" s="194"/>
      <c r="D154" s="195"/>
      <c r="E154" s="196"/>
      <c r="F154" s="125"/>
      <c r="G154" s="126" t="e">
        <f aca="false">VLOOKUP(F154,Foglio1!$F$2:$G$1509,2,FALSE())</f>
        <v>#N/A</v>
      </c>
      <c r="H154" s="197"/>
      <c r="I154" s="198"/>
      <c r="J154" s="198"/>
      <c r="K154" s="198"/>
      <c r="L154" s="198"/>
      <c r="M154" s="199"/>
      <c r="N154" s="199"/>
      <c r="O154" s="200"/>
      <c r="P154" s="200"/>
      <c r="Q154" s="200"/>
      <c r="R154" s="200"/>
      <c r="S154" s="200"/>
      <c r="T154" s="200"/>
      <c r="U154" s="200"/>
      <c r="V154" s="200"/>
      <c r="W154" s="199"/>
      <c r="X154" s="200"/>
      <c r="Y154" s="201"/>
      <c r="Z154" s="201"/>
      <c r="AA154" s="202" t="n">
        <f aca="false">SUM(Y154:Z154)</f>
        <v>0</v>
      </c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2" t="n">
        <f aca="false">SUM(AA154:AC154)</f>
        <v>0</v>
      </c>
      <c r="AN154" s="202" t="n">
        <f aca="false">SUM(AD154:AF154)</f>
        <v>0</v>
      </c>
      <c r="AO154" s="202" t="n">
        <f aca="false">SUM(AG154:AK154)</f>
        <v>0</v>
      </c>
      <c r="AP154" s="203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8" t="n">
        <f aca="false">IF(OR(ISBLANK(B154),ISBLANK(H154),ISBLANK(O154),ISBLANK(R154),ISBLANK(V154),ISBLANK(W154),ISBLANK(Y154),ISBLANK(AB154),ISBLANK(AD154),ISBLANK(AL154)),FALSE(),TRUE())</f>
        <v>0</v>
      </c>
      <c r="AR154" s="158" t="n">
        <f aca="false">IF(ISBLANK(B154),IF(OR(ISBLANK(C154),ISBLANK(D154),ISBLANK(E154),ISBLANK(F154),ISBLANK(G154)),FALSE(),TRUE()),TRUE())</f>
        <v>0</v>
      </c>
      <c r="AS154" s="204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93"/>
      <c r="C155" s="194"/>
      <c r="D155" s="195"/>
      <c r="E155" s="196"/>
      <c r="F155" s="125"/>
      <c r="G155" s="126" t="e">
        <f aca="false">VLOOKUP(F155,Foglio1!$F$2:$G$1509,2,FALSE())</f>
        <v>#N/A</v>
      </c>
      <c r="H155" s="197"/>
      <c r="I155" s="198"/>
      <c r="J155" s="198"/>
      <c r="K155" s="198"/>
      <c r="L155" s="198"/>
      <c r="M155" s="199"/>
      <c r="N155" s="199"/>
      <c r="O155" s="200"/>
      <c r="P155" s="200"/>
      <c r="Q155" s="200"/>
      <c r="R155" s="200"/>
      <c r="S155" s="200"/>
      <c r="T155" s="200"/>
      <c r="U155" s="200"/>
      <c r="V155" s="200"/>
      <c r="W155" s="199"/>
      <c r="X155" s="200"/>
      <c r="Y155" s="201"/>
      <c r="Z155" s="201"/>
      <c r="AA155" s="202" t="n">
        <f aca="false">SUM(Y155:Z155)</f>
        <v>0</v>
      </c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2" t="n">
        <f aca="false">SUM(AA155:AC155)</f>
        <v>0</v>
      </c>
      <c r="AN155" s="202" t="n">
        <f aca="false">SUM(AD155:AF155)</f>
        <v>0</v>
      </c>
      <c r="AO155" s="202" t="n">
        <f aca="false">SUM(AG155:AK155)</f>
        <v>0</v>
      </c>
      <c r="AP155" s="203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8" t="n">
        <f aca="false">IF(OR(ISBLANK(B155),ISBLANK(H155),ISBLANK(O155),ISBLANK(R155),ISBLANK(V155),ISBLANK(W155),ISBLANK(Y155),ISBLANK(AB155),ISBLANK(AD155),ISBLANK(AL155)),FALSE(),TRUE())</f>
        <v>0</v>
      </c>
      <c r="AR155" s="158" t="n">
        <f aca="false">IF(ISBLANK(B155),IF(OR(ISBLANK(C155),ISBLANK(D155),ISBLANK(E155),ISBLANK(F155),ISBLANK(G155)),FALSE(),TRUE()),TRUE())</f>
        <v>0</v>
      </c>
      <c r="AS155" s="204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93"/>
      <c r="C156" s="194"/>
      <c r="D156" s="195"/>
      <c r="E156" s="196"/>
      <c r="F156" s="125"/>
      <c r="G156" s="126" t="e">
        <f aca="false">VLOOKUP(F156,Foglio1!$F$2:$G$1509,2,FALSE())</f>
        <v>#N/A</v>
      </c>
      <c r="H156" s="197"/>
      <c r="I156" s="198"/>
      <c r="J156" s="198"/>
      <c r="K156" s="198"/>
      <c r="L156" s="198"/>
      <c r="M156" s="199"/>
      <c r="N156" s="199"/>
      <c r="O156" s="200"/>
      <c r="P156" s="200"/>
      <c r="Q156" s="200"/>
      <c r="R156" s="200"/>
      <c r="S156" s="200"/>
      <c r="T156" s="200"/>
      <c r="U156" s="200"/>
      <c r="V156" s="200"/>
      <c r="W156" s="199"/>
      <c r="X156" s="200"/>
      <c r="Y156" s="201"/>
      <c r="Z156" s="201"/>
      <c r="AA156" s="202" t="n">
        <f aca="false">SUM(Y156:Z156)</f>
        <v>0</v>
      </c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2" t="n">
        <f aca="false">SUM(AA156:AC156)</f>
        <v>0</v>
      </c>
      <c r="AN156" s="202" t="n">
        <f aca="false">SUM(AD156:AF156)</f>
        <v>0</v>
      </c>
      <c r="AO156" s="202" t="n">
        <f aca="false">SUM(AG156:AK156)</f>
        <v>0</v>
      </c>
      <c r="AP156" s="203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8" t="n">
        <f aca="false">IF(OR(ISBLANK(B156),ISBLANK(H156),ISBLANK(O156),ISBLANK(R156),ISBLANK(V156),ISBLANK(W156),ISBLANK(Y156),ISBLANK(AB156),ISBLANK(AD156),ISBLANK(AL156)),FALSE(),TRUE())</f>
        <v>0</v>
      </c>
      <c r="AR156" s="158" t="n">
        <f aca="false">IF(ISBLANK(B156),IF(OR(ISBLANK(C156),ISBLANK(D156),ISBLANK(E156),ISBLANK(F156),ISBLANK(G156)),FALSE(),TRUE()),TRUE())</f>
        <v>0</v>
      </c>
      <c r="AS156" s="204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93"/>
      <c r="C157" s="194"/>
      <c r="D157" s="195"/>
      <c r="E157" s="196"/>
      <c r="F157" s="125"/>
      <c r="G157" s="126" t="e">
        <f aca="false">VLOOKUP(F157,Foglio1!$F$2:$G$1509,2,FALSE())</f>
        <v>#N/A</v>
      </c>
      <c r="H157" s="197"/>
      <c r="I157" s="198"/>
      <c r="J157" s="198"/>
      <c r="K157" s="198"/>
      <c r="L157" s="198"/>
      <c r="M157" s="199"/>
      <c r="N157" s="199"/>
      <c r="O157" s="200"/>
      <c r="P157" s="200"/>
      <c r="Q157" s="200"/>
      <c r="R157" s="200"/>
      <c r="S157" s="200"/>
      <c r="T157" s="200"/>
      <c r="U157" s="200"/>
      <c r="V157" s="200"/>
      <c r="W157" s="199"/>
      <c r="X157" s="200"/>
      <c r="Y157" s="201"/>
      <c r="Z157" s="201"/>
      <c r="AA157" s="202" t="n">
        <f aca="false">SUM(Y157:Z157)</f>
        <v>0</v>
      </c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2" t="n">
        <f aca="false">SUM(AA157:AC157)</f>
        <v>0</v>
      </c>
      <c r="AN157" s="202" t="n">
        <f aca="false">SUM(AD157:AF157)</f>
        <v>0</v>
      </c>
      <c r="AO157" s="202" t="n">
        <f aca="false">SUM(AG157:AK157)</f>
        <v>0</v>
      </c>
      <c r="AP157" s="203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8" t="n">
        <f aca="false">IF(OR(ISBLANK(B157),ISBLANK(H157),ISBLANK(O157),ISBLANK(R157),ISBLANK(V157),ISBLANK(W157),ISBLANK(Y157),ISBLANK(AB157),ISBLANK(AD157),ISBLANK(AL157)),FALSE(),TRUE())</f>
        <v>0</v>
      </c>
      <c r="AR157" s="158" t="n">
        <f aca="false">IF(ISBLANK(B157),IF(OR(ISBLANK(C157),ISBLANK(D157),ISBLANK(E157),ISBLANK(F157),ISBLANK(G157)),FALSE(),TRUE()),TRUE())</f>
        <v>0</v>
      </c>
      <c r="AS157" s="204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93"/>
      <c r="C158" s="194"/>
      <c r="D158" s="195"/>
      <c r="E158" s="196"/>
      <c r="F158" s="125"/>
      <c r="G158" s="126" t="e">
        <f aca="false">VLOOKUP(F158,Foglio1!$F$2:$G$1509,2,FALSE())</f>
        <v>#N/A</v>
      </c>
      <c r="H158" s="197"/>
      <c r="I158" s="198"/>
      <c r="J158" s="198"/>
      <c r="K158" s="198"/>
      <c r="L158" s="198"/>
      <c r="M158" s="199"/>
      <c r="N158" s="199"/>
      <c r="O158" s="200"/>
      <c r="P158" s="200"/>
      <c r="Q158" s="200"/>
      <c r="R158" s="200"/>
      <c r="S158" s="200"/>
      <c r="T158" s="200"/>
      <c r="U158" s="200"/>
      <c r="V158" s="200"/>
      <c r="W158" s="199"/>
      <c r="X158" s="200"/>
      <c r="Y158" s="201"/>
      <c r="Z158" s="201"/>
      <c r="AA158" s="202" t="n">
        <f aca="false">SUM(Y158:Z158)</f>
        <v>0</v>
      </c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2" t="n">
        <f aca="false">SUM(AA158:AC158)</f>
        <v>0</v>
      </c>
      <c r="AN158" s="202" t="n">
        <f aca="false">SUM(AD158:AF158)</f>
        <v>0</v>
      </c>
      <c r="AO158" s="202" t="n">
        <f aca="false">SUM(AG158:AK158)</f>
        <v>0</v>
      </c>
      <c r="AP158" s="203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8" t="n">
        <f aca="false">IF(OR(ISBLANK(B158),ISBLANK(H158),ISBLANK(O158),ISBLANK(R158),ISBLANK(V158),ISBLANK(W158),ISBLANK(Y158),ISBLANK(AB158),ISBLANK(AD158),ISBLANK(AL158)),FALSE(),TRUE())</f>
        <v>0</v>
      </c>
      <c r="AR158" s="158" t="n">
        <f aca="false">IF(ISBLANK(B158),IF(OR(ISBLANK(C158),ISBLANK(D158),ISBLANK(E158),ISBLANK(F158),ISBLANK(G158)),FALSE(),TRUE()),TRUE())</f>
        <v>0</v>
      </c>
      <c r="AS158" s="204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93"/>
      <c r="C159" s="194"/>
      <c r="D159" s="195"/>
      <c r="E159" s="196"/>
      <c r="F159" s="125"/>
      <c r="G159" s="126" t="e">
        <f aca="false">VLOOKUP(F159,Foglio1!$F$2:$G$1509,2,FALSE())</f>
        <v>#N/A</v>
      </c>
      <c r="H159" s="197"/>
      <c r="I159" s="198"/>
      <c r="J159" s="198"/>
      <c r="K159" s="198"/>
      <c r="L159" s="198"/>
      <c r="M159" s="199"/>
      <c r="N159" s="199"/>
      <c r="O159" s="200"/>
      <c r="P159" s="200"/>
      <c r="Q159" s="200"/>
      <c r="R159" s="200"/>
      <c r="S159" s="200"/>
      <c r="T159" s="200"/>
      <c r="U159" s="200"/>
      <c r="V159" s="200"/>
      <c r="W159" s="199"/>
      <c r="X159" s="200"/>
      <c r="Y159" s="201"/>
      <c r="Z159" s="201"/>
      <c r="AA159" s="202" t="n">
        <f aca="false">SUM(Y159:Z159)</f>
        <v>0</v>
      </c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2" t="n">
        <f aca="false">SUM(AA159:AC159)</f>
        <v>0</v>
      </c>
      <c r="AN159" s="202" t="n">
        <f aca="false">SUM(AD159:AF159)</f>
        <v>0</v>
      </c>
      <c r="AO159" s="202" t="n">
        <f aca="false">SUM(AG159:AK159)</f>
        <v>0</v>
      </c>
      <c r="AP159" s="203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8" t="n">
        <f aca="false">IF(OR(ISBLANK(B159),ISBLANK(H159),ISBLANK(O159),ISBLANK(R159),ISBLANK(V159),ISBLANK(W159),ISBLANK(Y159),ISBLANK(AB159),ISBLANK(AD159),ISBLANK(AL159)),FALSE(),TRUE())</f>
        <v>0</v>
      </c>
      <c r="AR159" s="158" t="n">
        <f aca="false">IF(ISBLANK(B159),IF(OR(ISBLANK(C159),ISBLANK(D159),ISBLANK(E159),ISBLANK(F159),ISBLANK(G159)),FALSE(),TRUE()),TRUE())</f>
        <v>0</v>
      </c>
      <c r="AS159" s="204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93"/>
      <c r="C160" s="194"/>
      <c r="D160" s="195"/>
      <c r="E160" s="196"/>
      <c r="F160" s="125"/>
      <c r="G160" s="126" t="e">
        <f aca="false">VLOOKUP(F160,Foglio1!$F$2:$G$1509,2,FALSE())</f>
        <v>#N/A</v>
      </c>
      <c r="H160" s="197"/>
      <c r="I160" s="198"/>
      <c r="J160" s="198"/>
      <c r="K160" s="198"/>
      <c r="L160" s="198"/>
      <c r="M160" s="199"/>
      <c r="N160" s="199"/>
      <c r="O160" s="200"/>
      <c r="P160" s="200"/>
      <c r="Q160" s="200"/>
      <c r="R160" s="200"/>
      <c r="S160" s="200"/>
      <c r="T160" s="200"/>
      <c r="U160" s="200"/>
      <c r="V160" s="200"/>
      <c r="W160" s="199"/>
      <c r="X160" s="200"/>
      <c r="Y160" s="201"/>
      <c r="Z160" s="201"/>
      <c r="AA160" s="202" t="n">
        <f aca="false">SUM(Y160:Z160)</f>
        <v>0</v>
      </c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2" t="n">
        <f aca="false">SUM(AA160:AC160)</f>
        <v>0</v>
      </c>
      <c r="AN160" s="202" t="n">
        <f aca="false">SUM(AD160:AF160)</f>
        <v>0</v>
      </c>
      <c r="AO160" s="202" t="n">
        <f aca="false">SUM(AG160:AK160)</f>
        <v>0</v>
      </c>
      <c r="AP160" s="203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8" t="n">
        <f aca="false">IF(OR(ISBLANK(B160),ISBLANK(H160),ISBLANK(O160),ISBLANK(R160),ISBLANK(V160),ISBLANK(W160),ISBLANK(Y160),ISBLANK(AB160),ISBLANK(AD160),ISBLANK(AL160)),FALSE(),TRUE())</f>
        <v>0</v>
      </c>
      <c r="AR160" s="158" t="n">
        <f aca="false">IF(ISBLANK(B160),IF(OR(ISBLANK(C160),ISBLANK(D160),ISBLANK(E160),ISBLANK(F160),ISBLANK(G160)),FALSE(),TRUE()),TRUE())</f>
        <v>0</v>
      </c>
      <c r="AS160" s="204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93"/>
      <c r="C161" s="194"/>
      <c r="D161" s="195"/>
      <c r="E161" s="196"/>
      <c r="F161" s="125"/>
      <c r="G161" s="126" t="e">
        <f aca="false">VLOOKUP(F161,Foglio1!$F$2:$G$1509,2,FALSE())</f>
        <v>#N/A</v>
      </c>
      <c r="H161" s="197"/>
      <c r="I161" s="198"/>
      <c r="J161" s="198"/>
      <c r="K161" s="198"/>
      <c r="L161" s="198"/>
      <c r="M161" s="199"/>
      <c r="N161" s="199"/>
      <c r="O161" s="200"/>
      <c r="P161" s="200"/>
      <c r="Q161" s="200"/>
      <c r="R161" s="200"/>
      <c r="S161" s="200"/>
      <c r="T161" s="200"/>
      <c r="U161" s="200"/>
      <c r="V161" s="200"/>
      <c r="W161" s="199"/>
      <c r="X161" s="200"/>
      <c r="Y161" s="201"/>
      <c r="Z161" s="201"/>
      <c r="AA161" s="202" t="n">
        <f aca="false">SUM(Y161:Z161)</f>
        <v>0</v>
      </c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2" t="n">
        <f aca="false">SUM(AA161:AC161)</f>
        <v>0</v>
      </c>
      <c r="AN161" s="202" t="n">
        <f aca="false">SUM(AD161:AF161)</f>
        <v>0</v>
      </c>
      <c r="AO161" s="202" t="n">
        <f aca="false">SUM(AG161:AK161)</f>
        <v>0</v>
      </c>
      <c r="AP161" s="203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8" t="n">
        <f aca="false">IF(OR(ISBLANK(B161),ISBLANK(H161),ISBLANK(O161),ISBLANK(R161),ISBLANK(V161),ISBLANK(W161),ISBLANK(Y161),ISBLANK(AB161),ISBLANK(AD161),ISBLANK(AL161)),FALSE(),TRUE())</f>
        <v>0</v>
      </c>
      <c r="AR161" s="158" t="n">
        <f aca="false">IF(ISBLANK(B161),IF(OR(ISBLANK(C161),ISBLANK(D161),ISBLANK(E161),ISBLANK(F161),ISBLANK(G161)),FALSE(),TRUE()),TRUE())</f>
        <v>0</v>
      </c>
      <c r="AS161" s="204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93"/>
      <c r="C162" s="194"/>
      <c r="D162" s="195"/>
      <c r="E162" s="196"/>
      <c r="F162" s="125"/>
      <c r="G162" s="126" t="e">
        <f aca="false">VLOOKUP(F162,Foglio1!$F$2:$G$1509,2,FALSE())</f>
        <v>#N/A</v>
      </c>
      <c r="H162" s="197"/>
      <c r="I162" s="198"/>
      <c r="J162" s="198"/>
      <c r="K162" s="198"/>
      <c r="L162" s="198"/>
      <c r="M162" s="199"/>
      <c r="N162" s="199"/>
      <c r="O162" s="200"/>
      <c r="P162" s="200"/>
      <c r="Q162" s="200"/>
      <c r="R162" s="200"/>
      <c r="S162" s="200"/>
      <c r="T162" s="200"/>
      <c r="U162" s="200"/>
      <c r="V162" s="200"/>
      <c r="W162" s="199"/>
      <c r="X162" s="200"/>
      <c r="Y162" s="201"/>
      <c r="Z162" s="201"/>
      <c r="AA162" s="202" t="n">
        <f aca="false">SUM(Y162:Z162)</f>
        <v>0</v>
      </c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2" t="n">
        <f aca="false">SUM(AA162:AC162)</f>
        <v>0</v>
      </c>
      <c r="AN162" s="202" t="n">
        <f aca="false">SUM(AD162:AF162)</f>
        <v>0</v>
      </c>
      <c r="AO162" s="202" t="n">
        <f aca="false">SUM(AG162:AK162)</f>
        <v>0</v>
      </c>
      <c r="AP162" s="203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8" t="n">
        <f aca="false">IF(OR(ISBLANK(B162),ISBLANK(H162),ISBLANK(O162),ISBLANK(R162),ISBLANK(V162),ISBLANK(W162),ISBLANK(Y162),ISBLANK(AB162),ISBLANK(AD162),ISBLANK(AL162)),FALSE(),TRUE())</f>
        <v>0</v>
      </c>
      <c r="AR162" s="158" t="n">
        <f aca="false">IF(ISBLANK(B162),IF(OR(ISBLANK(C162),ISBLANK(D162),ISBLANK(E162),ISBLANK(F162),ISBLANK(G162)),FALSE(),TRUE()),TRUE())</f>
        <v>0</v>
      </c>
      <c r="AS162" s="204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93"/>
      <c r="C163" s="194"/>
      <c r="D163" s="195"/>
      <c r="E163" s="196"/>
      <c r="F163" s="125"/>
      <c r="G163" s="126" t="e">
        <f aca="false">VLOOKUP(F163,Foglio1!$F$2:$G$1509,2,FALSE())</f>
        <v>#N/A</v>
      </c>
      <c r="H163" s="197"/>
      <c r="I163" s="198"/>
      <c r="J163" s="198"/>
      <c r="K163" s="198"/>
      <c r="L163" s="198"/>
      <c r="M163" s="199"/>
      <c r="N163" s="199"/>
      <c r="O163" s="200"/>
      <c r="P163" s="200"/>
      <c r="Q163" s="200"/>
      <c r="R163" s="200"/>
      <c r="S163" s="200"/>
      <c r="T163" s="200"/>
      <c r="U163" s="200"/>
      <c r="V163" s="200"/>
      <c r="W163" s="199"/>
      <c r="X163" s="200"/>
      <c r="Y163" s="201"/>
      <c r="Z163" s="201"/>
      <c r="AA163" s="202" t="n">
        <f aca="false">SUM(Y163:Z163)</f>
        <v>0</v>
      </c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2" t="n">
        <f aca="false">SUM(AA163:AC163)</f>
        <v>0</v>
      </c>
      <c r="AN163" s="202" t="n">
        <f aca="false">SUM(AD163:AF163)</f>
        <v>0</v>
      </c>
      <c r="AO163" s="202" t="n">
        <f aca="false">SUM(AG163:AK163)</f>
        <v>0</v>
      </c>
      <c r="AP163" s="203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8" t="n">
        <f aca="false">IF(OR(ISBLANK(B163),ISBLANK(H163),ISBLANK(O163),ISBLANK(R163),ISBLANK(V163),ISBLANK(W163),ISBLANK(Y163),ISBLANK(AB163),ISBLANK(AD163),ISBLANK(AL163)),FALSE(),TRUE())</f>
        <v>0</v>
      </c>
      <c r="AR163" s="158" t="n">
        <f aca="false">IF(ISBLANK(B163),IF(OR(ISBLANK(C163),ISBLANK(D163),ISBLANK(E163),ISBLANK(F163),ISBLANK(G163)),FALSE(),TRUE()),TRUE())</f>
        <v>0</v>
      </c>
      <c r="AS163" s="204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93"/>
      <c r="C164" s="194"/>
      <c r="D164" s="195"/>
      <c r="E164" s="196"/>
      <c r="F164" s="125"/>
      <c r="G164" s="126" t="e">
        <f aca="false">VLOOKUP(F164,Foglio1!$F$2:$G$1509,2,FALSE())</f>
        <v>#N/A</v>
      </c>
      <c r="H164" s="197"/>
      <c r="I164" s="198"/>
      <c r="J164" s="198"/>
      <c r="K164" s="198"/>
      <c r="L164" s="198"/>
      <c r="M164" s="199"/>
      <c r="N164" s="199"/>
      <c r="O164" s="200"/>
      <c r="P164" s="200"/>
      <c r="Q164" s="200"/>
      <c r="R164" s="200"/>
      <c r="S164" s="200"/>
      <c r="T164" s="200"/>
      <c r="U164" s="200"/>
      <c r="V164" s="200"/>
      <c r="W164" s="199"/>
      <c r="X164" s="200"/>
      <c r="Y164" s="201"/>
      <c r="Z164" s="201"/>
      <c r="AA164" s="202" t="n">
        <f aca="false">SUM(Y164:Z164)</f>
        <v>0</v>
      </c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2" t="n">
        <f aca="false">SUM(AA164:AC164)</f>
        <v>0</v>
      </c>
      <c r="AN164" s="202" t="n">
        <f aca="false">SUM(AD164:AF164)</f>
        <v>0</v>
      </c>
      <c r="AO164" s="202" t="n">
        <f aca="false">SUM(AG164:AK164)</f>
        <v>0</v>
      </c>
      <c r="AP164" s="203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8" t="n">
        <f aca="false">IF(OR(ISBLANK(B164),ISBLANK(H164),ISBLANK(O164),ISBLANK(R164),ISBLANK(V164),ISBLANK(W164),ISBLANK(Y164),ISBLANK(AB164),ISBLANK(AD164),ISBLANK(AL164)),FALSE(),TRUE())</f>
        <v>0</v>
      </c>
      <c r="AR164" s="158" t="n">
        <f aca="false">IF(ISBLANK(B164),IF(OR(ISBLANK(C164),ISBLANK(D164),ISBLANK(E164),ISBLANK(F164),ISBLANK(G164)),FALSE(),TRUE()),TRUE())</f>
        <v>0</v>
      </c>
      <c r="AS164" s="204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93"/>
      <c r="C165" s="194"/>
      <c r="D165" s="195"/>
      <c r="E165" s="196"/>
      <c r="F165" s="125"/>
      <c r="G165" s="126" t="e">
        <f aca="false">VLOOKUP(F165,Foglio1!$F$2:$G$1509,2,FALSE())</f>
        <v>#N/A</v>
      </c>
      <c r="H165" s="197"/>
      <c r="I165" s="198"/>
      <c r="J165" s="198"/>
      <c r="K165" s="198"/>
      <c r="L165" s="198"/>
      <c r="M165" s="199"/>
      <c r="N165" s="199"/>
      <c r="O165" s="200"/>
      <c r="P165" s="200"/>
      <c r="Q165" s="200"/>
      <c r="R165" s="200"/>
      <c r="S165" s="200"/>
      <c r="T165" s="200"/>
      <c r="U165" s="200"/>
      <c r="V165" s="200"/>
      <c r="W165" s="199"/>
      <c r="X165" s="200"/>
      <c r="Y165" s="201"/>
      <c r="Z165" s="201"/>
      <c r="AA165" s="202" t="n">
        <f aca="false">SUM(Y165:Z165)</f>
        <v>0</v>
      </c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2" t="n">
        <f aca="false">SUM(AA165:AC165)</f>
        <v>0</v>
      </c>
      <c r="AN165" s="202" t="n">
        <f aca="false">SUM(AD165:AF165)</f>
        <v>0</v>
      </c>
      <c r="AO165" s="202" t="n">
        <f aca="false">SUM(AG165:AK165)</f>
        <v>0</v>
      </c>
      <c r="AP165" s="203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8" t="n">
        <f aca="false">IF(OR(ISBLANK(B165),ISBLANK(H165),ISBLANK(O165),ISBLANK(R165),ISBLANK(V165),ISBLANK(W165),ISBLANK(Y165),ISBLANK(AB165),ISBLANK(AD165),ISBLANK(AL165)),FALSE(),TRUE())</f>
        <v>0</v>
      </c>
      <c r="AR165" s="158" t="n">
        <f aca="false">IF(ISBLANK(B165),IF(OR(ISBLANK(C165),ISBLANK(D165),ISBLANK(E165),ISBLANK(F165),ISBLANK(G165)),FALSE(),TRUE()),TRUE())</f>
        <v>0</v>
      </c>
      <c r="AS165" s="204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93"/>
      <c r="C166" s="194"/>
      <c r="D166" s="195"/>
      <c r="E166" s="196"/>
      <c r="F166" s="125"/>
      <c r="G166" s="126" t="e">
        <f aca="false">VLOOKUP(F166,Foglio1!$F$2:$G$1509,2,FALSE())</f>
        <v>#N/A</v>
      </c>
      <c r="H166" s="197"/>
      <c r="I166" s="198"/>
      <c r="J166" s="198"/>
      <c r="K166" s="198"/>
      <c r="L166" s="198"/>
      <c r="M166" s="199"/>
      <c r="N166" s="199"/>
      <c r="O166" s="200"/>
      <c r="P166" s="200"/>
      <c r="Q166" s="200"/>
      <c r="R166" s="200"/>
      <c r="S166" s="200"/>
      <c r="T166" s="200"/>
      <c r="U166" s="200"/>
      <c r="V166" s="200"/>
      <c r="W166" s="199"/>
      <c r="X166" s="200"/>
      <c r="Y166" s="201"/>
      <c r="Z166" s="201"/>
      <c r="AA166" s="202" t="n">
        <f aca="false">SUM(Y166:Z166)</f>
        <v>0</v>
      </c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2" t="n">
        <f aca="false">SUM(AA166:AC166)</f>
        <v>0</v>
      </c>
      <c r="AN166" s="202" t="n">
        <f aca="false">SUM(AD166:AF166)</f>
        <v>0</v>
      </c>
      <c r="AO166" s="202" t="n">
        <f aca="false">SUM(AG166:AK166)</f>
        <v>0</v>
      </c>
      <c r="AP166" s="203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8" t="n">
        <f aca="false">IF(OR(ISBLANK(B166),ISBLANK(H166),ISBLANK(O166),ISBLANK(R166),ISBLANK(V166),ISBLANK(W166),ISBLANK(Y166),ISBLANK(AB166),ISBLANK(AD166),ISBLANK(AL166)),FALSE(),TRUE())</f>
        <v>0</v>
      </c>
      <c r="AR166" s="158" t="n">
        <f aca="false">IF(ISBLANK(B166),IF(OR(ISBLANK(C166),ISBLANK(D166),ISBLANK(E166),ISBLANK(F166),ISBLANK(G166)),FALSE(),TRUE()),TRUE())</f>
        <v>0</v>
      </c>
      <c r="AS166" s="204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93"/>
      <c r="C167" s="194"/>
      <c r="D167" s="195"/>
      <c r="E167" s="196"/>
      <c r="F167" s="125"/>
      <c r="G167" s="126" t="e">
        <f aca="false">VLOOKUP(F167,Foglio1!$F$2:$G$1509,2,FALSE())</f>
        <v>#N/A</v>
      </c>
      <c r="H167" s="197"/>
      <c r="I167" s="198"/>
      <c r="J167" s="198"/>
      <c r="K167" s="198"/>
      <c r="L167" s="198"/>
      <c r="M167" s="199"/>
      <c r="N167" s="199"/>
      <c r="O167" s="200"/>
      <c r="P167" s="200"/>
      <c r="Q167" s="200"/>
      <c r="R167" s="200"/>
      <c r="S167" s="200"/>
      <c r="T167" s="200"/>
      <c r="U167" s="200"/>
      <c r="V167" s="200"/>
      <c r="W167" s="199"/>
      <c r="X167" s="200"/>
      <c r="Y167" s="201"/>
      <c r="Z167" s="201"/>
      <c r="AA167" s="202" t="n">
        <f aca="false">SUM(Y167:Z167)</f>
        <v>0</v>
      </c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2" t="n">
        <f aca="false">SUM(AA167:AC167)</f>
        <v>0</v>
      </c>
      <c r="AN167" s="202" t="n">
        <f aca="false">SUM(AD167:AF167)</f>
        <v>0</v>
      </c>
      <c r="AO167" s="202" t="n">
        <f aca="false">SUM(AG167:AK167)</f>
        <v>0</v>
      </c>
      <c r="AP167" s="203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8" t="n">
        <f aca="false">IF(OR(ISBLANK(B167),ISBLANK(H167),ISBLANK(O167),ISBLANK(R167),ISBLANK(V167),ISBLANK(W167),ISBLANK(Y167),ISBLANK(AB167),ISBLANK(AD167),ISBLANK(AL167)),FALSE(),TRUE())</f>
        <v>0</v>
      </c>
      <c r="AR167" s="158" t="n">
        <f aca="false">IF(ISBLANK(B167),IF(OR(ISBLANK(C167),ISBLANK(D167),ISBLANK(E167),ISBLANK(F167),ISBLANK(G167)),FALSE(),TRUE()),TRUE())</f>
        <v>0</v>
      </c>
      <c r="AS167" s="204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93"/>
      <c r="C168" s="194"/>
      <c r="D168" s="195"/>
      <c r="E168" s="196"/>
      <c r="F168" s="125"/>
      <c r="G168" s="126" t="e">
        <f aca="false">VLOOKUP(F168,Foglio1!$F$2:$G$1509,2,FALSE())</f>
        <v>#N/A</v>
      </c>
      <c r="H168" s="197"/>
      <c r="I168" s="198"/>
      <c r="J168" s="198"/>
      <c r="K168" s="198"/>
      <c r="L168" s="198"/>
      <c r="M168" s="199"/>
      <c r="N168" s="199"/>
      <c r="O168" s="200"/>
      <c r="P168" s="200"/>
      <c r="Q168" s="200"/>
      <c r="R168" s="200"/>
      <c r="S168" s="200"/>
      <c r="T168" s="200"/>
      <c r="U168" s="200"/>
      <c r="V168" s="200"/>
      <c r="W168" s="199"/>
      <c r="X168" s="200"/>
      <c r="Y168" s="201"/>
      <c r="Z168" s="201"/>
      <c r="AA168" s="202" t="n">
        <f aca="false">SUM(Y168:Z168)</f>
        <v>0</v>
      </c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2" t="n">
        <f aca="false">SUM(AA168:AC168)</f>
        <v>0</v>
      </c>
      <c r="AN168" s="202" t="n">
        <f aca="false">SUM(AD168:AF168)</f>
        <v>0</v>
      </c>
      <c r="AO168" s="202" t="n">
        <f aca="false">SUM(AG168:AK168)</f>
        <v>0</v>
      </c>
      <c r="AP168" s="203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8" t="n">
        <f aca="false">IF(OR(ISBLANK(B168),ISBLANK(H168),ISBLANK(O168),ISBLANK(R168),ISBLANK(V168),ISBLANK(W168),ISBLANK(Y168),ISBLANK(AB168),ISBLANK(AD168),ISBLANK(AL168)),FALSE(),TRUE())</f>
        <v>0</v>
      </c>
      <c r="AR168" s="158" t="n">
        <f aca="false">IF(ISBLANK(B168),IF(OR(ISBLANK(C168),ISBLANK(D168),ISBLANK(E168),ISBLANK(F168),ISBLANK(G168)),FALSE(),TRUE()),TRUE())</f>
        <v>0</v>
      </c>
      <c r="AS168" s="204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93"/>
      <c r="C169" s="194"/>
      <c r="D169" s="195"/>
      <c r="E169" s="196"/>
      <c r="F169" s="125"/>
      <c r="G169" s="126" t="e">
        <f aca="false">VLOOKUP(F169,Foglio1!$F$2:$G$1509,2,FALSE())</f>
        <v>#N/A</v>
      </c>
      <c r="H169" s="197"/>
      <c r="I169" s="198"/>
      <c r="J169" s="198"/>
      <c r="K169" s="198"/>
      <c r="L169" s="198"/>
      <c r="M169" s="199"/>
      <c r="N169" s="199"/>
      <c r="O169" s="200"/>
      <c r="P169" s="200"/>
      <c r="Q169" s="200"/>
      <c r="R169" s="200"/>
      <c r="S169" s="200"/>
      <c r="T169" s="200"/>
      <c r="U169" s="200"/>
      <c r="V169" s="200"/>
      <c r="W169" s="199"/>
      <c r="X169" s="200"/>
      <c r="Y169" s="201"/>
      <c r="Z169" s="201"/>
      <c r="AA169" s="202" t="n">
        <f aca="false">SUM(Y169:Z169)</f>
        <v>0</v>
      </c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2" t="n">
        <f aca="false">SUM(AA169:AC169)</f>
        <v>0</v>
      </c>
      <c r="AN169" s="202" t="n">
        <f aca="false">SUM(AD169:AF169)</f>
        <v>0</v>
      </c>
      <c r="AO169" s="202" t="n">
        <f aca="false">SUM(AG169:AK169)</f>
        <v>0</v>
      </c>
      <c r="AP169" s="203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8" t="n">
        <f aca="false">IF(OR(ISBLANK(B169),ISBLANK(H169),ISBLANK(O169),ISBLANK(R169),ISBLANK(V169),ISBLANK(W169),ISBLANK(Y169),ISBLANK(AB169),ISBLANK(AD169),ISBLANK(AL169)),FALSE(),TRUE())</f>
        <v>0</v>
      </c>
      <c r="AR169" s="158" t="n">
        <f aca="false">IF(ISBLANK(B169),IF(OR(ISBLANK(C169),ISBLANK(D169),ISBLANK(E169),ISBLANK(F169),ISBLANK(G169)),FALSE(),TRUE()),TRUE())</f>
        <v>0</v>
      </c>
      <c r="AS169" s="204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93"/>
      <c r="C170" s="194"/>
      <c r="D170" s="195"/>
      <c r="E170" s="196"/>
      <c r="F170" s="125"/>
      <c r="G170" s="126" t="e">
        <f aca="false">VLOOKUP(F170,Foglio1!$F$2:$G$1509,2,FALSE())</f>
        <v>#N/A</v>
      </c>
      <c r="H170" s="197"/>
      <c r="I170" s="198"/>
      <c r="J170" s="198"/>
      <c r="K170" s="198"/>
      <c r="L170" s="198"/>
      <c r="M170" s="199"/>
      <c r="N170" s="199"/>
      <c r="O170" s="200"/>
      <c r="P170" s="200"/>
      <c r="Q170" s="200"/>
      <c r="R170" s="200"/>
      <c r="S170" s="200"/>
      <c r="T170" s="200"/>
      <c r="U170" s="200"/>
      <c r="V170" s="200"/>
      <c r="W170" s="199"/>
      <c r="X170" s="200"/>
      <c r="Y170" s="201"/>
      <c r="Z170" s="201"/>
      <c r="AA170" s="202" t="n">
        <f aca="false">SUM(Y170:Z170)</f>
        <v>0</v>
      </c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2" t="n">
        <f aca="false">SUM(AA170:AC170)</f>
        <v>0</v>
      </c>
      <c r="AN170" s="202" t="n">
        <f aca="false">SUM(AD170:AF170)</f>
        <v>0</v>
      </c>
      <c r="AO170" s="202" t="n">
        <f aca="false">SUM(AG170:AK170)</f>
        <v>0</v>
      </c>
      <c r="AP170" s="203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8" t="n">
        <f aca="false">IF(OR(ISBLANK(B170),ISBLANK(H170),ISBLANK(O170),ISBLANK(R170),ISBLANK(V170),ISBLANK(W170),ISBLANK(Y170),ISBLANK(AB170),ISBLANK(AD170),ISBLANK(AL170)),FALSE(),TRUE())</f>
        <v>0</v>
      </c>
      <c r="AR170" s="158" t="n">
        <f aca="false">IF(ISBLANK(B170),IF(OR(ISBLANK(C170),ISBLANK(D170),ISBLANK(E170),ISBLANK(F170),ISBLANK(G170)),FALSE(),TRUE()),TRUE())</f>
        <v>0</v>
      </c>
      <c r="AS170" s="204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93"/>
      <c r="C171" s="194"/>
      <c r="D171" s="195"/>
      <c r="E171" s="196"/>
      <c r="F171" s="125"/>
      <c r="G171" s="126" t="e">
        <f aca="false">VLOOKUP(F171,Foglio1!$F$2:$G$1509,2,FALSE())</f>
        <v>#N/A</v>
      </c>
      <c r="H171" s="197"/>
      <c r="I171" s="198"/>
      <c r="J171" s="198"/>
      <c r="K171" s="198"/>
      <c r="L171" s="198"/>
      <c r="M171" s="199"/>
      <c r="N171" s="199"/>
      <c r="O171" s="200"/>
      <c r="P171" s="200"/>
      <c r="Q171" s="200"/>
      <c r="R171" s="200"/>
      <c r="S171" s="200"/>
      <c r="T171" s="200"/>
      <c r="U171" s="200"/>
      <c r="V171" s="200"/>
      <c r="W171" s="199"/>
      <c r="X171" s="200"/>
      <c r="Y171" s="201"/>
      <c r="Z171" s="201"/>
      <c r="AA171" s="202" t="n">
        <f aca="false">SUM(Y171:Z171)</f>
        <v>0</v>
      </c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2" t="n">
        <f aca="false">SUM(AA171:AC171)</f>
        <v>0</v>
      </c>
      <c r="AN171" s="202" t="n">
        <f aca="false">SUM(AD171:AF171)</f>
        <v>0</v>
      </c>
      <c r="AO171" s="202" t="n">
        <f aca="false">SUM(AG171:AK171)</f>
        <v>0</v>
      </c>
      <c r="AP171" s="203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8" t="n">
        <f aca="false">IF(OR(ISBLANK(B171),ISBLANK(H171),ISBLANK(O171),ISBLANK(R171),ISBLANK(V171),ISBLANK(W171),ISBLANK(Y171),ISBLANK(AB171),ISBLANK(AD171),ISBLANK(AL171)),FALSE(),TRUE())</f>
        <v>0</v>
      </c>
      <c r="AR171" s="158" t="n">
        <f aca="false">IF(ISBLANK(B171),IF(OR(ISBLANK(C171),ISBLANK(D171),ISBLANK(E171),ISBLANK(F171),ISBLANK(G171)),FALSE(),TRUE()),TRUE())</f>
        <v>0</v>
      </c>
      <c r="AS171" s="204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93"/>
      <c r="C172" s="194"/>
      <c r="D172" s="195"/>
      <c r="E172" s="196"/>
      <c r="F172" s="125"/>
      <c r="G172" s="126" t="e">
        <f aca="false">VLOOKUP(F172,Foglio1!$F$2:$G$1509,2,FALSE())</f>
        <v>#N/A</v>
      </c>
      <c r="H172" s="197"/>
      <c r="I172" s="198"/>
      <c r="J172" s="198"/>
      <c r="K172" s="198"/>
      <c r="L172" s="198"/>
      <c r="M172" s="199"/>
      <c r="N172" s="199"/>
      <c r="O172" s="200"/>
      <c r="P172" s="200"/>
      <c r="Q172" s="200"/>
      <c r="R172" s="200"/>
      <c r="S172" s="200"/>
      <c r="T172" s="200"/>
      <c r="U172" s="200"/>
      <c r="V172" s="200"/>
      <c r="W172" s="199"/>
      <c r="X172" s="200"/>
      <c r="Y172" s="201"/>
      <c r="Z172" s="201"/>
      <c r="AA172" s="202" t="n">
        <f aca="false">SUM(Y172:Z172)</f>
        <v>0</v>
      </c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2" t="n">
        <f aca="false">SUM(AA172:AC172)</f>
        <v>0</v>
      </c>
      <c r="AN172" s="202" t="n">
        <f aca="false">SUM(AD172:AF172)</f>
        <v>0</v>
      </c>
      <c r="AO172" s="202" t="n">
        <f aca="false">SUM(AG172:AK172)</f>
        <v>0</v>
      </c>
      <c r="AP172" s="203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8" t="n">
        <f aca="false">IF(OR(ISBLANK(B172),ISBLANK(H172),ISBLANK(O172),ISBLANK(R172),ISBLANK(V172),ISBLANK(W172),ISBLANK(Y172),ISBLANK(AB172),ISBLANK(AD172),ISBLANK(AL172)),FALSE(),TRUE())</f>
        <v>0</v>
      </c>
      <c r="AR172" s="158" t="n">
        <f aca="false">IF(ISBLANK(B172),IF(OR(ISBLANK(C172),ISBLANK(D172),ISBLANK(E172),ISBLANK(F172),ISBLANK(G172)),FALSE(),TRUE()),TRUE())</f>
        <v>0</v>
      </c>
      <c r="AS172" s="204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93"/>
      <c r="C173" s="194"/>
      <c r="D173" s="195"/>
      <c r="E173" s="196"/>
      <c r="F173" s="125"/>
      <c r="G173" s="126" t="e">
        <f aca="false">VLOOKUP(F173,Foglio1!$F$2:$G$1509,2,FALSE())</f>
        <v>#N/A</v>
      </c>
      <c r="H173" s="197"/>
      <c r="I173" s="198"/>
      <c r="J173" s="198"/>
      <c r="K173" s="198"/>
      <c r="L173" s="198"/>
      <c r="M173" s="199"/>
      <c r="N173" s="199"/>
      <c r="O173" s="200"/>
      <c r="P173" s="200"/>
      <c r="Q173" s="200"/>
      <c r="R173" s="200"/>
      <c r="S173" s="200"/>
      <c r="T173" s="200"/>
      <c r="U173" s="200"/>
      <c r="V173" s="200"/>
      <c r="W173" s="199"/>
      <c r="X173" s="200"/>
      <c r="Y173" s="201"/>
      <c r="Z173" s="201"/>
      <c r="AA173" s="202" t="n">
        <f aca="false">SUM(Y173:Z173)</f>
        <v>0</v>
      </c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2" t="n">
        <f aca="false">SUM(AA173:AC173)</f>
        <v>0</v>
      </c>
      <c r="AN173" s="202" t="n">
        <f aca="false">SUM(AD173:AF173)</f>
        <v>0</v>
      </c>
      <c r="AO173" s="202" t="n">
        <f aca="false">SUM(AG173:AK173)</f>
        <v>0</v>
      </c>
      <c r="AP173" s="203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8" t="n">
        <f aca="false">IF(OR(ISBLANK(B173),ISBLANK(H173),ISBLANK(O173),ISBLANK(R173),ISBLANK(V173),ISBLANK(W173),ISBLANK(Y173),ISBLANK(AB173),ISBLANK(AD173),ISBLANK(AL173)),FALSE(),TRUE())</f>
        <v>0</v>
      </c>
      <c r="AR173" s="158" t="n">
        <f aca="false">IF(ISBLANK(B173),IF(OR(ISBLANK(C173),ISBLANK(D173),ISBLANK(E173),ISBLANK(F173),ISBLANK(G173)),FALSE(),TRUE()),TRUE())</f>
        <v>0</v>
      </c>
      <c r="AS173" s="204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93"/>
      <c r="C174" s="194"/>
      <c r="D174" s="195"/>
      <c r="E174" s="196"/>
      <c r="F174" s="125"/>
      <c r="G174" s="126" t="e">
        <f aca="false">VLOOKUP(F174,Foglio1!$F$2:$G$1509,2,FALSE())</f>
        <v>#N/A</v>
      </c>
      <c r="H174" s="197"/>
      <c r="I174" s="198"/>
      <c r="J174" s="198"/>
      <c r="K174" s="198"/>
      <c r="L174" s="198"/>
      <c r="M174" s="199"/>
      <c r="N174" s="199"/>
      <c r="O174" s="200"/>
      <c r="P174" s="200"/>
      <c r="Q174" s="200"/>
      <c r="R174" s="200"/>
      <c r="S174" s="200"/>
      <c r="T174" s="200"/>
      <c r="U174" s="200"/>
      <c r="V174" s="200"/>
      <c r="W174" s="199"/>
      <c r="X174" s="200"/>
      <c r="Y174" s="201"/>
      <c r="Z174" s="201"/>
      <c r="AA174" s="202" t="n">
        <f aca="false">SUM(Y174:Z174)</f>
        <v>0</v>
      </c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2" t="n">
        <f aca="false">SUM(AA174:AC174)</f>
        <v>0</v>
      </c>
      <c r="AN174" s="202" t="n">
        <f aca="false">SUM(AD174:AF174)</f>
        <v>0</v>
      </c>
      <c r="AO174" s="202" t="n">
        <f aca="false">SUM(AG174:AK174)</f>
        <v>0</v>
      </c>
      <c r="AP174" s="203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8" t="n">
        <f aca="false">IF(OR(ISBLANK(B174),ISBLANK(H174),ISBLANK(O174),ISBLANK(R174),ISBLANK(V174),ISBLANK(W174),ISBLANK(Y174),ISBLANK(AB174),ISBLANK(AD174),ISBLANK(AL174)),FALSE(),TRUE())</f>
        <v>0</v>
      </c>
      <c r="AR174" s="158" t="n">
        <f aca="false">IF(ISBLANK(B174),IF(OR(ISBLANK(C174),ISBLANK(D174),ISBLANK(E174),ISBLANK(F174),ISBLANK(G174)),FALSE(),TRUE()),TRUE())</f>
        <v>0</v>
      </c>
      <c r="AS174" s="204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93"/>
      <c r="C175" s="194"/>
      <c r="D175" s="195"/>
      <c r="E175" s="196"/>
      <c r="F175" s="125"/>
      <c r="G175" s="126" t="e">
        <f aca="false">VLOOKUP(F175,Foglio1!$F$2:$G$1509,2,FALSE())</f>
        <v>#N/A</v>
      </c>
      <c r="H175" s="197"/>
      <c r="I175" s="198"/>
      <c r="J175" s="198"/>
      <c r="K175" s="198"/>
      <c r="L175" s="198"/>
      <c r="M175" s="199"/>
      <c r="N175" s="199"/>
      <c r="O175" s="200"/>
      <c r="P175" s="200"/>
      <c r="Q175" s="200"/>
      <c r="R175" s="200"/>
      <c r="S175" s="200"/>
      <c r="T175" s="200"/>
      <c r="U175" s="200"/>
      <c r="V175" s="200"/>
      <c r="W175" s="199"/>
      <c r="X175" s="200"/>
      <c r="Y175" s="201"/>
      <c r="Z175" s="201"/>
      <c r="AA175" s="202" t="n">
        <f aca="false">SUM(Y175:Z175)</f>
        <v>0</v>
      </c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2" t="n">
        <f aca="false">SUM(AA175:AC175)</f>
        <v>0</v>
      </c>
      <c r="AN175" s="202" t="n">
        <f aca="false">SUM(AD175:AF175)</f>
        <v>0</v>
      </c>
      <c r="AO175" s="202" t="n">
        <f aca="false">SUM(AG175:AK175)</f>
        <v>0</v>
      </c>
      <c r="AP175" s="203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8" t="n">
        <f aca="false">IF(OR(ISBLANK(B175),ISBLANK(H175),ISBLANK(O175),ISBLANK(R175),ISBLANK(V175),ISBLANK(W175),ISBLANK(Y175),ISBLANK(AB175),ISBLANK(AD175),ISBLANK(AL175)),FALSE(),TRUE())</f>
        <v>0</v>
      </c>
      <c r="AR175" s="158" t="n">
        <f aca="false">IF(ISBLANK(B175),IF(OR(ISBLANK(C175),ISBLANK(D175),ISBLANK(E175),ISBLANK(F175),ISBLANK(G175)),FALSE(),TRUE()),TRUE())</f>
        <v>0</v>
      </c>
      <c r="AS175" s="204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93"/>
      <c r="C176" s="194"/>
      <c r="D176" s="195"/>
      <c r="E176" s="196"/>
      <c r="F176" s="125"/>
      <c r="G176" s="126" t="e">
        <f aca="false">VLOOKUP(F176,Foglio1!$F$2:$G$1509,2,FALSE())</f>
        <v>#N/A</v>
      </c>
      <c r="H176" s="197"/>
      <c r="I176" s="198"/>
      <c r="J176" s="198"/>
      <c r="K176" s="198"/>
      <c r="L176" s="198"/>
      <c r="M176" s="199"/>
      <c r="N176" s="199"/>
      <c r="O176" s="200"/>
      <c r="P176" s="200"/>
      <c r="Q176" s="200"/>
      <c r="R176" s="200"/>
      <c r="S176" s="200"/>
      <c r="T176" s="200"/>
      <c r="U176" s="200"/>
      <c r="V176" s="200"/>
      <c r="W176" s="199"/>
      <c r="X176" s="200"/>
      <c r="Y176" s="201"/>
      <c r="Z176" s="201"/>
      <c r="AA176" s="202" t="n">
        <f aca="false">SUM(Y176:Z176)</f>
        <v>0</v>
      </c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2" t="n">
        <f aca="false">SUM(AA176:AC176)</f>
        <v>0</v>
      </c>
      <c r="AN176" s="202" t="n">
        <f aca="false">SUM(AD176:AF176)</f>
        <v>0</v>
      </c>
      <c r="AO176" s="202" t="n">
        <f aca="false">SUM(AG176:AK176)</f>
        <v>0</v>
      </c>
      <c r="AP176" s="203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8" t="n">
        <f aca="false">IF(OR(ISBLANK(B176),ISBLANK(H176),ISBLANK(O176),ISBLANK(R176),ISBLANK(V176),ISBLANK(W176),ISBLANK(Y176),ISBLANK(AB176),ISBLANK(AD176),ISBLANK(AL176)),FALSE(),TRUE())</f>
        <v>0</v>
      </c>
      <c r="AR176" s="158" t="n">
        <f aca="false">IF(ISBLANK(B176),IF(OR(ISBLANK(C176),ISBLANK(D176),ISBLANK(E176),ISBLANK(F176),ISBLANK(G176)),FALSE(),TRUE()),TRUE())</f>
        <v>0</v>
      </c>
      <c r="AS176" s="204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93"/>
      <c r="C177" s="194"/>
      <c r="D177" s="195"/>
      <c r="E177" s="196"/>
      <c r="F177" s="125"/>
      <c r="G177" s="126" t="e">
        <f aca="false">VLOOKUP(F177,Foglio1!$F$2:$G$1509,2,FALSE())</f>
        <v>#N/A</v>
      </c>
      <c r="H177" s="197"/>
      <c r="I177" s="198"/>
      <c r="J177" s="198"/>
      <c r="K177" s="198"/>
      <c r="L177" s="198"/>
      <c r="M177" s="199"/>
      <c r="N177" s="199"/>
      <c r="O177" s="200"/>
      <c r="P177" s="200"/>
      <c r="Q177" s="200"/>
      <c r="R177" s="200"/>
      <c r="S177" s="200"/>
      <c r="T177" s="200"/>
      <c r="U177" s="200"/>
      <c r="V177" s="200"/>
      <c r="W177" s="199"/>
      <c r="X177" s="200"/>
      <c r="Y177" s="201"/>
      <c r="Z177" s="201"/>
      <c r="AA177" s="202" t="n">
        <f aca="false">SUM(Y177:Z177)</f>
        <v>0</v>
      </c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2" t="n">
        <f aca="false">SUM(AA177:AC177)</f>
        <v>0</v>
      </c>
      <c r="AN177" s="202" t="n">
        <f aca="false">SUM(AD177:AF177)</f>
        <v>0</v>
      </c>
      <c r="AO177" s="202" t="n">
        <f aca="false">SUM(AG177:AK177)</f>
        <v>0</v>
      </c>
      <c r="AP177" s="203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8" t="n">
        <f aca="false">IF(OR(ISBLANK(B177),ISBLANK(H177),ISBLANK(O177),ISBLANK(R177),ISBLANK(V177),ISBLANK(W177),ISBLANK(Y177),ISBLANK(AB177),ISBLANK(AD177),ISBLANK(AL177)),FALSE(),TRUE())</f>
        <v>0</v>
      </c>
      <c r="AR177" s="158" t="n">
        <f aca="false">IF(ISBLANK(B177),IF(OR(ISBLANK(C177),ISBLANK(D177),ISBLANK(E177),ISBLANK(F177),ISBLANK(G177)),FALSE(),TRUE()),TRUE())</f>
        <v>0</v>
      </c>
      <c r="AS177" s="204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93"/>
      <c r="C178" s="194"/>
      <c r="D178" s="195"/>
      <c r="E178" s="196"/>
      <c r="F178" s="125"/>
      <c r="G178" s="126" t="e">
        <f aca="false">VLOOKUP(F178,Foglio1!$F$2:$G$1509,2,FALSE())</f>
        <v>#N/A</v>
      </c>
      <c r="H178" s="197"/>
      <c r="I178" s="198"/>
      <c r="J178" s="198"/>
      <c r="K178" s="198"/>
      <c r="L178" s="198"/>
      <c r="M178" s="199"/>
      <c r="N178" s="199"/>
      <c r="O178" s="200"/>
      <c r="P178" s="200"/>
      <c r="Q178" s="200"/>
      <c r="R178" s="200"/>
      <c r="S178" s="200"/>
      <c r="T178" s="200"/>
      <c r="U178" s="200"/>
      <c r="V178" s="200"/>
      <c r="W178" s="199"/>
      <c r="X178" s="200"/>
      <c r="Y178" s="201"/>
      <c r="Z178" s="201"/>
      <c r="AA178" s="202" t="n">
        <f aca="false">SUM(Y178:Z178)</f>
        <v>0</v>
      </c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2" t="n">
        <f aca="false">SUM(AA178:AC178)</f>
        <v>0</v>
      </c>
      <c r="AN178" s="202" t="n">
        <f aca="false">SUM(AD178:AF178)</f>
        <v>0</v>
      </c>
      <c r="AO178" s="202" t="n">
        <f aca="false">SUM(AG178:AK178)</f>
        <v>0</v>
      </c>
      <c r="AP178" s="203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8" t="n">
        <f aca="false">IF(OR(ISBLANK(B178),ISBLANK(H178),ISBLANK(O178),ISBLANK(R178),ISBLANK(V178),ISBLANK(W178),ISBLANK(Y178),ISBLANK(AB178),ISBLANK(AD178),ISBLANK(AL178)),FALSE(),TRUE())</f>
        <v>0</v>
      </c>
      <c r="AR178" s="158" t="n">
        <f aca="false">IF(ISBLANK(B178),IF(OR(ISBLANK(C178),ISBLANK(D178),ISBLANK(E178),ISBLANK(F178),ISBLANK(G178)),FALSE(),TRUE()),TRUE())</f>
        <v>0</v>
      </c>
      <c r="AS178" s="204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93"/>
      <c r="C179" s="194"/>
      <c r="D179" s="195"/>
      <c r="E179" s="196"/>
      <c r="F179" s="125"/>
      <c r="G179" s="126" t="e">
        <f aca="false">VLOOKUP(F179,Foglio1!$F$2:$G$1509,2,FALSE())</f>
        <v>#N/A</v>
      </c>
      <c r="H179" s="197"/>
      <c r="I179" s="198"/>
      <c r="J179" s="198"/>
      <c r="K179" s="198"/>
      <c r="L179" s="198"/>
      <c r="M179" s="199"/>
      <c r="N179" s="199"/>
      <c r="O179" s="200"/>
      <c r="P179" s="200"/>
      <c r="Q179" s="200"/>
      <c r="R179" s="200"/>
      <c r="S179" s="200"/>
      <c r="T179" s="200"/>
      <c r="U179" s="200"/>
      <c r="V179" s="200"/>
      <c r="W179" s="199"/>
      <c r="X179" s="200"/>
      <c r="Y179" s="201"/>
      <c r="Z179" s="201"/>
      <c r="AA179" s="202" t="n">
        <f aca="false">SUM(Y179:Z179)</f>
        <v>0</v>
      </c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2" t="n">
        <f aca="false">SUM(AA179:AC179)</f>
        <v>0</v>
      </c>
      <c r="AN179" s="202" t="n">
        <f aca="false">SUM(AD179:AF179)</f>
        <v>0</v>
      </c>
      <c r="AO179" s="202" t="n">
        <f aca="false">SUM(AG179:AK179)</f>
        <v>0</v>
      </c>
      <c r="AP179" s="203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8" t="n">
        <f aca="false">IF(OR(ISBLANK(B179),ISBLANK(H179),ISBLANK(O179),ISBLANK(R179),ISBLANK(V179),ISBLANK(W179),ISBLANK(Y179),ISBLANK(AB179),ISBLANK(AD179),ISBLANK(AL179)),FALSE(),TRUE())</f>
        <v>0</v>
      </c>
      <c r="AR179" s="158" t="n">
        <f aca="false">IF(ISBLANK(B179),IF(OR(ISBLANK(C179),ISBLANK(D179),ISBLANK(E179),ISBLANK(F179),ISBLANK(G179)),FALSE(),TRUE()),TRUE())</f>
        <v>0</v>
      </c>
      <c r="AS179" s="204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93"/>
      <c r="C180" s="194"/>
      <c r="D180" s="195"/>
      <c r="E180" s="196"/>
      <c r="F180" s="125"/>
      <c r="G180" s="126" t="e">
        <f aca="false">VLOOKUP(F180,Foglio1!$F$2:$G$1509,2,FALSE())</f>
        <v>#N/A</v>
      </c>
      <c r="H180" s="197"/>
      <c r="I180" s="198"/>
      <c r="J180" s="198"/>
      <c r="K180" s="198"/>
      <c r="L180" s="198"/>
      <c r="M180" s="199"/>
      <c r="N180" s="199"/>
      <c r="O180" s="200"/>
      <c r="P180" s="200"/>
      <c r="Q180" s="200"/>
      <c r="R180" s="200"/>
      <c r="S180" s="200"/>
      <c r="T180" s="200"/>
      <c r="U180" s="200"/>
      <c r="V180" s="200"/>
      <c r="W180" s="199"/>
      <c r="X180" s="200"/>
      <c r="Y180" s="201"/>
      <c r="Z180" s="201"/>
      <c r="AA180" s="202" t="n">
        <f aca="false">SUM(Y180:Z180)</f>
        <v>0</v>
      </c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2" t="n">
        <f aca="false">SUM(AA180:AC180)</f>
        <v>0</v>
      </c>
      <c r="AN180" s="202" t="n">
        <f aca="false">SUM(AD180:AF180)</f>
        <v>0</v>
      </c>
      <c r="AO180" s="202" t="n">
        <f aca="false">SUM(AG180:AK180)</f>
        <v>0</v>
      </c>
      <c r="AP180" s="203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8" t="n">
        <f aca="false">IF(OR(ISBLANK(B180),ISBLANK(H180),ISBLANK(O180),ISBLANK(R180),ISBLANK(V180),ISBLANK(W180),ISBLANK(Y180),ISBLANK(AB180),ISBLANK(AD180),ISBLANK(AL180)),FALSE(),TRUE())</f>
        <v>0</v>
      </c>
      <c r="AR180" s="158" t="n">
        <f aca="false">IF(ISBLANK(B180),IF(OR(ISBLANK(C180),ISBLANK(D180),ISBLANK(E180),ISBLANK(F180),ISBLANK(G180)),FALSE(),TRUE()),TRUE())</f>
        <v>0</v>
      </c>
      <c r="AS180" s="204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93"/>
      <c r="C181" s="194"/>
      <c r="D181" s="195"/>
      <c r="E181" s="196"/>
      <c r="F181" s="125"/>
      <c r="G181" s="126" t="e">
        <f aca="false">VLOOKUP(F181,Foglio1!$F$2:$G$1509,2,FALSE())</f>
        <v>#N/A</v>
      </c>
      <c r="H181" s="197"/>
      <c r="I181" s="198"/>
      <c r="J181" s="198"/>
      <c r="K181" s="198"/>
      <c r="L181" s="198"/>
      <c r="M181" s="199"/>
      <c r="N181" s="199"/>
      <c r="O181" s="200"/>
      <c r="P181" s="200"/>
      <c r="Q181" s="200"/>
      <c r="R181" s="200"/>
      <c r="S181" s="200"/>
      <c r="T181" s="200"/>
      <c r="U181" s="200"/>
      <c r="V181" s="200"/>
      <c r="W181" s="199"/>
      <c r="X181" s="200"/>
      <c r="Y181" s="201"/>
      <c r="Z181" s="201"/>
      <c r="AA181" s="202" t="n">
        <f aca="false">SUM(Y181:Z181)</f>
        <v>0</v>
      </c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2" t="n">
        <f aca="false">SUM(AA181:AC181)</f>
        <v>0</v>
      </c>
      <c r="AN181" s="202" t="n">
        <f aca="false">SUM(AD181:AF181)</f>
        <v>0</v>
      </c>
      <c r="AO181" s="202" t="n">
        <f aca="false">SUM(AG181:AK181)</f>
        <v>0</v>
      </c>
      <c r="AP181" s="203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8" t="n">
        <f aca="false">IF(OR(ISBLANK(B181),ISBLANK(H181),ISBLANK(O181),ISBLANK(R181),ISBLANK(V181),ISBLANK(W181),ISBLANK(Y181),ISBLANK(AB181),ISBLANK(AD181),ISBLANK(AL181)),FALSE(),TRUE())</f>
        <v>0</v>
      </c>
      <c r="AR181" s="158" t="n">
        <f aca="false">IF(ISBLANK(B181),IF(OR(ISBLANK(C181),ISBLANK(D181),ISBLANK(E181),ISBLANK(F181),ISBLANK(G181)),FALSE(),TRUE()),TRUE())</f>
        <v>0</v>
      </c>
      <c r="AS181" s="204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93"/>
      <c r="C182" s="194"/>
      <c r="D182" s="195"/>
      <c r="E182" s="196"/>
      <c r="F182" s="125"/>
      <c r="G182" s="126" t="e">
        <f aca="false">VLOOKUP(F182,Foglio1!$F$2:$G$1509,2,FALSE())</f>
        <v>#N/A</v>
      </c>
      <c r="H182" s="197"/>
      <c r="I182" s="198"/>
      <c r="J182" s="198"/>
      <c r="K182" s="198"/>
      <c r="L182" s="198"/>
      <c r="M182" s="199"/>
      <c r="N182" s="199"/>
      <c r="O182" s="200"/>
      <c r="P182" s="200"/>
      <c r="Q182" s="200"/>
      <c r="R182" s="200"/>
      <c r="S182" s="200"/>
      <c r="T182" s="200"/>
      <c r="U182" s="200"/>
      <c r="V182" s="200"/>
      <c r="W182" s="199"/>
      <c r="X182" s="200"/>
      <c r="Y182" s="201"/>
      <c r="Z182" s="201"/>
      <c r="AA182" s="202" t="n">
        <f aca="false">SUM(Y182:Z182)</f>
        <v>0</v>
      </c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2" t="n">
        <f aca="false">SUM(AA182:AC182)</f>
        <v>0</v>
      </c>
      <c r="AN182" s="202" t="n">
        <f aca="false">SUM(AD182:AF182)</f>
        <v>0</v>
      </c>
      <c r="AO182" s="202" t="n">
        <f aca="false">SUM(AG182:AK182)</f>
        <v>0</v>
      </c>
      <c r="AP182" s="203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8" t="n">
        <f aca="false">IF(OR(ISBLANK(B182),ISBLANK(H182),ISBLANK(O182),ISBLANK(R182),ISBLANK(V182),ISBLANK(W182),ISBLANK(Y182),ISBLANK(AB182),ISBLANK(AD182),ISBLANK(AL182)),FALSE(),TRUE())</f>
        <v>0</v>
      </c>
      <c r="AR182" s="158" t="n">
        <f aca="false">IF(ISBLANK(B182),IF(OR(ISBLANK(C182),ISBLANK(D182),ISBLANK(E182),ISBLANK(F182),ISBLANK(G182)),FALSE(),TRUE()),TRUE())</f>
        <v>0</v>
      </c>
      <c r="AS182" s="204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93"/>
      <c r="C183" s="194"/>
      <c r="D183" s="195"/>
      <c r="E183" s="196"/>
      <c r="F183" s="125"/>
      <c r="G183" s="126" t="e">
        <f aca="false">VLOOKUP(F183,Foglio1!$F$2:$G$1509,2,FALSE())</f>
        <v>#N/A</v>
      </c>
      <c r="H183" s="197"/>
      <c r="I183" s="198"/>
      <c r="J183" s="198"/>
      <c r="K183" s="198"/>
      <c r="L183" s="198"/>
      <c r="M183" s="199"/>
      <c r="N183" s="199"/>
      <c r="O183" s="200"/>
      <c r="P183" s="200"/>
      <c r="Q183" s="200"/>
      <c r="R183" s="200"/>
      <c r="S183" s="200"/>
      <c r="T183" s="200"/>
      <c r="U183" s="200"/>
      <c r="V183" s="200"/>
      <c r="W183" s="199"/>
      <c r="X183" s="200"/>
      <c r="Y183" s="201"/>
      <c r="Z183" s="201"/>
      <c r="AA183" s="202" t="n">
        <f aca="false">SUM(Y183:Z183)</f>
        <v>0</v>
      </c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2" t="n">
        <f aca="false">SUM(AA183:AC183)</f>
        <v>0</v>
      </c>
      <c r="AN183" s="202" t="n">
        <f aca="false">SUM(AD183:AF183)</f>
        <v>0</v>
      </c>
      <c r="AO183" s="202" t="n">
        <f aca="false">SUM(AG183:AK183)</f>
        <v>0</v>
      </c>
      <c r="AP183" s="203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8" t="n">
        <f aca="false">IF(OR(ISBLANK(B183),ISBLANK(H183),ISBLANK(O183),ISBLANK(R183),ISBLANK(V183),ISBLANK(W183),ISBLANK(Y183),ISBLANK(AB183),ISBLANK(AD183),ISBLANK(AL183)),FALSE(),TRUE())</f>
        <v>0</v>
      </c>
      <c r="AR183" s="158" t="n">
        <f aca="false">IF(ISBLANK(B183),IF(OR(ISBLANK(C183),ISBLANK(D183),ISBLANK(E183),ISBLANK(F183),ISBLANK(G183)),FALSE(),TRUE()),TRUE())</f>
        <v>0</v>
      </c>
      <c r="AS183" s="204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93"/>
      <c r="C184" s="194"/>
      <c r="D184" s="195"/>
      <c r="E184" s="196"/>
      <c r="F184" s="125"/>
      <c r="G184" s="126" t="e">
        <f aca="false">VLOOKUP(F184,Foglio1!$F$2:$G$1509,2,FALSE())</f>
        <v>#N/A</v>
      </c>
      <c r="H184" s="197"/>
      <c r="I184" s="198"/>
      <c r="J184" s="198"/>
      <c r="K184" s="198"/>
      <c r="L184" s="198"/>
      <c r="M184" s="199"/>
      <c r="N184" s="199"/>
      <c r="O184" s="200"/>
      <c r="P184" s="200"/>
      <c r="Q184" s="200"/>
      <c r="R184" s="200"/>
      <c r="S184" s="200"/>
      <c r="T184" s="200"/>
      <c r="U184" s="200"/>
      <c r="V184" s="200"/>
      <c r="W184" s="199"/>
      <c r="X184" s="200"/>
      <c r="Y184" s="201"/>
      <c r="Z184" s="201"/>
      <c r="AA184" s="202" t="n">
        <f aca="false">SUM(Y184:Z184)</f>
        <v>0</v>
      </c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2" t="n">
        <f aca="false">SUM(AA184:AC184)</f>
        <v>0</v>
      </c>
      <c r="AN184" s="202" t="n">
        <f aca="false">SUM(AD184:AF184)</f>
        <v>0</v>
      </c>
      <c r="AO184" s="202" t="n">
        <f aca="false">SUM(AG184:AK184)</f>
        <v>0</v>
      </c>
      <c r="AP184" s="203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8" t="n">
        <f aca="false">IF(OR(ISBLANK(B184),ISBLANK(H184),ISBLANK(O184),ISBLANK(R184),ISBLANK(V184),ISBLANK(W184),ISBLANK(Y184),ISBLANK(AB184),ISBLANK(AD184),ISBLANK(AL184)),FALSE(),TRUE())</f>
        <v>0</v>
      </c>
      <c r="AR184" s="158" t="n">
        <f aca="false">IF(ISBLANK(B184),IF(OR(ISBLANK(C184),ISBLANK(D184),ISBLANK(E184),ISBLANK(F184),ISBLANK(G184)),FALSE(),TRUE()),TRUE())</f>
        <v>0</v>
      </c>
      <c r="AS184" s="204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93"/>
      <c r="C185" s="194"/>
      <c r="D185" s="195"/>
      <c r="E185" s="196"/>
      <c r="F185" s="125"/>
      <c r="G185" s="126" t="e">
        <f aca="false">VLOOKUP(F185,Foglio1!$F$2:$G$1509,2,FALSE())</f>
        <v>#N/A</v>
      </c>
      <c r="H185" s="197"/>
      <c r="I185" s="198"/>
      <c r="J185" s="198"/>
      <c r="K185" s="198"/>
      <c r="L185" s="198"/>
      <c r="M185" s="199"/>
      <c r="N185" s="199"/>
      <c r="O185" s="200"/>
      <c r="P185" s="200"/>
      <c r="Q185" s="200"/>
      <c r="R185" s="200"/>
      <c r="S185" s="200"/>
      <c r="T185" s="200"/>
      <c r="U185" s="200"/>
      <c r="V185" s="200"/>
      <c r="W185" s="199"/>
      <c r="X185" s="200"/>
      <c r="Y185" s="201"/>
      <c r="Z185" s="201"/>
      <c r="AA185" s="202" t="n">
        <f aca="false">SUM(Y185:Z185)</f>
        <v>0</v>
      </c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2" t="n">
        <f aca="false">SUM(AA185:AC185)</f>
        <v>0</v>
      </c>
      <c r="AN185" s="202" t="n">
        <f aca="false">SUM(AD185:AF185)</f>
        <v>0</v>
      </c>
      <c r="AO185" s="202" t="n">
        <f aca="false">SUM(AG185:AK185)</f>
        <v>0</v>
      </c>
      <c r="AP185" s="203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8" t="n">
        <f aca="false">IF(OR(ISBLANK(B185),ISBLANK(H185),ISBLANK(O185),ISBLANK(R185),ISBLANK(V185),ISBLANK(W185),ISBLANK(Y185),ISBLANK(AB185),ISBLANK(AD185),ISBLANK(AL185)),FALSE(),TRUE())</f>
        <v>0</v>
      </c>
      <c r="AR185" s="158" t="n">
        <f aca="false">IF(ISBLANK(B185),IF(OR(ISBLANK(C185),ISBLANK(D185),ISBLANK(E185),ISBLANK(F185),ISBLANK(G185)),FALSE(),TRUE()),TRUE())</f>
        <v>0</v>
      </c>
      <c r="AS185" s="204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93"/>
      <c r="C186" s="194"/>
      <c r="D186" s="195"/>
      <c r="E186" s="196"/>
      <c r="F186" s="125"/>
      <c r="G186" s="126" t="e">
        <f aca="false">VLOOKUP(F186,Foglio1!$F$2:$G$1509,2,FALSE())</f>
        <v>#N/A</v>
      </c>
      <c r="H186" s="197"/>
      <c r="I186" s="198"/>
      <c r="J186" s="198"/>
      <c r="K186" s="198"/>
      <c r="L186" s="198"/>
      <c r="M186" s="199"/>
      <c r="N186" s="199"/>
      <c r="O186" s="200"/>
      <c r="P186" s="200"/>
      <c r="Q186" s="200"/>
      <c r="R186" s="200"/>
      <c r="S186" s="200"/>
      <c r="T186" s="200"/>
      <c r="U186" s="200"/>
      <c r="V186" s="200"/>
      <c r="W186" s="199"/>
      <c r="X186" s="200"/>
      <c r="Y186" s="201"/>
      <c r="Z186" s="201"/>
      <c r="AA186" s="202" t="n">
        <f aca="false">SUM(Y186:Z186)</f>
        <v>0</v>
      </c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2" t="n">
        <f aca="false">SUM(AA186:AC186)</f>
        <v>0</v>
      </c>
      <c r="AN186" s="202" t="n">
        <f aca="false">SUM(AD186:AF186)</f>
        <v>0</v>
      </c>
      <c r="AO186" s="202" t="n">
        <f aca="false">SUM(AG186:AK186)</f>
        <v>0</v>
      </c>
      <c r="AP186" s="203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8" t="n">
        <f aca="false">IF(OR(ISBLANK(B186),ISBLANK(H186),ISBLANK(O186),ISBLANK(R186),ISBLANK(V186),ISBLANK(W186),ISBLANK(Y186),ISBLANK(AB186),ISBLANK(AD186),ISBLANK(AL186)),FALSE(),TRUE())</f>
        <v>0</v>
      </c>
      <c r="AR186" s="158" t="n">
        <f aca="false">IF(ISBLANK(B186),IF(OR(ISBLANK(C186),ISBLANK(D186),ISBLANK(E186),ISBLANK(F186),ISBLANK(G186)),FALSE(),TRUE()),TRUE())</f>
        <v>0</v>
      </c>
      <c r="AS186" s="204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93"/>
      <c r="C187" s="194"/>
      <c r="D187" s="195"/>
      <c r="E187" s="196"/>
      <c r="F187" s="125"/>
      <c r="G187" s="126" t="e">
        <f aca="false">VLOOKUP(F187,Foglio1!$F$2:$G$1509,2,FALSE())</f>
        <v>#N/A</v>
      </c>
      <c r="H187" s="197"/>
      <c r="I187" s="198"/>
      <c r="J187" s="198"/>
      <c r="K187" s="198"/>
      <c r="L187" s="198"/>
      <c r="M187" s="199"/>
      <c r="N187" s="199"/>
      <c r="O187" s="200"/>
      <c r="P187" s="200"/>
      <c r="Q187" s="200"/>
      <c r="R187" s="200"/>
      <c r="S187" s="200"/>
      <c r="T187" s="200"/>
      <c r="U187" s="200"/>
      <c r="V187" s="200"/>
      <c r="W187" s="199"/>
      <c r="X187" s="200"/>
      <c r="Y187" s="201"/>
      <c r="Z187" s="201"/>
      <c r="AA187" s="202" t="n">
        <f aca="false">SUM(Y187:Z187)</f>
        <v>0</v>
      </c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2" t="n">
        <f aca="false">SUM(AA187:AC187)</f>
        <v>0</v>
      </c>
      <c r="AN187" s="202" t="n">
        <f aca="false">SUM(AD187:AF187)</f>
        <v>0</v>
      </c>
      <c r="AO187" s="202" t="n">
        <f aca="false">SUM(AG187:AK187)</f>
        <v>0</v>
      </c>
      <c r="AP187" s="203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8" t="n">
        <f aca="false">IF(OR(ISBLANK(B187),ISBLANK(H187),ISBLANK(O187),ISBLANK(R187),ISBLANK(V187),ISBLANK(W187),ISBLANK(Y187),ISBLANK(AB187),ISBLANK(AD187),ISBLANK(AL187)),FALSE(),TRUE())</f>
        <v>0</v>
      </c>
      <c r="AR187" s="158" t="n">
        <f aca="false">IF(ISBLANK(B187),IF(OR(ISBLANK(C187),ISBLANK(D187),ISBLANK(E187),ISBLANK(F187),ISBLANK(G187)),FALSE(),TRUE()),TRUE())</f>
        <v>0</v>
      </c>
      <c r="AS187" s="204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93"/>
      <c r="C188" s="194"/>
      <c r="D188" s="195"/>
      <c r="E188" s="196"/>
      <c r="F188" s="125"/>
      <c r="G188" s="126" t="e">
        <f aca="false">VLOOKUP(F188,Foglio1!$F$2:$G$1509,2,FALSE())</f>
        <v>#N/A</v>
      </c>
      <c r="H188" s="197"/>
      <c r="I188" s="198"/>
      <c r="J188" s="198"/>
      <c r="K188" s="198"/>
      <c r="L188" s="198"/>
      <c r="M188" s="199"/>
      <c r="N188" s="199"/>
      <c r="O188" s="200"/>
      <c r="P188" s="200"/>
      <c r="Q188" s="200"/>
      <c r="R188" s="200"/>
      <c r="S188" s="200"/>
      <c r="T188" s="200"/>
      <c r="U188" s="200"/>
      <c r="V188" s="200"/>
      <c r="W188" s="199"/>
      <c r="X188" s="200"/>
      <c r="Y188" s="201"/>
      <c r="Z188" s="201"/>
      <c r="AA188" s="202" t="n">
        <f aca="false">SUM(Y188:Z188)</f>
        <v>0</v>
      </c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2" t="n">
        <f aca="false">SUM(AA188:AC188)</f>
        <v>0</v>
      </c>
      <c r="AN188" s="202" t="n">
        <f aca="false">SUM(AD188:AF188)</f>
        <v>0</v>
      </c>
      <c r="AO188" s="202" t="n">
        <f aca="false">SUM(AG188:AK188)</f>
        <v>0</v>
      </c>
      <c r="AP188" s="203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8" t="n">
        <f aca="false">IF(OR(ISBLANK(B188),ISBLANK(H188),ISBLANK(O188),ISBLANK(R188),ISBLANK(V188),ISBLANK(W188),ISBLANK(Y188),ISBLANK(AB188),ISBLANK(AD188),ISBLANK(AL188)),FALSE(),TRUE())</f>
        <v>0</v>
      </c>
      <c r="AR188" s="158" t="n">
        <f aca="false">IF(ISBLANK(B188),IF(OR(ISBLANK(C188),ISBLANK(D188),ISBLANK(E188),ISBLANK(F188),ISBLANK(G188)),FALSE(),TRUE()),TRUE())</f>
        <v>0</v>
      </c>
      <c r="AS188" s="204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93"/>
      <c r="C189" s="194"/>
      <c r="D189" s="195"/>
      <c r="E189" s="196"/>
      <c r="F189" s="125"/>
      <c r="G189" s="126" t="e">
        <f aca="false">VLOOKUP(F189,Foglio1!$F$2:$G$1509,2,FALSE())</f>
        <v>#N/A</v>
      </c>
      <c r="H189" s="197"/>
      <c r="I189" s="198"/>
      <c r="J189" s="198"/>
      <c r="K189" s="198"/>
      <c r="L189" s="198"/>
      <c r="M189" s="199"/>
      <c r="N189" s="199"/>
      <c r="O189" s="200"/>
      <c r="P189" s="200"/>
      <c r="Q189" s="200"/>
      <c r="R189" s="200"/>
      <c r="S189" s="200"/>
      <c r="T189" s="200"/>
      <c r="U189" s="200"/>
      <c r="V189" s="200"/>
      <c r="W189" s="199"/>
      <c r="X189" s="200"/>
      <c r="Y189" s="201"/>
      <c r="Z189" s="201"/>
      <c r="AA189" s="202" t="n">
        <f aca="false">SUM(Y189:Z189)</f>
        <v>0</v>
      </c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2" t="n">
        <f aca="false">SUM(AA189:AC189)</f>
        <v>0</v>
      </c>
      <c r="AN189" s="202" t="n">
        <f aca="false">SUM(AD189:AF189)</f>
        <v>0</v>
      </c>
      <c r="AO189" s="202" t="n">
        <f aca="false">SUM(AG189:AK189)</f>
        <v>0</v>
      </c>
      <c r="AP189" s="203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8" t="n">
        <f aca="false">IF(OR(ISBLANK(B189),ISBLANK(H189),ISBLANK(O189),ISBLANK(R189),ISBLANK(V189),ISBLANK(W189),ISBLANK(Y189),ISBLANK(AB189),ISBLANK(AD189),ISBLANK(AL189)),FALSE(),TRUE())</f>
        <v>0</v>
      </c>
      <c r="AR189" s="158" t="n">
        <f aca="false">IF(ISBLANK(B189),IF(OR(ISBLANK(C189),ISBLANK(D189),ISBLANK(E189),ISBLANK(F189),ISBLANK(G189)),FALSE(),TRUE()),TRUE())</f>
        <v>0</v>
      </c>
      <c r="AS189" s="204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93"/>
      <c r="C190" s="194"/>
      <c r="D190" s="195"/>
      <c r="E190" s="196"/>
      <c r="F190" s="125"/>
      <c r="G190" s="126" t="e">
        <f aca="false">VLOOKUP(F190,Foglio1!$F$2:$G$1509,2,FALSE())</f>
        <v>#N/A</v>
      </c>
      <c r="H190" s="197"/>
      <c r="I190" s="198"/>
      <c r="J190" s="198"/>
      <c r="K190" s="198"/>
      <c r="L190" s="198"/>
      <c r="M190" s="199"/>
      <c r="N190" s="199"/>
      <c r="O190" s="200"/>
      <c r="P190" s="200"/>
      <c r="Q190" s="200"/>
      <c r="R190" s="200"/>
      <c r="S190" s="200"/>
      <c r="T190" s="200"/>
      <c r="U190" s="200"/>
      <c r="V190" s="200"/>
      <c r="W190" s="199"/>
      <c r="X190" s="200"/>
      <c r="Y190" s="201"/>
      <c r="Z190" s="201"/>
      <c r="AA190" s="202" t="n">
        <f aca="false">SUM(Y190:Z190)</f>
        <v>0</v>
      </c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2" t="n">
        <f aca="false">SUM(AA190:AC190)</f>
        <v>0</v>
      </c>
      <c r="AN190" s="202" t="n">
        <f aca="false">SUM(AD190:AF190)</f>
        <v>0</v>
      </c>
      <c r="AO190" s="202" t="n">
        <f aca="false">SUM(AG190:AK190)</f>
        <v>0</v>
      </c>
      <c r="AP190" s="203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8" t="n">
        <f aca="false">IF(OR(ISBLANK(B190),ISBLANK(H190),ISBLANK(O190),ISBLANK(R190),ISBLANK(V190),ISBLANK(W190),ISBLANK(Y190),ISBLANK(AB190),ISBLANK(AD190),ISBLANK(AL190)),FALSE(),TRUE())</f>
        <v>0</v>
      </c>
      <c r="AR190" s="158" t="n">
        <f aca="false">IF(ISBLANK(B190),IF(OR(ISBLANK(C190),ISBLANK(D190),ISBLANK(E190),ISBLANK(F190),ISBLANK(G190)),FALSE(),TRUE()),TRUE())</f>
        <v>0</v>
      </c>
      <c r="AS190" s="204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93"/>
      <c r="C191" s="194"/>
      <c r="D191" s="195"/>
      <c r="E191" s="196"/>
      <c r="F191" s="125"/>
      <c r="G191" s="126" t="e">
        <f aca="false">VLOOKUP(F191,Foglio1!$F$2:$G$1509,2,FALSE())</f>
        <v>#N/A</v>
      </c>
      <c r="H191" s="197"/>
      <c r="I191" s="198"/>
      <c r="J191" s="198"/>
      <c r="K191" s="198"/>
      <c r="L191" s="198"/>
      <c r="M191" s="199"/>
      <c r="N191" s="199"/>
      <c r="O191" s="200"/>
      <c r="P191" s="200"/>
      <c r="Q191" s="200"/>
      <c r="R191" s="200"/>
      <c r="S191" s="200"/>
      <c r="T191" s="200"/>
      <c r="U191" s="200"/>
      <c r="V191" s="200"/>
      <c r="W191" s="199"/>
      <c r="X191" s="200"/>
      <c r="Y191" s="201"/>
      <c r="Z191" s="201"/>
      <c r="AA191" s="202" t="n">
        <f aca="false">SUM(Y191:Z191)</f>
        <v>0</v>
      </c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2" t="n">
        <f aca="false">SUM(AA191:AC191)</f>
        <v>0</v>
      </c>
      <c r="AN191" s="202" t="n">
        <f aca="false">SUM(AD191:AF191)</f>
        <v>0</v>
      </c>
      <c r="AO191" s="202" t="n">
        <f aca="false">SUM(AG191:AK191)</f>
        <v>0</v>
      </c>
      <c r="AP191" s="203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8" t="n">
        <f aca="false">IF(OR(ISBLANK(B191),ISBLANK(H191),ISBLANK(O191),ISBLANK(R191),ISBLANK(V191),ISBLANK(W191),ISBLANK(Y191),ISBLANK(AB191),ISBLANK(AD191),ISBLANK(AL191)),FALSE(),TRUE())</f>
        <v>0</v>
      </c>
      <c r="AR191" s="158" t="n">
        <f aca="false">IF(ISBLANK(B191),IF(OR(ISBLANK(C191),ISBLANK(D191),ISBLANK(E191),ISBLANK(F191),ISBLANK(G191)),FALSE(),TRUE()),TRUE())</f>
        <v>0</v>
      </c>
      <c r="AS191" s="204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93"/>
      <c r="C192" s="194"/>
      <c r="D192" s="195"/>
      <c r="E192" s="196"/>
      <c r="F192" s="125"/>
      <c r="G192" s="126" t="e">
        <f aca="false">VLOOKUP(F192,Foglio1!$F$2:$G$1509,2,FALSE())</f>
        <v>#N/A</v>
      </c>
      <c r="H192" s="197"/>
      <c r="I192" s="198"/>
      <c r="J192" s="198"/>
      <c r="K192" s="198"/>
      <c r="L192" s="198"/>
      <c r="M192" s="199"/>
      <c r="N192" s="199"/>
      <c r="O192" s="200"/>
      <c r="P192" s="200"/>
      <c r="Q192" s="200"/>
      <c r="R192" s="200"/>
      <c r="S192" s="200"/>
      <c r="T192" s="200"/>
      <c r="U192" s="200"/>
      <c r="V192" s="200"/>
      <c r="W192" s="199"/>
      <c r="X192" s="200"/>
      <c r="Y192" s="201"/>
      <c r="Z192" s="201"/>
      <c r="AA192" s="202" t="n">
        <f aca="false">SUM(Y192:Z192)</f>
        <v>0</v>
      </c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2" t="n">
        <f aca="false">SUM(AA192:AC192)</f>
        <v>0</v>
      </c>
      <c r="AN192" s="202" t="n">
        <f aca="false">SUM(AD192:AF192)</f>
        <v>0</v>
      </c>
      <c r="AO192" s="202" t="n">
        <f aca="false">SUM(AG192:AK192)</f>
        <v>0</v>
      </c>
      <c r="AP192" s="203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8" t="n">
        <f aca="false">IF(OR(ISBLANK(B192),ISBLANK(H192),ISBLANK(O192),ISBLANK(R192),ISBLANK(V192),ISBLANK(W192),ISBLANK(Y192),ISBLANK(AB192),ISBLANK(AD192),ISBLANK(AL192)),FALSE(),TRUE())</f>
        <v>0</v>
      </c>
      <c r="AR192" s="158" t="n">
        <f aca="false">IF(ISBLANK(B192),IF(OR(ISBLANK(C192),ISBLANK(D192),ISBLANK(E192),ISBLANK(F192),ISBLANK(G192)),FALSE(),TRUE()),TRUE())</f>
        <v>0</v>
      </c>
      <c r="AS192" s="204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93"/>
      <c r="C193" s="194"/>
      <c r="D193" s="195"/>
      <c r="E193" s="196"/>
      <c r="F193" s="125"/>
      <c r="G193" s="126" t="e">
        <f aca="false">VLOOKUP(F193,Foglio1!$F$2:$G$1509,2,FALSE())</f>
        <v>#N/A</v>
      </c>
      <c r="H193" s="197"/>
      <c r="I193" s="198"/>
      <c r="J193" s="198"/>
      <c r="K193" s="198"/>
      <c r="L193" s="198"/>
      <c r="M193" s="199"/>
      <c r="N193" s="199"/>
      <c r="O193" s="200"/>
      <c r="P193" s="200"/>
      <c r="Q193" s="200"/>
      <c r="R193" s="200"/>
      <c r="S193" s="200"/>
      <c r="T193" s="200"/>
      <c r="U193" s="200"/>
      <c r="V193" s="200"/>
      <c r="W193" s="199"/>
      <c r="X193" s="200"/>
      <c r="Y193" s="201"/>
      <c r="Z193" s="201"/>
      <c r="AA193" s="202" t="n">
        <f aca="false">SUM(Y193:Z193)</f>
        <v>0</v>
      </c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2" t="n">
        <f aca="false">SUM(AA193:AC193)</f>
        <v>0</v>
      </c>
      <c r="AN193" s="202" t="n">
        <f aca="false">SUM(AD193:AF193)</f>
        <v>0</v>
      </c>
      <c r="AO193" s="202" t="n">
        <f aca="false">SUM(AG193:AK193)</f>
        <v>0</v>
      </c>
      <c r="AP193" s="203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8" t="n">
        <f aca="false">IF(OR(ISBLANK(B193),ISBLANK(H193),ISBLANK(O193),ISBLANK(R193),ISBLANK(V193),ISBLANK(W193),ISBLANK(Y193),ISBLANK(AB193),ISBLANK(AD193),ISBLANK(AL193)),FALSE(),TRUE())</f>
        <v>0</v>
      </c>
      <c r="AR193" s="158" t="n">
        <f aca="false">IF(ISBLANK(B193),IF(OR(ISBLANK(C193),ISBLANK(D193),ISBLANK(E193),ISBLANK(F193),ISBLANK(G193)),FALSE(),TRUE()),TRUE())</f>
        <v>0</v>
      </c>
      <c r="AS193" s="204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93"/>
      <c r="C194" s="194"/>
      <c r="D194" s="195"/>
      <c r="E194" s="196"/>
      <c r="F194" s="125"/>
      <c r="G194" s="126" t="e">
        <f aca="false">VLOOKUP(F194,Foglio1!$F$2:$G$1509,2,FALSE())</f>
        <v>#N/A</v>
      </c>
      <c r="H194" s="197"/>
      <c r="I194" s="198"/>
      <c r="J194" s="198"/>
      <c r="K194" s="198"/>
      <c r="L194" s="198"/>
      <c r="M194" s="199"/>
      <c r="N194" s="199"/>
      <c r="O194" s="200"/>
      <c r="P194" s="200"/>
      <c r="Q194" s="200"/>
      <c r="R194" s="200"/>
      <c r="S194" s="200"/>
      <c r="T194" s="200"/>
      <c r="U194" s="200"/>
      <c r="V194" s="200"/>
      <c r="W194" s="199"/>
      <c r="X194" s="200"/>
      <c r="Y194" s="201"/>
      <c r="Z194" s="201"/>
      <c r="AA194" s="202" t="n">
        <f aca="false">SUM(Y194:Z194)</f>
        <v>0</v>
      </c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2" t="n">
        <f aca="false">SUM(AA194:AC194)</f>
        <v>0</v>
      </c>
      <c r="AN194" s="202" t="n">
        <f aca="false">SUM(AD194:AF194)</f>
        <v>0</v>
      </c>
      <c r="AO194" s="202" t="n">
        <f aca="false">SUM(AG194:AK194)</f>
        <v>0</v>
      </c>
      <c r="AP194" s="203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8" t="n">
        <f aca="false">IF(OR(ISBLANK(B194),ISBLANK(H194),ISBLANK(O194),ISBLANK(R194),ISBLANK(V194),ISBLANK(W194),ISBLANK(Y194),ISBLANK(AB194),ISBLANK(AD194),ISBLANK(AL194)),FALSE(),TRUE())</f>
        <v>0</v>
      </c>
      <c r="AR194" s="158" t="n">
        <f aca="false">IF(ISBLANK(B194),IF(OR(ISBLANK(C194),ISBLANK(D194),ISBLANK(E194),ISBLANK(F194),ISBLANK(G194)),FALSE(),TRUE()),TRUE())</f>
        <v>0</v>
      </c>
      <c r="AS194" s="204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93"/>
      <c r="C195" s="194"/>
      <c r="D195" s="195"/>
      <c r="E195" s="196"/>
      <c r="F195" s="125"/>
      <c r="G195" s="126" t="e">
        <f aca="false">VLOOKUP(F195,Foglio1!$F$2:$G$1509,2,FALSE())</f>
        <v>#N/A</v>
      </c>
      <c r="H195" s="197"/>
      <c r="I195" s="198"/>
      <c r="J195" s="198"/>
      <c r="K195" s="198"/>
      <c r="L195" s="198"/>
      <c r="M195" s="199"/>
      <c r="N195" s="199"/>
      <c r="O195" s="200"/>
      <c r="P195" s="200"/>
      <c r="Q195" s="200"/>
      <c r="R195" s="200"/>
      <c r="S195" s="200"/>
      <c r="T195" s="200"/>
      <c r="U195" s="200"/>
      <c r="V195" s="200"/>
      <c r="W195" s="199"/>
      <c r="X195" s="200"/>
      <c r="Y195" s="201"/>
      <c r="Z195" s="201"/>
      <c r="AA195" s="202" t="n">
        <f aca="false">SUM(Y195:Z195)</f>
        <v>0</v>
      </c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2" t="n">
        <f aca="false">SUM(AA195:AC195)</f>
        <v>0</v>
      </c>
      <c r="AN195" s="202" t="n">
        <f aca="false">SUM(AD195:AF195)</f>
        <v>0</v>
      </c>
      <c r="AO195" s="202" t="n">
        <f aca="false">SUM(AG195:AK195)</f>
        <v>0</v>
      </c>
      <c r="AP195" s="203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8" t="n">
        <f aca="false">IF(OR(ISBLANK(B195),ISBLANK(H195),ISBLANK(O195),ISBLANK(R195),ISBLANK(V195),ISBLANK(W195),ISBLANK(Y195),ISBLANK(AB195),ISBLANK(AD195),ISBLANK(AL195)),FALSE(),TRUE())</f>
        <v>0</v>
      </c>
      <c r="AR195" s="158" t="n">
        <f aca="false">IF(ISBLANK(B195),IF(OR(ISBLANK(C195),ISBLANK(D195),ISBLANK(E195),ISBLANK(F195),ISBLANK(G195)),FALSE(),TRUE()),TRUE())</f>
        <v>0</v>
      </c>
      <c r="AS195" s="204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93"/>
      <c r="C196" s="194"/>
      <c r="D196" s="195"/>
      <c r="E196" s="196"/>
      <c r="F196" s="125"/>
      <c r="G196" s="126" t="e">
        <f aca="false">VLOOKUP(F196,Foglio1!$F$2:$G$1509,2,FALSE())</f>
        <v>#N/A</v>
      </c>
      <c r="H196" s="197"/>
      <c r="I196" s="198"/>
      <c r="J196" s="198"/>
      <c r="K196" s="198"/>
      <c r="L196" s="198"/>
      <c r="M196" s="199"/>
      <c r="N196" s="199"/>
      <c r="O196" s="200"/>
      <c r="P196" s="200"/>
      <c r="Q196" s="200"/>
      <c r="R196" s="200"/>
      <c r="S196" s="200"/>
      <c r="T196" s="200"/>
      <c r="U196" s="200"/>
      <c r="V196" s="200"/>
      <c r="W196" s="199"/>
      <c r="X196" s="200"/>
      <c r="Y196" s="201"/>
      <c r="Z196" s="201"/>
      <c r="AA196" s="202" t="n">
        <f aca="false">SUM(Y196:Z196)</f>
        <v>0</v>
      </c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2" t="n">
        <f aca="false">SUM(AA196:AC196)</f>
        <v>0</v>
      </c>
      <c r="AN196" s="202" t="n">
        <f aca="false">SUM(AD196:AF196)</f>
        <v>0</v>
      </c>
      <c r="AO196" s="202" t="n">
        <f aca="false">SUM(AG196:AK196)</f>
        <v>0</v>
      </c>
      <c r="AP196" s="203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8" t="n">
        <f aca="false">IF(OR(ISBLANK(B196),ISBLANK(H196),ISBLANK(O196),ISBLANK(R196),ISBLANK(V196),ISBLANK(W196),ISBLANK(Y196),ISBLANK(AB196),ISBLANK(AD196),ISBLANK(AL196)),FALSE(),TRUE())</f>
        <v>0</v>
      </c>
      <c r="AR196" s="158" t="n">
        <f aca="false">IF(ISBLANK(B196),IF(OR(ISBLANK(C196),ISBLANK(D196),ISBLANK(E196),ISBLANK(F196),ISBLANK(G196)),FALSE(),TRUE()),TRUE())</f>
        <v>0</v>
      </c>
      <c r="AS196" s="204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93"/>
      <c r="C197" s="194"/>
      <c r="D197" s="195"/>
      <c r="E197" s="196"/>
      <c r="F197" s="125"/>
      <c r="G197" s="126" t="e">
        <f aca="false">VLOOKUP(F197,Foglio1!$F$2:$G$1509,2,FALSE())</f>
        <v>#N/A</v>
      </c>
      <c r="H197" s="197"/>
      <c r="I197" s="198"/>
      <c r="J197" s="198"/>
      <c r="K197" s="198"/>
      <c r="L197" s="198"/>
      <c r="M197" s="199"/>
      <c r="N197" s="199"/>
      <c r="O197" s="200"/>
      <c r="P197" s="200"/>
      <c r="Q197" s="200"/>
      <c r="R197" s="200"/>
      <c r="S197" s="200"/>
      <c r="T197" s="200"/>
      <c r="U197" s="200"/>
      <c r="V197" s="200"/>
      <c r="W197" s="199"/>
      <c r="X197" s="200"/>
      <c r="Y197" s="201"/>
      <c r="Z197" s="201"/>
      <c r="AA197" s="202" t="n">
        <f aca="false">SUM(Y197:Z197)</f>
        <v>0</v>
      </c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2" t="n">
        <f aca="false">SUM(AA197:AC197)</f>
        <v>0</v>
      </c>
      <c r="AN197" s="202" t="n">
        <f aca="false">SUM(AD197:AF197)</f>
        <v>0</v>
      </c>
      <c r="AO197" s="202" t="n">
        <f aca="false">SUM(AG197:AK197)</f>
        <v>0</v>
      </c>
      <c r="AP197" s="203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8" t="n">
        <f aca="false">IF(OR(ISBLANK(B197),ISBLANK(H197),ISBLANK(O197),ISBLANK(R197),ISBLANK(V197),ISBLANK(W197),ISBLANK(Y197),ISBLANK(AB197),ISBLANK(AD197),ISBLANK(AL197)),FALSE(),TRUE())</f>
        <v>0</v>
      </c>
      <c r="AR197" s="158" t="n">
        <f aca="false">IF(ISBLANK(B197),IF(OR(ISBLANK(C197),ISBLANK(D197),ISBLANK(E197),ISBLANK(F197),ISBLANK(G197)),FALSE(),TRUE()),TRUE())</f>
        <v>0</v>
      </c>
      <c r="AS197" s="204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93"/>
      <c r="C198" s="194"/>
      <c r="D198" s="195"/>
      <c r="E198" s="196"/>
      <c r="F198" s="125"/>
      <c r="G198" s="126" t="e">
        <f aca="false">VLOOKUP(F198,Foglio1!$F$2:$G$1509,2,FALSE())</f>
        <v>#N/A</v>
      </c>
      <c r="H198" s="197"/>
      <c r="I198" s="198"/>
      <c r="J198" s="198"/>
      <c r="K198" s="198"/>
      <c r="L198" s="198"/>
      <c r="M198" s="199"/>
      <c r="N198" s="199"/>
      <c r="O198" s="200"/>
      <c r="P198" s="200"/>
      <c r="Q198" s="200"/>
      <c r="R198" s="200"/>
      <c r="S198" s="200"/>
      <c r="T198" s="200"/>
      <c r="U198" s="200"/>
      <c r="V198" s="200"/>
      <c r="W198" s="199"/>
      <c r="X198" s="200"/>
      <c r="Y198" s="201"/>
      <c r="Z198" s="201"/>
      <c r="AA198" s="202" t="n">
        <f aca="false">SUM(Y198:Z198)</f>
        <v>0</v>
      </c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2" t="n">
        <f aca="false">SUM(AA198:AC198)</f>
        <v>0</v>
      </c>
      <c r="AN198" s="202" t="n">
        <f aca="false">SUM(AD198:AF198)</f>
        <v>0</v>
      </c>
      <c r="AO198" s="202" t="n">
        <f aca="false">SUM(AG198:AK198)</f>
        <v>0</v>
      </c>
      <c r="AP198" s="203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8" t="n">
        <f aca="false">IF(OR(ISBLANK(B198),ISBLANK(H198),ISBLANK(O198),ISBLANK(R198),ISBLANK(V198),ISBLANK(W198),ISBLANK(Y198),ISBLANK(AB198),ISBLANK(AD198),ISBLANK(AL198)),FALSE(),TRUE())</f>
        <v>0</v>
      </c>
      <c r="AR198" s="158" t="n">
        <f aca="false">IF(ISBLANK(B198),IF(OR(ISBLANK(C198),ISBLANK(D198),ISBLANK(E198),ISBLANK(F198),ISBLANK(G198)),FALSE(),TRUE()),TRUE())</f>
        <v>0</v>
      </c>
      <c r="AS198" s="204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93"/>
      <c r="C199" s="194"/>
      <c r="D199" s="195"/>
      <c r="E199" s="196"/>
      <c r="F199" s="125"/>
      <c r="G199" s="126" t="e">
        <f aca="false">VLOOKUP(F199,Foglio1!$F$2:$G$1509,2,FALSE())</f>
        <v>#N/A</v>
      </c>
      <c r="H199" s="197"/>
      <c r="I199" s="198"/>
      <c r="J199" s="198"/>
      <c r="K199" s="198"/>
      <c r="L199" s="198"/>
      <c r="M199" s="199"/>
      <c r="N199" s="199"/>
      <c r="O199" s="200"/>
      <c r="P199" s="200"/>
      <c r="Q199" s="200"/>
      <c r="R199" s="200"/>
      <c r="S199" s="200"/>
      <c r="T199" s="200"/>
      <c r="U199" s="200"/>
      <c r="V199" s="200"/>
      <c r="W199" s="199"/>
      <c r="X199" s="200"/>
      <c r="Y199" s="201"/>
      <c r="Z199" s="201"/>
      <c r="AA199" s="202" t="n">
        <f aca="false">SUM(Y199:Z199)</f>
        <v>0</v>
      </c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2" t="n">
        <f aca="false">SUM(AA199:AC199)</f>
        <v>0</v>
      </c>
      <c r="AN199" s="202" t="n">
        <f aca="false">SUM(AD199:AF199)</f>
        <v>0</v>
      </c>
      <c r="AO199" s="202" t="n">
        <f aca="false">SUM(AG199:AK199)</f>
        <v>0</v>
      </c>
      <c r="AP199" s="203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8" t="n">
        <f aca="false">IF(OR(ISBLANK(B199),ISBLANK(H199),ISBLANK(O199),ISBLANK(R199),ISBLANK(V199),ISBLANK(W199),ISBLANK(Y199),ISBLANK(AB199),ISBLANK(AD199),ISBLANK(AL199)),FALSE(),TRUE())</f>
        <v>0</v>
      </c>
      <c r="AR199" s="158" t="n">
        <f aca="false">IF(ISBLANK(B199),IF(OR(ISBLANK(C199),ISBLANK(D199),ISBLANK(E199),ISBLANK(F199),ISBLANK(G199)),FALSE(),TRUE()),TRUE())</f>
        <v>0</v>
      </c>
      <c r="AS199" s="204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93"/>
      <c r="C200" s="194"/>
      <c r="D200" s="195"/>
      <c r="E200" s="196"/>
      <c r="F200" s="125"/>
      <c r="G200" s="126" t="e">
        <f aca="false">VLOOKUP(F200,Foglio1!$F$2:$G$1509,2,FALSE())</f>
        <v>#N/A</v>
      </c>
      <c r="H200" s="197"/>
      <c r="I200" s="198"/>
      <c r="J200" s="198"/>
      <c r="K200" s="198"/>
      <c r="L200" s="198"/>
      <c r="M200" s="199"/>
      <c r="N200" s="199"/>
      <c r="O200" s="200"/>
      <c r="P200" s="200"/>
      <c r="Q200" s="200"/>
      <c r="R200" s="200"/>
      <c r="S200" s="200"/>
      <c r="T200" s="200"/>
      <c r="U200" s="200"/>
      <c r="V200" s="200"/>
      <c r="W200" s="199"/>
      <c r="X200" s="200"/>
      <c r="Y200" s="201"/>
      <c r="Z200" s="201"/>
      <c r="AA200" s="202" t="n">
        <f aca="false">SUM(Y200:Z200)</f>
        <v>0</v>
      </c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2" t="n">
        <f aca="false">SUM(AA200:AC200)</f>
        <v>0</v>
      </c>
      <c r="AN200" s="202" t="n">
        <f aca="false">SUM(AD200:AF200)</f>
        <v>0</v>
      </c>
      <c r="AO200" s="202" t="n">
        <f aca="false">SUM(AG200:AK200)</f>
        <v>0</v>
      </c>
      <c r="AP200" s="203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8" t="n">
        <f aca="false">IF(OR(ISBLANK(B200),ISBLANK(H200),ISBLANK(O200),ISBLANK(R200),ISBLANK(V200),ISBLANK(W200),ISBLANK(Y200),ISBLANK(AB200),ISBLANK(AD200),ISBLANK(AL200)),FALSE(),TRUE())</f>
        <v>0</v>
      </c>
      <c r="AR200" s="158" t="n">
        <f aca="false">IF(ISBLANK(B200),IF(OR(ISBLANK(C200),ISBLANK(D200),ISBLANK(E200),ISBLANK(F200),ISBLANK(G200)),FALSE(),TRUE()),TRUE())</f>
        <v>0</v>
      </c>
      <c r="AS200" s="204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93"/>
      <c r="C201" s="194"/>
      <c r="D201" s="195"/>
      <c r="E201" s="196"/>
      <c r="F201" s="125"/>
      <c r="G201" s="126" t="e">
        <f aca="false">VLOOKUP(F201,Foglio1!$F$2:$G$1509,2,FALSE())</f>
        <v>#N/A</v>
      </c>
      <c r="H201" s="197"/>
      <c r="I201" s="198"/>
      <c r="J201" s="198"/>
      <c r="K201" s="198"/>
      <c r="L201" s="198"/>
      <c r="M201" s="199"/>
      <c r="N201" s="199"/>
      <c r="O201" s="200"/>
      <c r="P201" s="200"/>
      <c r="Q201" s="200"/>
      <c r="R201" s="200"/>
      <c r="S201" s="200"/>
      <c r="T201" s="200"/>
      <c r="U201" s="200"/>
      <c r="V201" s="200"/>
      <c r="W201" s="199"/>
      <c r="X201" s="200"/>
      <c r="Y201" s="201"/>
      <c r="Z201" s="201"/>
      <c r="AA201" s="202" t="n">
        <f aca="false">SUM(Y201:Z201)</f>
        <v>0</v>
      </c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2" t="n">
        <f aca="false">SUM(AA201:AC201)</f>
        <v>0</v>
      </c>
      <c r="AN201" s="202" t="n">
        <f aca="false">SUM(AD201:AF201)</f>
        <v>0</v>
      </c>
      <c r="AO201" s="202" t="n">
        <f aca="false">SUM(AG201:AK201)</f>
        <v>0</v>
      </c>
      <c r="AP201" s="203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8" t="n">
        <f aca="false">IF(OR(ISBLANK(B201),ISBLANK(H201),ISBLANK(O201),ISBLANK(R201),ISBLANK(V201),ISBLANK(W201),ISBLANK(Y201),ISBLANK(AB201),ISBLANK(AD201),ISBLANK(AL201)),FALSE(),TRUE())</f>
        <v>0</v>
      </c>
      <c r="AR201" s="158" t="n">
        <f aca="false">IF(ISBLANK(B201),IF(OR(ISBLANK(C201),ISBLANK(D201),ISBLANK(E201),ISBLANK(F201),ISBLANK(G201)),FALSE(),TRUE()),TRUE())</f>
        <v>0</v>
      </c>
      <c r="AS201" s="204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93"/>
      <c r="C202" s="194"/>
      <c r="D202" s="195"/>
      <c r="E202" s="196"/>
      <c r="F202" s="125"/>
      <c r="G202" s="126" t="e">
        <f aca="false">VLOOKUP(F202,Foglio1!$F$2:$G$1509,2,FALSE())</f>
        <v>#N/A</v>
      </c>
      <c r="H202" s="197"/>
      <c r="I202" s="198"/>
      <c r="J202" s="198"/>
      <c r="K202" s="198"/>
      <c r="L202" s="198"/>
      <c r="M202" s="199"/>
      <c r="N202" s="199"/>
      <c r="O202" s="200"/>
      <c r="P202" s="200"/>
      <c r="Q202" s="200"/>
      <c r="R202" s="200"/>
      <c r="S202" s="200"/>
      <c r="T202" s="200"/>
      <c r="U202" s="200"/>
      <c r="V202" s="200"/>
      <c r="W202" s="199"/>
      <c r="X202" s="200"/>
      <c r="Y202" s="201"/>
      <c r="Z202" s="201"/>
      <c r="AA202" s="202" t="n">
        <f aca="false">SUM(Y202:Z202)</f>
        <v>0</v>
      </c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2" t="n">
        <f aca="false">SUM(AA202:AC202)</f>
        <v>0</v>
      </c>
      <c r="AN202" s="202" t="n">
        <f aca="false">SUM(AD202:AF202)</f>
        <v>0</v>
      </c>
      <c r="AO202" s="202" t="n">
        <f aca="false">SUM(AG202:AK202)</f>
        <v>0</v>
      </c>
      <c r="AP202" s="203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8" t="n">
        <f aca="false">IF(OR(ISBLANK(B202),ISBLANK(H202),ISBLANK(O202),ISBLANK(R202),ISBLANK(V202),ISBLANK(W202),ISBLANK(Y202),ISBLANK(AB202),ISBLANK(AD202),ISBLANK(AL202)),FALSE(),TRUE())</f>
        <v>0</v>
      </c>
      <c r="AR202" s="158" t="n">
        <f aca="false">IF(ISBLANK(B202),IF(OR(ISBLANK(C202),ISBLANK(D202),ISBLANK(E202),ISBLANK(F202),ISBLANK(G202)),FALSE(),TRUE()),TRUE())</f>
        <v>0</v>
      </c>
      <c r="AS202" s="204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93"/>
      <c r="C203" s="194"/>
      <c r="D203" s="195"/>
      <c r="E203" s="196"/>
      <c r="F203" s="125"/>
      <c r="G203" s="126" t="e">
        <f aca="false">VLOOKUP(F203,Foglio1!$F$2:$G$1509,2,FALSE())</f>
        <v>#N/A</v>
      </c>
      <c r="H203" s="197"/>
      <c r="I203" s="198"/>
      <c r="J203" s="198"/>
      <c r="K203" s="198"/>
      <c r="L203" s="198"/>
      <c r="M203" s="199"/>
      <c r="N203" s="199"/>
      <c r="O203" s="200"/>
      <c r="P203" s="200"/>
      <c r="Q203" s="200"/>
      <c r="R203" s="200"/>
      <c r="S203" s="200"/>
      <c r="T203" s="200"/>
      <c r="U203" s="200"/>
      <c r="V203" s="200"/>
      <c r="W203" s="199"/>
      <c r="X203" s="200"/>
      <c r="Y203" s="201"/>
      <c r="Z203" s="201"/>
      <c r="AA203" s="202" t="n">
        <f aca="false">SUM(Y203:Z203)</f>
        <v>0</v>
      </c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2" t="n">
        <f aca="false">SUM(AA203:AC203)</f>
        <v>0</v>
      </c>
      <c r="AN203" s="202" t="n">
        <f aca="false">SUM(AD203:AF203)</f>
        <v>0</v>
      </c>
      <c r="AO203" s="202" t="n">
        <f aca="false">SUM(AG203:AK203)</f>
        <v>0</v>
      </c>
      <c r="AP203" s="203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8" t="n">
        <f aca="false">IF(OR(ISBLANK(B203),ISBLANK(H203),ISBLANK(O203),ISBLANK(R203),ISBLANK(V203),ISBLANK(W203),ISBLANK(Y203),ISBLANK(AB203),ISBLANK(AD203),ISBLANK(AL203)),FALSE(),TRUE())</f>
        <v>0</v>
      </c>
      <c r="AR203" s="158" t="n">
        <f aca="false">IF(ISBLANK(B203),IF(OR(ISBLANK(C203),ISBLANK(D203),ISBLANK(E203),ISBLANK(F203),ISBLANK(G203)),FALSE(),TRUE()),TRUE())</f>
        <v>0</v>
      </c>
      <c r="AS203" s="204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93"/>
      <c r="C204" s="194"/>
      <c r="D204" s="195"/>
      <c r="E204" s="196"/>
      <c r="F204" s="125"/>
      <c r="G204" s="126" t="e">
        <f aca="false">VLOOKUP(F204,Foglio1!$F$2:$G$1509,2,FALSE())</f>
        <v>#N/A</v>
      </c>
      <c r="H204" s="197"/>
      <c r="I204" s="198"/>
      <c r="J204" s="198"/>
      <c r="K204" s="198"/>
      <c r="L204" s="198"/>
      <c r="M204" s="199"/>
      <c r="N204" s="199"/>
      <c r="O204" s="200"/>
      <c r="P204" s="200"/>
      <c r="Q204" s="200"/>
      <c r="R204" s="200"/>
      <c r="S204" s="200"/>
      <c r="T204" s="200"/>
      <c r="U204" s="200"/>
      <c r="V204" s="200"/>
      <c r="W204" s="199"/>
      <c r="X204" s="200"/>
      <c r="Y204" s="201"/>
      <c r="Z204" s="201"/>
      <c r="AA204" s="202" t="n">
        <f aca="false">SUM(Y204:Z204)</f>
        <v>0</v>
      </c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2" t="n">
        <f aca="false">SUM(AA204:AC204)</f>
        <v>0</v>
      </c>
      <c r="AN204" s="202" t="n">
        <f aca="false">SUM(AD204:AF204)</f>
        <v>0</v>
      </c>
      <c r="AO204" s="202" t="n">
        <f aca="false">SUM(AG204:AK204)</f>
        <v>0</v>
      </c>
      <c r="AP204" s="203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8" t="n">
        <f aca="false">IF(OR(ISBLANK(B204),ISBLANK(H204),ISBLANK(O204),ISBLANK(R204),ISBLANK(V204),ISBLANK(W204),ISBLANK(Y204),ISBLANK(AB204),ISBLANK(AD204),ISBLANK(AL204)),FALSE(),TRUE())</f>
        <v>0</v>
      </c>
      <c r="AR204" s="158" t="n">
        <f aca="false">IF(ISBLANK(B204),IF(OR(ISBLANK(C204),ISBLANK(D204),ISBLANK(E204),ISBLANK(F204),ISBLANK(G204)),FALSE(),TRUE()),TRUE())</f>
        <v>0</v>
      </c>
      <c r="AS204" s="204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93"/>
      <c r="C205" s="194"/>
      <c r="D205" s="195"/>
      <c r="E205" s="196"/>
      <c r="F205" s="125"/>
      <c r="G205" s="126" t="e">
        <f aca="false">VLOOKUP(F205,Foglio1!$F$2:$G$1509,2,FALSE())</f>
        <v>#N/A</v>
      </c>
      <c r="H205" s="197"/>
      <c r="I205" s="198"/>
      <c r="J205" s="198"/>
      <c r="K205" s="198"/>
      <c r="L205" s="198"/>
      <c r="M205" s="199"/>
      <c r="N205" s="199"/>
      <c r="O205" s="200"/>
      <c r="P205" s="200"/>
      <c r="Q205" s="200"/>
      <c r="R205" s="200"/>
      <c r="S205" s="200"/>
      <c r="T205" s="200"/>
      <c r="U205" s="200"/>
      <c r="V205" s="200"/>
      <c r="W205" s="199"/>
      <c r="X205" s="200"/>
      <c r="Y205" s="201"/>
      <c r="Z205" s="201"/>
      <c r="AA205" s="202" t="n">
        <f aca="false">SUM(Y205:Z205)</f>
        <v>0</v>
      </c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2" t="n">
        <f aca="false">SUM(AA205:AC205)</f>
        <v>0</v>
      </c>
      <c r="AN205" s="202" t="n">
        <f aca="false">SUM(AD205:AF205)</f>
        <v>0</v>
      </c>
      <c r="AO205" s="202" t="n">
        <f aca="false">SUM(AG205:AK205)</f>
        <v>0</v>
      </c>
      <c r="AP205" s="203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8" t="n">
        <f aca="false">IF(OR(ISBLANK(B205),ISBLANK(H205),ISBLANK(O205),ISBLANK(R205),ISBLANK(V205),ISBLANK(W205),ISBLANK(Y205),ISBLANK(AB205),ISBLANK(AD205),ISBLANK(AL205)),FALSE(),TRUE())</f>
        <v>0</v>
      </c>
      <c r="AR205" s="158" t="n">
        <f aca="false">IF(ISBLANK(B205),IF(OR(ISBLANK(C205),ISBLANK(D205),ISBLANK(E205),ISBLANK(F205),ISBLANK(G205)),FALSE(),TRUE()),TRUE())</f>
        <v>0</v>
      </c>
      <c r="AS205" s="204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93"/>
      <c r="C206" s="194"/>
      <c r="D206" s="195"/>
      <c r="E206" s="196"/>
      <c r="F206" s="125"/>
      <c r="G206" s="126" t="e">
        <f aca="false">VLOOKUP(F206,Foglio1!$F$2:$G$1509,2,FALSE())</f>
        <v>#N/A</v>
      </c>
      <c r="H206" s="197"/>
      <c r="I206" s="198"/>
      <c r="J206" s="198"/>
      <c r="K206" s="198"/>
      <c r="L206" s="198"/>
      <c r="M206" s="199"/>
      <c r="N206" s="199"/>
      <c r="O206" s="200"/>
      <c r="P206" s="200"/>
      <c r="Q206" s="200"/>
      <c r="R206" s="200"/>
      <c r="S206" s="200"/>
      <c r="T206" s="200"/>
      <c r="U206" s="200"/>
      <c r="V206" s="200"/>
      <c r="W206" s="199"/>
      <c r="X206" s="200"/>
      <c r="Y206" s="201"/>
      <c r="Z206" s="201"/>
      <c r="AA206" s="202" t="n">
        <f aca="false">SUM(Y206:Z206)</f>
        <v>0</v>
      </c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2" t="n">
        <f aca="false">SUM(AA206:AC206)</f>
        <v>0</v>
      </c>
      <c r="AN206" s="202" t="n">
        <f aca="false">SUM(AD206:AF206)</f>
        <v>0</v>
      </c>
      <c r="AO206" s="202" t="n">
        <f aca="false">SUM(AG206:AK206)</f>
        <v>0</v>
      </c>
      <c r="AP206" s="203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8" t="n">
        <f aca="false">IF(OR(ISBLANK(B206),ISBLANK(H206),ISBLANK(O206),ISBLANK(R206),ISBLANK(V206),ISBLANK(W206),ISBLANK(Y206),ISBLANK(AB206),ISBLANK(AD206),ISBLANK(AL206)),FALSE(),TRUE())</f>
        <v>0</v>
      </c>
      <c r="AR206" s="158" t="n">
        <f aca="false">IF(ISBLANK(B206),IF(OR(ISBLANK(C206),ISBLANK(D206),ISBLANK(E206),ISBLANK(F206),ISBLANK(G206)),FALSE(),TRUE()),TRUE())</f>
        <v>0</v>
      </c>
      <c r="AS206" s="204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93"/>
      <c r="C207" s="194"/>
      <c r="D207" s="195"/>
      <c r="E207" s="196"/>
      <c r="F207" s="125"/>
      <c r="G207" s="126" t="e">
        <f aca="false">VLOOKUP(F207,Foglio1!$F$2:$G$1509,2,FALSE())</f>
        <v>#N/A</v>
      </c>
      <c r="H207" s="197"/>
      <c r="I207" s="198"/>
      <c r="J207" s="198"/>
      <c r="K207" s="198"/>
      <c r="L207" s="198"/>
      <c r="M207" s="199"/>
      <c r="N207" s="199"/>
      <c r="O207" s="200"/>
      <c r="P207" s="200"/>
      <c r="Q207" s="200"/>
      <c r="R207" s="200"/>
      <c r="S207" s="200"/>
      <c r="T207" s="200"/>
      <c r="U207" s="200"/>
      <c r="V207" s="200"/>
      <c r="W207" s="199"/>
      <c r="X207" s="200"/>
      <c r="Y207" s="201"/>
      <c r="Z207" s="201"/>
      <c r="AA207" s="202" t="n">
        <f aca="false">SUM(Y207:Z207)</f>
        <v>0</v>
      </c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2" t="n">
        <f aca="false">SUM(AA207:AC207)</f>
        <v>0</v>
      </c>
      <c r="AN207" s="202" t="n">
        <f aca="false">SUM(AD207:AF207)</f>
        <v>0</v>
      </c>
      <c r="AO207" s="202" t="n">
        <f aca="false">SUM(AG207:AK207)</f>
        <v>0</v>
      </c>
      <c r="AP207" s="203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8" t="n">
        <f aca="false">IF(OR(ISBLANK(B207),ISBLANK(H207),ISBLANK(O207),ISBLANK(R207),ISBLANK(V207),ISBLANK(W207),ISBLANK(Y207),ISBLANK(AB207),ISBLANK(AD207),ISBLANK(AL207)),FALSE(),TRUE())</f>
        <v>0</v>
      </c>
      <c r="AR207" s="158" t="n">
        <f aca="false">IF(ISBLANK(B207),IF(OR(ISBLANK(C207),ISBLANK(D207),ISBLANK(E207),ISBLANK(F207),ISBLANK(G207)),FALSE(),TRUE()),TRUE())</f>
        <v>0</v>
      </c>
      <c r="AS207" s="204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93"/>
      <c r="C208" s="194"/>
      <c r="D208" s="195"/>
      <c r="E208" s="196"/>
      <c r="F208" s="125"/>
      <c r="G208" s="126" t="e">
        <f aca="false">VLOOKUP(F208,Foglio1!$F$2:$G$1509,2,FALSE())</f>
        <v>#N/A</v>
      </c>
      <c r="H208" s="197"/>
      <c r="I208" s="198"/>
      <c r="J208" s="198"/>
      <c r="K208" s="198"/>
      <c r="L208" s="198"/>
      <c r="M208" s="199"/>
      <c r="N208" s="199"/>
      <c r="O208" s="200"/>
      <c r="P208" s="200"/>
      <c r="Q208" s="200"/>
      <c r="R208" s="200"/>
      <c r="S208" s="200"/>
      <c r="T208" s="200"/>
      <c r="U208" s="200"/>
      <c r="V208" s="200"/>
      <c r="W208" s="199"/>
      <c r="X208" s="200"/>
      <c r="Y208" s="201"/>
      <c r="Z208" s="201"/>
      <c r="AA208" s="202" t="n">
        <f aca="false">SUM(Y208:Z208)</f>
        <v>0</v>
      </c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2" t="n">
        <f aca="false">SUM(AA208:AC208)</f>
        <v>0</v>
      </c>
      <c r="AN208" s="202" t="n">
        <f aca="false">SUM(AD208:AF208)</f>
        <v>0</v>
      </c>
      <c r="AO208" s="202" t="n">
        <f aca="false">SUM(AG208:AK208)</f>
        <v>0</v>
      </c>
      <c r="AP208" s="203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8" t="n">
        <f aca="false">IF(OR(ISBLANK(B208),ISBLANK(H208),ISBLANK(O208),ISBLANK(R208),ISBLANK(V208),ISBLANK(W208),ISBLANK(Y208),ISBLANK(AB208),ISBLANK(AD208),ISBLANK(AL208)),FALSE(),TRUE())</f>
        <v>0</v>
      </c>
      <c r="AR208" s="158" t="n">
        <f aca="false">IF(ISBLANK(B208),IF(OR(ISBLANK(C208),ISBLANK(D208),ISBLANK(E208),ISBLANK(F208),ISBLANK(G208)),FALSE(),TRUE()),TRUE())</f>
        <v>0</v>
      </c>
      <c r="AS208" s="204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93"/>
      <c r="C209" s="194"/>
      <c r="D209" s="195"/>
      <c r="E209" s="196"/>
      <c r="F209" s="125"/>
      <c r="G209" s="126" t="e">
        <f aca="false">VLOOKUP(F209,Foglio1!$F$2:$G$1509,2,FALSE())</f>
        <v>#N/A</v>
      </c>
      <c r="H209" s="197"/>
      <c r="I209" s="198"/>
      <c r="J209" s="198"/>
      <c r="K209" s="198"/>
      <c r="L209" s="198"/>
      <c r="M209" s="199"/>
      <c r="N209" s="199"/>
      <c r="O209" s="200"/>
      <c r="P209" s="200"/>
      <c r="Q209" s="200"/>
      <c r="R209" s="200"/>
      <c r="S209" s="200"/>
      <c r="T209" s="200"/>
      <c r="U209" s="200"/>
      <c r="V209" s="200"/>
      <c r="W209" s="199"/>
      <c r="X209" s="200"/>
      <c r="Y209" s="201"/>
      <c r="Z209" s="201"/>
      <c r="AA209" s="202" t="n">
        <f aca="false">SUM(Y209:Z209)</f>
        <v>0</v>
      </c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2" t="n">
        <f aca="false">SUM(AA209:AC209)</f>
        <v>0</v>
      </c>
      <c r="AN209" s="202" t="n">
        <f aca="false">SUM(AD209:AF209)</f>
        <v>0</v>
      </c>
      <c r="AO209" s="202" t="n">
        <f aca="false">SUM(AG209:AK209)</f>
        <v>0</v>
      </c>
      <c r="AP209" s="203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8" t="n">
        <f aca="false">IF(OR(ISBLANK(B209),ISBLANK(H209),ISBLANK(O209),ISBLANK(R209),ISBLANK(V209),ISBLANK(W209),ISBLANK(Y209),ISBLANK(AB209),ISBLANK(AD209),ISBLANK(AL209)),FALSE(),TRUE())</f>
        <v>0</v>
      </c>
      <c r="AR209" s="158" t="n">
        <f aca="false">IF(ISBLANK(B209),IF(OR(ISBLANK(C209),ISBLANK(D209),ISBLANK(E209),ISBLANK(F209),ISBLANK(G209)),FALSE(),TRUE()),TRUE())</f>
        <v>0</v>
      </c>
      <c r="AS209" s="204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93"/>
      <c r="C210" s="194"/>
      <c r="D210" s="195"/>
      <c r="E210" s="196"/>
      <c r="F210" s="125"/>
      <c r="G210" s="126" t="e">
        <f aca="false">VLOOKUP(F210,Foglio1!$F$2:$G$1509,2,FALSE())</f>
        <v>#N/A</v>
      </c>
      <c r="H210" s="197"/>
      <c r="I210" s="198"/>
      <c r="J210" s="198"/>
      <c r="K210" s="198"/>
      <c r="L210" s="198"/>
      <c r="M210" s="199"/>
      <c r="N210" s="199"/>
      <c r="O210" s="200"/>
      <c r="P210" s="200"/>
      <c r="Q210" s="200"/>
      <c r="R210" s="200"/>
      <c r="S210" s="200"/>
      <c r="T210" s="200"/>
      <c r="U210" s="200"/>
      <c r="V210" s="200"/>
      <c r="W210" s="199"/>
      <c r="X210" s="200"/>
      <c r="Y210" s="201"/>
      <c r="Z210" s="201"/>
      <c r="AA210" s="202" t="n">
        <f aca="false">SUM(Y210:Z210)</f>
        <v>0</v>
      </c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2" t="n">
        <f aca="false">SUM(AA210:AC210)</f>
        <v>0</v>
      </c>
      <c r="AN210" s="202" t="n">
        <f aca="false">SUM(AD210:AF210)</f>
        <v>0</v>
      </c>
      <c r="AO210" s="202" t="n">
        <f aca="false">SUM(AG210:AK210)</f>
        <v>0</v>
      </c>
      <c r="AP210" s="203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8" t="n">
        <f aca="false">IF(OR(ISBLANK(B210),ISBLANK(H210),ISBLANK(O210),ISBLANK(R210),ISBLANK(V210),ISBLANK(W210),ISBLANK(Y210),ISBLANK(AB210),ISBLANK(AD210),ISBLANK(AL210)),FALSE(),TRUE())</f>
        <v>0</v>
      </c>
      <c r="AR210" s="158" t="n">
        <f aca="false">IF(ISBLANK(B210),IF(OR(ISBLANK(C210),ISBLANK(D210),ISBLANK(E210),ISBLANK(F210),ISBLANK(G210)),FALSE(),TRUE()),TRUE())</f>
        <v>0</v>
      </c>
      <c r="AS210" s="204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93"/>
      <c r="C211" s="194"/>
      <c r="D211" s="195"/>
      <c r="E211" s="196"/>
      <c r="F211" s="125"/>
      <c r="G211" s="126" t="e">
        <f aca="false">VLOOKUP(F211,Foglio1!$F$2:$G$1509,2,FALSE())</f>
        <v>#N/A</v>
      </c>
      <c r="H211" s="197"/>
      <c r="I211" s="198"/>
      <c r="J211" s="198"/>
      <c r="K211" s="198"/>
      <c r="L211" s="198"/>
      <c r="M211" s="199"/>
      <c r="N211" s="199"/>
      <c r="O211" s="200"/>
      <c r="P211" s="200"/>
      <c r="Q211" s="200"/>
      <c r="R211" s="200"/>
      <c r="S211" s="200"/>
      <c r="T211" s="200"/>
      <c r="U211" s="200"/>
      <c r="V211" s="200"/>
      <c r="W211" s="199"/>
      <c r="X211" s="200"/>
      <c r="Y211" s="201"/>
      <c r="Z211" s="201"/>
      <c r="AA211" s="202" t="n">
        <f aca="false">SUM(Y211:Z211)</f>
        <v>0</v>
      </c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2" t="n">
        <f aca="false">SUM(AA211:AC211)</f>
        <v>0</v>
      </c>
      <c r="AN211" s="202" t="n">
        <f aca="false">SUM(AD211:AF211)</f>
        <v>0</v>
      </c>
      <c r="AO211" s="202" t="n">
        <f aca="false">SUM(AG211:AK211)</f>
        <v>0</v>
      </c>
      <c r="AP211" s="203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8" t="n">
        <f aca="false">IF(OR(ISBLANK(B211),ISBLANK(H211),ISBLANK(O211),ISBLANK(R211),ISBLANK(V211),ISBLANK(W211),ISBLANK(Y211),ISBLANK(AB211),ISBLANK(AD211),ISBLANK(AL211)),FALSE(),TRUE())</f>
        <v>0</v>
      </c>
      <c r="AR211" s="158" t="n">
        <f aca="false">IF(ISBLANK(B211),IF(OR(ISBLANK(C211),ISBLANK(D211),ISBLANK(E211),ISBLANK(F211),ISBLANK(G211)),FALSE(),TRUE()),TRUE())</f>
        <v>0</v>
      </c>
      <c r="AS211" s="204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93"/>
      <c r="C212" s="194"/>
      <c r="D212" s="195"/>
      <c r="E212" s="196"/>
      <c r="F212" s="125"/>
      <c r="G212" s="126" t="e">
        <f aca="false">VLOOKUP(F212,Foglio1!$F$2:$G$1509,2,FALSE())</f>
        <v>#N/A</v>
      </c>
      <c r="H212" s="197"/>
      <c r="I212" s="198"/>
      <c r="J212" s="198"/>
      <c r="K212" s="198"/>
      <c r="L212" s="198"/>
      <c r="M212" s="199"/>
      <c r="N212" s="199"/>
      <c r="O212" s="200"/>
      <c r="P212" s="200"/>
      <c r="Q212" s="200"/>
      <c r="R212" s="200"/>
      <c r="S212" s="200"/>
      <c r="T212" s="200"/>
      <c r="U212" s="200"/>
      <c r="V212" s="200"/>
      <c r="W212" s="199"/>
      <c r="X212" s="200"/>
      <c r="Y212" s="201"/>
      <c r="Z212" s="201"/>
      <c r="AA212" s="202" t="n">
        <f aca="false">SUM(Y212:Z212)</f>
        <v>0</v>
      </c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2" t="n">
        <f aca="false">SUM(AA212:AC212)</f>
        <v>0</v>
      </c>
      <c r="AN212" s="202" t="n">
        <f aca="false">SUM(AD212:AF212)</f>
        <v>0</v>
      </c>
      <c r="AO212" s="202" t="n">
        <f aca="false">SUM(AG212:AK212)</f>
        <v>0</v>
      </c>
      <c r="AP212" s="203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8" t="n">
        <f aca="false">IF(OR(ISBLANK(B212),ISBLANK(H212),ISBLANK(O212),ISBLANK(R212),ISBLANK(V212),ISBLANK(W212),ISBLANK(Y212),ISBLANK(AB212),ISBLANK(AD212),ISBLANK(AL212)),FALSE(),TRUE())</f>
        <v>0</v>
      </c>
      <c r="AR212" s="158" t="n">
        <f aca="false">IF(ISBLANK(B212),IF(OR(ISBLANK(C212),ISBLANK(D212),ISBLANK(E212),ISBLANK(F212),ISBLANK(G212)),FALSE(),TRUE()),TRUE())</f>
        <v>0</v>
      </c>
      <c r="AS212" s="204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93"/>
      <c r="C213" s="194"/>
      <c r="D213" s="195"/>
      <c r="E213" s="196"/>
      <c r="F213" s="125"/>
      <c r="G213" s="126" t="e">
        <f aca="false">VLOOKUP(F213,Foglio1!$F$2:$G$1509,2,FALSE())</f>
        <v>#N/A</v>
      </c>
      <c r="H213" s="197"/>
      <c r="I213" s="198"/>
      <c r="J213" s="198"/>
      <c r="K213" s="198"/>
      <c r="L213" s="198"/>
      <c r="M213" s="199"/>
      <c r="N213" s="199"/>
      <c r="O213" s="200"/>
      <c r="P213" s="200"/>
      <c r="Q213" s="200"/>
      <c r="R213" s="200"/>
      <c r="S213" s="200"/>
      <c r="T213" s="200"/>
      <c r="U213" s="200"/>
      <c r="V213" s="200"/>
      <c r="W213" s="199"/>
      <c r="X213" s="200"/>
      <c r="Y213" s="201"/>
      <c r="Z213" s="201"/>
      <c r="AA213" s="202" t="n">
        <f aca="false">SUM(Y213:Z213)</f>
        <v>0</v>
      </c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2" t="n">
        <f aca="false">SUM(AA213:AC213)</f>
        <v>0</v>
      </c>
      <c r="AN213" s="202" t="n">
        <f aca="false">SUM(AD213:AF213)</f>
        <v>0</v>
      </c>
      <c r="AO213" s="202" t="n">
        <f aca="false">SUM(AG213:AK213)</f>
        <v>0</v>
      </c>
      <c r="AP213" s="203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8" t="n">
        <f aca="false">IF(OR(ISBLANK(B213),ISBLANK(H213),ISBLANK(O213),ISBLANK(R213),ISBLANK(V213),ISBLANK(W213),ISBLANK(Y213),ISBLANK(AB213),ISBLANK(AD213),ISBLANK(AL213)),FALSE(),TRUE())</f>
        <v>0</v>
      </c>
      <c r="AR213" s="158" t="n">
        <f aca="false">IF(ISBLANK(B213),IF(OR(ISBLANK(C213),ISBLANK(D213),ISBLANK(E213),ISBLANK(F213),ISBLANK(G213)),FALSE(),TRUE()),TRUE())</f>
        <v>0</v>
      </c>
      <c r="AS213" s="204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93"/>
      <c r="C214" s="194"/>
      <c r="D214" s="195"/>
      <c r="E214" s="196"/>
      <c r="F214" s="125"/>
      <c r="G214" s="126" t="e">
        <f aca="false">VLOOKUP(F214,Foglio1!$F$2:$G$1509,2,FALSE())</f>
        <v>#N/A</v>
      </c>
      <c r="H214" s="197"/>
      <c r="I214" s="198"/>
      <c r="J214" s="198"/>
      <c r="K214" s="198"/>
      <c r="L214" s="198"/>
      <c r="M214" s="199"/>
      <c r="N214" s="199"/>
      <c r="O214" s="200"/>
      <c r="P214" s="200"/>
      <c r="Q214" s="200"/>
      <c r="R214" s="200"/>
      <c r="S214" s="200"/>
      <c r="T214" s="200"/>
      <c r="U214" s="200"/>
      <c r="V214" s="200"/>
      <c r="W214" s="199"/>
      <c r="X214" s="200"/>
      <c r="Y214" s="201"/>
      <c r="Z214" s="201"/>
      <c r="AA214" s="202" t="n">
        <f aca="false">SUM(Y214:Z214)</f>
        <v>0</v>
      </c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2" t="n">
        <f aca="false">SUM(AA214:AC214)</f>
        <v>0</v>
      </c>
      <c r="AN214" s="202" t="n">
        <f aca="false">SUM(AD214:AF214)</f>
        <v>0</v>
      </c>
      <c r="AO214" s="202" t="n">
        <f aca="false">SUM(AG214:AK214)</f>
        <v>0</v>
      </c>
      <c r="AP214" s="203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8" t="n">
        <f aca="false">IF(OR(ISBLANK(B214),ISBLANK(H214),ISBLANK(O214),ISBLANK(R214),ISBLANK(V214),ISBLANK(W214),ISBLANK(Y214),ISBLANK(AB214),ISBLANK(AD214),ISBLANK(AL214)),FALSE(),TRUE())</f>
        <v>0</v>
      </c>
      <c r="AR214" s="158" t="n">
        <f aca="false">IF(ISBLANK(B214),IF(OR(ISBLANK(C214),ISBLANK(D214),ISBLANK(E214),ISBLANK(F214),ISBLANK(G214)),FALSE(),TRUE()),TRUE())</f>
        <v>0</v>
      </c>
      <c r="AS214" s="204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93"/>
      <c r="C215" s="194"/>
      <c r="D215" s="195"/>
      <c r="E215" s="196"/>
      <c r="F215" s="125"/>
      <c r="G215" s="126" t="e">
        <f aca="false">VLOOKUP(F215,Foglio1!$F$2:$G$1509,2,FALSE())</f>
        <v>#N/A</v>
      </c>
      <c r="H215" s="197"/>
      <c r="I215" s="198"/>
      <c r="J215" s="198"/>
      <c r="K215" s="198"/>
      <c r="L215" s="198"/>
      <c r="M215" s="199"/>
      <c r="N215" s="199"/>
      <c r="O215" s="200"/>
      <c r="P215" s="200"/>
      <c r="Q215" s="200"/>
      <c r="R215" s="200"/>
      <c r="S215" s="200"/>
      <c r="T215" s="200"/>
      <c r="U215" s="200"/>
      <c r="V215" s="200"/>
      <c r="W215" s="199"/>
      <c r="X215" s="200"/>
      <c r="Y215" s="201"/>
      <c r="Z215" s="201"/>
      <c r="AA215" s="202" t="n">
        <f aca="false">SUM(Y215:Z215)</f>
        <v>0</v>
      </c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2" t="n">
        <f aca="false">SUM(AA215:AC215)</f>
        <v>0</v>
      </c>
      <c r="AN215" s="202" t="n">
        <f aca="false">SUM(AD215:AF215)</f>
        <v>0</v>
      </c>
      <c r="AO215" s="202" t="n">
        <f aca="false">SUM(AG215:AK215)</f>
        <v>0</v>
      </c>
      <c r="AP215" s="203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8" t="n">
        <f aca="false">IF(OR(ISBLANK(B215),ISBLANK(H215),ISBLANK(O215),ISBLANK(R215),ISBLANK(V215),ISBLANK(W215),ISBLANK(Y215),ISBLANK(AB215),ISBLANK(AD215),ISBLANK(AL215)),FALSE(),TRUE())</f>
        <v>0</v>
      </c>
      <c r="AR215" s="158" t="n">
        <f aca="false">IF(ISBLANK(B215),IF(OR(ISBLANK(C215),ISBLANK(D215),ISBLANK(E215),ISBLANK(F215),ISBLANK(G215)),FALSE(),TRUE()),TRUE())</f>
        <v>0</v>
      </c>
      <c r="AS215" s="204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93"/>
      <c r="C216" s="194"/>
      <c r="D216" s="195"/>
      <c r="E216" s="196"/>
      <c r="F216" s="125"/>
      <c r="G216" s="126" t="e">
        <f aca="false">VLOOKUP(F216,Foglio1!$F$2:$G$1509,2,FALSE())</f>
        <v>#N/A</v>
      </c>
      <c r="H216" s="197"/>
      <c r="I216" s="198"/>
      <c r="J216" s="198"/>
      <c r="K216" s="198"/>
      <c r="L216" s="198"/>
      <c r="M216" s="199"/>
      <c r="N216" s="199"/>
      <c r="O216" s="200"/>
      <c r="P216" s="200"/>
      <c r="Q216" s="200"/>
      <c r="R216" s="200"/>
      <c r="S216" s="200"/>
      <c r="T216" s="200"/>
      <c r="U216" s="200"/>
      <c r="V216" s="200"/>
      <c r="W216" s="199"/>
      <c r="X216" s="200"/>
      <c r="Y216" s="201"/>
      <c r="Z216" s="201"/>
      <c r="AA216" s="202" t="n">
        <f aca="false">SUM(Y216:Z216)</f>
        <v>0</v>
      </c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2" t="n">
        <f aca="false">SUM(AA216:AC216)</f>
        <v>0</v>
      </c>
      <c r="AN216" s="202" t="n">
        <f aca="false">SUM(AD216:AF216)</f>
        <v>0</v>
      </c>
      <c r="AO216" s="202" t="n">
        <f aca="false">SUM(AG216:AK216)</f>
        <v>0</v>
      </c>
      <c r="AP216" s="203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8" t="n">
        <f aca="false">IF(OR(ISBLANK(B216),ISBLANK(H216),ISBLANK(O216),ISBLANK(R216),ISBLANK(V216),ISBLANK(W216),ISBLANK(Y216),ISBLANK(AB216),ISBLANK(AD216),ISBLANK(AL216)),FALSE(),TRUE())</f>
        <v>0</v>
      </c>
      <c r="AR216" s="158" t="n">
        <f aca="false">IF(ISBLANK(B216),IF(OR(ISBLANK(C216),ISBLANK(D216),ISBLANK(E216),ISBLANK(F216),ISBLANK(G216)),FALSE(),TRUE()),TRUE())</f>
        <v>0</v>
      </c>
      <c r="AS216" s="204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93"/>
      <c r="C217" s="194"/>
      <c r="D217" s="195"/>
      <c r="E217" s="196"/>
      <c r="F217" s="125"/>
      <c r="G217" s="126" t="e">
        <f aca="false">VLOOKUP(F217,Foglio1!$F$2:$G$1509,2,FALSE())</f>
        <v>#N/A</v>
      </c>
      <c r="H217" s="197"/>
      <c r="I217" s="198"/>
      <c r="J217" s="198"/>
      <c r="K217" s="198"/>
      <c r="L217" s="198"/>
      <c r="M217" s="199"/>
      <c r="N217" s="199"/>
      <c r="O217" s="200"/>
      <c r="P217" s="200"/>
      <c r="Q217" s="200"/>
      <c r="R217" s="200"/>
      <c r="S217" s="200"/>
      <c r="T217" s="200"/>
      <c r="U217" s="200"/>
      <c r="V217" s="200"/>
      <c r="W217" s="199"/>
      <c r="X217" s="200"/>
      <c r="Y217" s="201"/>
      <c r="Z217" s="201"/>
      <c r="AA217" s="202" t="n">
        <f aca="false">SUM(Y217:Z217)</f>
        <v>0</v>
      </c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2" t="n">
        <f aca="false">SUM(AA217:AC217)</f>
        <v>0</v>
      </c>
      <c r="AN217" s="202" t="n">
        <f aca="false">SUM(AD217:AF217)</f>
        <v>0</v>
      </c>
      <c r="AO217" s="202" t="n">
        <f aca="false">SUM(AG217:AK217)</f>
        <v>0</v>
      </c>
      <c r="AP217" s="203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8" t="n">
        <f aca="false">IF(OR(ISBLANK(B217),ISBLANK(H217),ISBLANK(O217),ISBLANK(R217),ISBLANK(V217),ISBLANK(W217),ISBLANK(Y217),ISBLANK(AB217),ISBLANK(AD217),ISBLANK(AL217)),FALSE(),TRUE())</f>
        <v>0</v>
      </c>
      <c r="AR217" s="158" t="n">
        <f aca="false">IF(ISBLANK(B217),IF(OR(ISBLANK(C217),ISBLANK(D217),ISBLANK(E217),ISBLANK(F217),ISBLANK(G217)),FALSE(),TRUE()),TRUE())</f>
        <v>0</v>
      </c>
      <c r="AS217" s="204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93"/>
      <c r="C218" s="194"/>
      <c r="D218" s="195"/>
      <c r="E218" s="196"/>
      <c r="F218" s="125"/>
      <c r="G218" s="126" t="e">
        <f aca="false">VLOOKUP(F218,Foglio1!$F$2:$G$1509,2,FALSE())</f>
        <v>#N/A</v>
      </c>
      <c r="H218" s="197"/>
      <c r="I218" s="198"/>
      <c r="J218" s="198"/>
      <c r="K218" s="198"/>
      <c r="L218" s="198"/>
      <c r="M218" s="199"/>
      <c r="N218" s="199"/>
      <c r="O218" s="200"/>
      <c r="P218" s="200"/>
      <c r="Q218" s="200"/>
      <c r="R218" s="200"/>
      <c r="S218" s="200"/>
      <c r="T218" s="200"/>
      <c r="U218" s="200"/>
      <c r="V218" s="200"/>
      <c r="W218" s="199"/>
      <c r="X218" s="200"/>
      <c r="Y218" s="201"/>
      <c r="Z218" s="201"/>
      <c r="AA218" s="202" t="n">
        <f aca="false">SUM(Y218:Z218)</f>
        <v>0</v>
      </c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2" t="n">
        <f aca="false">SUM(AA218:AC218)</f>
        <v>0</v>
      </c>
      <c r="AN218" s="202" t="n">
        <f aca="false">SUM(AD218:AF218)</f>
        <v>0</v>
      </c>
      <c r="AO218" s="202" t="n">
        <f aca="false">SUM(AG218:AK218)</f>
        <v>0</v>
      </c>
      <c r="AP218" s="203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8" t="n">
        <f aca="false">IF(OR(ISBLANK(B218),ISBLANK(H218),ISBLANK(O218),ISBLANK(R218),ISBLANK(V218),ISBLANK(W218),ISBLANK(Y218),ISBLANK(AB218),ISBLANK(AD218),ISBLANK(AL218)),FALSE(),TRUE())</f>
        <v>0</v>
      </c>
      <c r="AR218" s="158" t="n">
        <f aca="false">IF(ISBLANK(B218),IF(OR(ISBLANK(C218),ISBLANK(D218),ISBLANK(E218),ISBLANK(F218),ISBLANK(G218)),FALSE(),TRUE()),TRUE())</f>
        <v>0</v>
      </c>
      <c r="AS218" s="204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93"/>
      <c r="C219" s="194"/>
      <c r="D219" s="195"/>
      <c r="E219" s="196"/>
      <c r="F219" s="125"/>
      <c r="G219" s="126" t="e">
        <f aca="false">VLOOKUP(F219,Foglio1!$F$2:$G$1509,2,FALSE())</f>
        <v>#N/A</v>
      </c>
      <c r="H219" s="197"/>
      <c r="I219" s="198"/>
      <c r="J219" s="198"/>
      <c r="K219" s="198"/>
      <c r="L219" s="198"/>
      <c r="M219" s="199"/>
      <c r="N219" s="199"/>
      <c r="O219" s="200"/>
      <c r="P219" s="200"/>
      <c r="Q219" s="200"/>
      <c r="R219" s="200"/>
      <c r="S219" s="200"/>
      <c r="T219" s="200"/>
      <c r="U219" s="200"/>
      <c r="V219" s="200"/>
      <c r="W219" s="199"/>
      <c r="X219" s="200"/>
      <c r="Y219" s="201"/>
      <c r="Z219" s="201"/>
      <c r="AA219" s="202" t="n">
        <f aca="false">SUM(Y219:Z219)</f>
        <v>0</v>
      </c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2" t="n">
        <f aca="false">SUM(AA219:AC219)</f>
        <v>0</v>
      </c>
      <c r="AN219" s="202" t="n">
        <f aca="false">SUM(AD219:AF219)</f>
        <v>0</v>
      </c>
      <c r="AO219" s="202" t="n">
        <f aca="false">SUM(AG219:AK219)</f>
        <v>0</v>
      </c>
      <c r="AP219" s="203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8" t="n">
        <f aca="false">IF(OR(ISBLANK(B219),ISBLANK(H219),ISBLANK(O219),ISBLANK(R219),ISBLANK(V219),ISBLANK(W219),ISBLANK(Y219),ISBLANK(AB219),ISBLANK(AD219),ISBLANK(AL219)),FALSE(),TRUE())</f>
        <v>0</v>
      </c>
      <c r="AR219" s="158" t="n">
        <f aca="false">IF(ISBLANK(B219),IF(OR(ISBLANK(C219),ISBLANK(D219),ISBLANK(E219),ISBLANK(F219),ISBLANK(G219)),FALSE(),TRUE()),TRUE())</f>
        <v>0</v>
      </c>
      <c r="AS219" s="204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93"/>
      <c r="C220" s="194"/>
      <c r="D220" s="195"/>
      <c r="E220" s="196"/>
      <c r="F220" s="125"/>
      <c r="G220" s="126" t="e">
        <f aca="false">VLOOKUP(F220,Foglio1!$F$2:$G$1509,2,FALSE())</f>
        <v>#N/A</v>
      </c>
      <c r="H220" s="197"/>
      <c r="I220" s="198"/>
      <c r="J220" s="198"/>
      <c r="K220" s="198"/>
      <c r="L220" s="198"/>
      <c r="M220" s="199"/>
      <c r="N220" s="199"/>
      <c r="O220" s="200"/>
      <c r="P220" s="200"/>
      <c r="Q220" s="200"/>
      <c r="R220" s="200"/>
      <c r="S220" s="200"/>
      <c r="T220" s="200"/>
      <c r="U220" s="200"/>
      <c r="V220" s="200"/>
      <c r="W220" s="199"/>
      <c r="X220" s="200"/>
      <c r="Y220" s="201"/>
      <c r="Z220" s="201"/>
      <c r="AA220" s="202" t="n">
        <f aca="false">SUM(Y220:Z220)</f>
        <v>0</v>
      </c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2" t="n">
        <f aca="false">SUM(AA220:AC220)</f>
        <v>0</v>
      </c>
      <c r="AN220" s="202" t="n">
        <f aca="false">SUM(AD220:AF220)</f>
        <v>0</v>
      </c>
      <c r="AO220" s="202" t="n">
        <f aca="false">SUM(AG220:AK220)</f>
        <v>0</v>
      </c>
      <c r="AP220" s="203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8" t="n">
        <f aca="false">IF(OR(ISBLANK(B220),ISBLANK(H220),ISBLANK(O220),ISBLANK(R220),ISBLANK(V220),ISBLANK(W220),ISBLANK(Y220),ISBLANK(AB220),ISBLANK(AD220),ISBLANK(AL220)),FALSE(),TRUE())</f>
        <v>0</v>
      </c>
      <c r="AR220" s="158" t="n">
        <f aca="false">IF(ISBLANK(B220),IF(OR(ISBLANK(C220),ISBLANK(D220),ISBLANK(E220),ISBLANK(F220),ISBLANK(G220)),FALSE(),TRUE()),TRUE())</f>
        <v>0</v>
      </c>
      <c r="AS220" s="204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93"/>
      <c r="C221" s="194"/>
      <c r="D221" s="195"/>
      <c r="E221" s="196"/>
      <c r="F221" s="125"/>
      <c r="G221" s="126" t="e">
        <f aca="false">VLOOKUP(F221,Foglio1!$F$2:$G$1509,2,FALSE())</f>
        <v>#N/A</v>
      </c>
      <c r="H221" s="197"/>
      <c r="I221" s="198"/>
      <c r="J221" s="198"/>
      <c r="K221" s="198"/>
      <c r="L221" s="198"/>
      <c r="M221" s="199"/>
      <c r="N221" s="199"/>
      <c r="O221" s="200"/>
      <c r="P221" s="200"/>
      <c r="Q221" s="200"/>
      <c r="R221" s="200"/>
      <c r="S221" s="200"/>
      <c r="T221" s="200"/>
      <c r="U221" s="200"/>
      <c r="V221" s="200"/>
      <c r="W221" s="199"/>
      <c r="X221" s="200"/>
      <c r="Y221" s="201"/>
      <c r="Z221" s="201"/>
      <c r="AA221" s="202" t="n">
        <f aca="false">SUM(Y221:Z221)</f>
        <v>0</v>
      </c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2" t="n">
        <f aca="false">SUM(AA221:AC221)</f>
        <v>0</v>
      </c>
      <c r="AN221" s="202" t="n">
        <f aca="false">SUM(AD221:AF221)</f>
        <v>0</v>
      </c>
      <c r="AO221" s="202" t="n">
        <f aca="false">SUM(AG221:AK221)</f>
        <v>0</v>
      </c>
      <c r="AP221" s="203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8" t="n">
        <f aca="false">IF(OR(ISBLANK(B221),ISBLANK(H221),ISBLANK(O221),ISBLANK(R221),ISBLANK(V221),ISBLANK(W221),ISBLANK(Y221),ISBLANK(AB221),ISBLANK(AD221),ISBLANK(AL221)),FALSE(),TRUE())</f>
        <v>0</v>
      </c>
      <c r="AR221" s="158" t="n">
        <f aca="false">IF(ISBLANK(B221),IF(OR(ISBLANK(C221),ISBLANK(D221),ISBLANK(E221),ISBLANK(F221),ISBLANK(G221)),FALSE(),TRUE()),TRUE())</f>
        <v>0</v>
      </c>
      <c r="AS221" s="204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93"/>
      <c r="C222" s="194"/>
      <c r="D222" s="195"/>
      <c r="E222" s="196"/>
      <c r="F222" s="125"/>
      <c r="G222" s="126" t="e">
        <f aca="false">VLOOKUP(F222,Foglio1!$F$2:$G$1509,2,FALSE())</f>
        <v>#N/A</v>
      </c>
      <c r="H222" s="197"/>
      <c r="I222" s="198"/>
      <c r="J222" s="198"/>
      <c r="K222" s="198"/>
      <c r="L222" s="198"/>
      <c r="M222" s="199"/>
      <c r="N222" s="199"/>
      <c r="O222" s="200"/>
      <c r="P222" s="200"/>
      <c r="Q222" s="200"/>
      <c r="R222" s="200"/>
      <c r="S222" s="200"/>
      <c r="T222" s="200"/>
      <c r="U222" s="200"/>
      <c r="V222" s="200"/>
      <c r="W222" s="199"/>
      <c r="X222" s="200"/>
      <c r="Y222" s="201"/>
      <c r="Z222" s="201"/>
      <c r="AA222" s="202" t="n">
        <f aca="false">SUM(Y222:Z222)</f>
        <v>0</v>
      </c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2" t="n">
        <f aca="false">SUM(AA222:AC222)</f>
        <v>0</v>
      </c>
      <c r="AN222" s="202" t="n">
        <f aca="false">SUM(AD222:AF222)</f>
        <v>0</v>
      </c>
      <c r="AO222" s="202" t="n">
        <f aca="false">SUM(AG222:AK222)</f>
        <v>0</v>
      </c>
      <c r="AP222" s="203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8" t="n">
        <f aca="false">IF(OR(ISBLANK(B222),ISBLANK(H222),ISBLANK(O222),ISBLANK(R222),ISBLANK(V222),ISBLANK(W222),ISBLANK(Y222),ISBLANK(AB222),ISBLANK(AD222),ISBLANK(AL222)),FALSE(),TRUE())</f>
        <v>0</v>
      </c>
      <c r="AR222" s="158" t="n">
        <f aca="false">IF(ISBLANK(B222),IF(OR(ISBLANK(C222),ISBLANK(D222),ISBLANK(E222),ISBLANK(F222),ISBLANK(G222)),FALSE(),TRUE()),TRUE())</f>
        <v>0</v>
      </c>
      <c r="AS222" s="204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93"/>
      <c r="C223" s="194"/>
      <c r="D223" s="195"/>
      <c r="E223" s="196"/>
      <c r="F223" s="125"/>
      <c r="G223" s="126" t="e">
        <f aca="false">VLOOKUP(F223,Foglio1!$F$2:$G$1509,2,FALSE())</f>
        <v>#N/A</v>
      </c>
      <c r="H223" s="197"/>
      <c r="I223" s="198"/>
      <c r="J223" s="198"/>
      <c r="K223" s="198"/>
      <c r="L223" s="198"/>
      <c r="M223" s="199"/>
      <c r="N223" s="199"/>
      <c r="O223" s="200"/>
      <c r="P223" s="200"/>
      <c r="Q223" s="200"/>
      <c r="R223" s="200"/>
      <c r="S223" s="200"/>
      <c r="T223" s="200"/>
      <c r="U223" s="200"/>
      <c r="V223" s="200"/>
      <c r="W223" s="199"/>
      <c r="X223" s="200"/>
      <c r="Y223" s="201"/>
      <c r="Z223" s="201"/>
      <c r="AA223" s="202" t="n">
        <f aca="false">SUM(Y223:Z223)</f>
        <v>0</v>
      </c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2" t="n">
        <f aca="false">SUM(AA223:AC223)</f>
        <v>0</v>
      </c>
      <c r="AN223" s="202" t="n">
        <f aca="false">SUM(AD223:AF223)</f>
        <v>0</v>
      </c>
      <c r="AO223" s="202" t="n">
        <f aca="false">SUM(AG223:AK223)</f>
        <v>0</v>
      </c>
      <c r="AP223" s="203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8" t="n">
        <f aca="false">IF(OR(ISBLANK(B223),ISBLANK(H223),ISBLANK(O223),ISBLANK(R223),ISBLANK(V223),ISBLANK(W223),ISBLANK(Y223),ISBLANK(AB223),ISBLANK(AD223),ISBLANK(AL223)),FALSE(),TRUE())</f>
        <v>0</v>
      </c>
      <c r="AR223" s="158" t="n">
        <f aca="false">IF(ISBLANK(B223),IF(OR(ISBLANK(C223),ISBLANK(D223),ISBLANK(E223),ISBLANK(F223),ISBLANK(G223)),FALSE(),TRUE()),TRUE())</f>
        <v>0</v>
      </c>
      <c r="AS223" s="204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93"/>
      <c r="C224" s="194"/>
      <c r="D224" s="195"/>
      <c r="E224" s="196"/>
      <c r="F224" s="125"/>
      <c r="G224" s="126" t="e">
        <f aca="false">VLOOKUP(F224,Foglio1!$F$2:$G$1509,2,FALSE())</f>
        <v>#N/A</v>
      </c>
      <c r="H224" s="197"/>
      <c r="I224" s="198"/>
      <c r="J224" s="198"/>
      <c r="K224" s="198"/>
      <c r="L224" s="198"/>
      <c r="M224" s="199"/>
      <c r="N224" s="199"/>
      <c r="O224" s="200"/>
      <c r="P224" s="200"/>
      <c r="Q224" s="200"/>
      <c r="R224" s="200"/>
      <c r="S224" s="200"/>
      <c r="T224" s="200"/>
      <c r="U224" s="200"/>
      <c r="V224" s="200"/>
      <c r="W224" s="199"/>
      <c r="X224" s="200"/>
      <c r="Y224" s="201"/>
      <c r="Z224" s="201"/>
      <c r="AA224" s="202" t="n">
        <f aca="false">SUM(Y224:Z224)</f>
        <v>0</v>
      </c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2" t="n">
        <f aca="false">SUM(AA224:AC224)</f>
        <v>0</v>
      </c>
      <c r="AN224" s="202" t="n">
        <f aca="false">SUM(AD224:AF224)</f>
        <v>0</v>
      </c>
      <c r="AO224" s="202" t="n">
        <f aca="false">SUM(AG224:AK224)</f>
        <v>0</v>
      </c>
      <c r="AP224" s="203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8" t="n">
        <f aca="false">IF(OR(ISBLANK(B224),ISBLANK(H224),ISBLANK(O224),ISBLANK(R224),ISBLANK(V224),ISBLANK(W224),ISBLANK(Y224),ISBLANK(AB224),ISBLANK(AD224),ISBLANK(AL224)),FALSE(),TRUE())</f>
        <v>0</v>
      </c>
      <c r="AR224" s="158" t="n">
        <f aca="false">IF(ISBLANK(B224),IF(OR(ISBLANK(C224),ISBLANK(D224),ISBLANK(E224),ISBLANK(F224),ISBLANK(G224)),FALSE(),TRUE()),TRUE())</f>
        <v>0</v>
      </c>
      <c r="AS224" s="204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93"/>
      <c r="C225" s="194"/>
      <c r="D225" s="195"/>
      <c r="E225" s="196"/>
      <c r="F225" s="125"/>
      <c r="G225" s="126" t="e">
        <f aca="false">VLOOKUP(F225,Foglio1!$F$2:$G$1509,2,FALSE())</f>
        <v>#N/A</v>
      </c>
      <c r="H225" s="197"/>
      <c r="I225" s="198"/>
      <c r="J225" s="198"/>
      <c r="K225" s="198"/>
      <c r="L225" s="198"/>
      <c r="M225" s="199"/>
      <c r="N225" s="199"/>
      <c r="O225" s="200"/>
      <c r="P225" s="200"/>
      <c r="Q225" s="200"/>
      <c r="R225" s="200"/>
      <c r="S225" s="200"/>
      <c r="T225" s="200"/>
      <c r="U225" s="200"/>
      <c r="V225" s="200"/>
      <c r="W225" s="199"/>
      <c r="X225" s="200"/>
      <c r="Y225" s="201"/>
      <c r="Z225" s="201"/>
      <c r="AA225" s="202" t="n">
        <f aca="false">SUM(Y225:Z225)</f>
        <v>0</v>
      </c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2" t="n">
        <f aca="false">SUM(AA225:AC225)</f>
        <v>0</v>
      </c>
      <c r="AN225" s="202" t="n">
        <f aca="false">SUM(AD225:AF225)</f>
        <v>0</v>
      </c>
      <c r="AO225" s="202" t="n">
        <f aca="false">SUM(AG225:AK225)</f>
        <v>0</v>
      </c>
      <c r="AP225" s="203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8" t="n">
        <f aca="false">IF(OR(ISBLANK(B225),ISBLANK(H225),ISBLANK(O225),ISBLANK(R225),ISBLANK(V225),ISBLANK(W225),ISBLANK(Y225),ISBLANK(AB225),ISBLANK(AD225),ISBLANK(AL225)),FALSE(),TRUE())</f>
        <v>0</v>
      </c>
      <c r="AR225" s="158" t="n">
        <f aca="false">IF(ISBLANK(B225),IF(OR(ISBLANK(C225),ISBLANK(D225),ISBLANK(E225),ISBLANK(F225),ISBLANK(G225)),FALSE(),TRUE()),TRUE())</f>
        <v>0</v>
      </c>
      <c r="AS225" s="204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93"/>
      <c r="C226" s="194"/>
      <c r="D226" s="195"/>
      <c r="E226" s="196"/>
      <c r="F226" s="125"/>
      <c r="G226" s="126" t="e">
        <f aca="false">VLOOKUP(F226,Foglio1!$F$2:$G$1509,2,FALSE())</f>
        <v>#N/A</v>
      </c>
      <c r="H226" s="197"/>
      <c r="I226" s="198"/>
      <c r="J226" s="198"/>
      <c r="K226" s="198"/>
      <c r="L226" s="198"/>
      <c r="M226" s="199"/>
      <c r="N226" s="199"/>
      <c r="O226" s="200"/>
      <c r="P226" s="200"/>
      <c r="Q226" s="200"/>
      <c r="R226" s="200"/>
      <c r="S226" s="200"/>
      <c r="T226" s="200"/>
      <c r="U226" s="200"/>
      <c r="V226" s="200"/>
      <c r="W226" s="199"/>
      <c r="X226" s="200"/>
      <c r="Y226" s="201"/>
      <c r="Z226" s="201"/>
      <c r="AA226" s="202" t="n">
        <f aca="false">SUM(Y226:Z226)</f>
        <v>0</v>
      </c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2" t="n">
        <f aca="false">SUM(AA226:AC226)</f>
        <v>0</v>
      </c>
      <c r="AN226" s="202" t="n">
        <f aca="false">SUM(AD226:AF226)</f>
        <v>0</v>
      </c>
      <c r="AO226" s="202" t="n">
        <f aca="false">SUM(AG226:AK226)</f>
        <v>0</v>
      </c>
      <c r="AP226" s="203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8" t="n">
        <f aca="false">IF(OR(ISBLANK(B226),ISBLANK(H226),ISBLANK(O226),ISBLANK(R226),ISBLANK(V226),ISBLANK(W226),ISBLANK(Y226),ISBLANK(AB226),ISBLANK(AD226),ISBLANK(AL226)),FALSE(),TRUE())</f>
        <v>0</v>
      </c>
      <c r="AR226" s="158" t="n">
        <f aca="false">IF(ISBLANK(B226),IF(OR(ISBLANK(C226),ISBLANK(D226),ISBLANK(E226),ISBLANK(F226),ISBLANK(G226)),FALSE(),TRUE()),TRUE())</f>
        <v>0</v>
      </c>
      <c r="AS226" s="204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93"/>
      <c r="C227" s="194"/>
      <c r="D227" s="195"/>
      <c r="E227" s="196"/>
      <c r="F227" s="125"/>
      <c r="G227" s="126" t="e">
        <f aca="false">VLOOKUP(F227,Foglio1!$F$2:$G$1509,2,FALSE())</f>
        <v>#N/A</v>
      </c>
      <c r="H227" s="197"/>
      <c r="I227" s="198"/>
      <c r="J227" s="198"/>
      <c r="K227" s="198"/>
      <c r="L227" s="198"/>
      <c r="M227" s="199"/>
      <c r="N227" s="199"/>
      <c r="O227" s="200"/>
      <c r="P227" s="200"/>
      <c r="Q227" s="200"/>
      <c r="R227" s="200"/>
      <c r="S227" s="200"/>
      <c r="T227" s="200"/>
      <c r="U227" s="200"/>
      <c r="V227" s="200"/>
      <c r="W227" s="199"/>
      <c r="X227" s="200"/>
      <c r="Y227" s="201"/>
      <c r="Z227" s="201"/>
      <c r="AA227" s="202" t="n">
        <f aca="false">SUM(Y227:Z227)</f>
        <v>0</v>
      </c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2" t="n">
        <f aca="false">SUM(AA227:AC227)</f>
        <v>0</v>
      </c>
      <c r="AN227" s="202" t="n">
        <f aca="false">SUM(AD227:AF227)</f>
        <v>0</v>
      </c>
      <c r="AO227" s="202" t="n">
        <f aca="false">SUM(AG227:AK227)</f>
        <v>0</v>
      </c>
      <c r="AP227" s="203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8" t="n">
        <f aca="false">IF(OR(ISBLANK(B227),ISBLANK(H227),ISBLANK(O227),ISBLANK(R227),ISBLANK(V227),ISBLANK(W227),ISBLANK(Y227),ISBLANK(AB227),ISBLANK(AD227),ISBLANK(AL227)),FALSE(),TRUE())</f>
        <v>0</v>
      </c>
      <c r="AR227" s="158" t="n">
        <f aca="false">IF(ISBLANK(B227),IF(OR(ISBLANK(C227),ISBLANK(D227),ISBLANK(E227),ISBLANK(F227),ISBLANK(G227)),FALSE(),TRUE()),TRUE())</f>
        <v>0</v>
      </c>
      <c r="AS227" s="204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93"/>
      <c r="C228" s="194"/>
      <c r="D228" s="195"/>
      <c r="E228" s="196"/>
      <c r="F228" s="125"/>
      <c r="G228" s="126" t="e">
        <f aca="false">VLOOKUP(F228,Foglio1!$F$2:$G$1509,2,FALSE())</f>
        <v>#N/A</v>
      </c>
      <c r="H228" s="197"/>
      <c r="I228" s="198"/>
      <c r="J228" s="198"/>
      <c r="K228" s="198"/>
      <c r="L228" s="198"/>
      <c r="M228" s="199"/>
      <c r="N228" s="199"/>
      <c r="O228" s="200"/>
      <c r="P228" s="200"/>
      <c r="Q228" s="200"/>
      <c r="R228" s="200"/>
      <c r="S228" s="200"/>
      <c r="T228" s="200"/>
      <c r="U228" s="200"/>
      <c r="V228" s="200"/>
      <c r="W228" s="199"/>
      <c r="X228" s="200"/>
      <c r="Y228" s="201"/>
      <c r="Z228" s="201"/>
      <c r="AA228" s="202" t="n">
        <f aca="false">SUM(Y228:Z228)</f>
        <v>0</v>
      </c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2" t="n">
        <f aca="false">SUM(AA228:AC228)</f>
        <v>0</v>
      </c>
      <c r="AN228" s="202" t="n">
        <f aca="false">SUM(AD228:AF228)</f>
        <v>0</v>
      </c>
      <c r="AO228" s="202" t="n">
        <f aca="false">SUM(AG228:AK228)</f>
        <v>0</v>
      </c>
      <c r="AP228" s="203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8" t="n">
        <f aca="false">IF(OR(ISBLANK(B228),ISBLANK(H228),ISBLANK(O228),ISBLANK(R228),ISBLANK(V228),ISBLANK(W228),ISBLANK(Y228),ISBLANK(AB228),ISBLANK(AD228),ISBLANK(AL228)),FALSE(),TRUE())</f>
        <v>0</v>
      </c>
      <c r="AR228" s="158" t="n">
        <f aca="false">IF(ISBLANK(B228),IF(OR(ISBLANK(C228),ISBLANK(D228),ISBLANK(E228),ISBLANK(F228),ISBLANK(G228)),FALSE(),TRUE()),TRUE())</f>
        <v>0</v>
      </c>
      <c r="AS228" s="204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93"/>
      <c r="C229" s="194"/>
      <c r="D229" s="195"/>
      <c r="E229" s="196"/>
      <c r="F229" s="125"/>
      <c r="G229" s="126" t="e">
        <f aca="false">VLOOKUP(F229,Foglio1!$F$2:$G$1509,2,FALSE())</f>
        <v>#N/A</v>
      </c>
      <c r="H229" s="197"/>
      <c r="I229" s="198"/>
      <c r="J229" s="198"/>
      <c r="K229" s="198"/>
      <c r="L229" s="198"/>
      <c r="M229" s="199"/>
      <c r="N229" s="199"/>
      <c r="O229" s="200"/>
      <c r="P229" s="200"/>
      <c r="Q229" s="200"/>
      <c r="R229" s="200"/>
      <c r="S229" s="200"/>
      <c r="T229" s="200"/>
      <c r="U229" s="200"/>
      <c r="V229" s="200"/>
      <c r="W229" s="199"/>
      <c r="X229" s="200"/>
      <c r="Y229" s="201"/>
      <c r="Z229" s="201"/>
      <c r="AA229" s="202" t="n">
        <f aca="false">SUM(Y229:Z229)</f>
        <v>0</v>
      </c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2" t="n">
        <f aca="false">SUM(AA229:AC229)</f>
        <v>0</v>
      </c>
      <c r="AN229" s="202" t="n">
        <f aca="false">SUM(AD229:AF229)</f>
        <v>0</v>
      </c>
      <c r="AO229" s="202" t="n">
        <f aca="false">SUM(AG229:AK229)</f>
        <v>0</v>
      </c>
      <c r="AP229" s="203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8" t="n">
        <f aca="false">IF(OR(ISBLANK(B229),ISBLANK(H229),ISBLANK(O229),ISBLANK(R229),ISBLANK(V229),ISBLANK(W229),ISBLANK(Y229),ISBLANK(AB229),ISBLANK(AD229),ISBLANK(AL229)),FALSE(),TRUE())</f>
        <v>0</v>
      </c>
      <c r="AR229" s="158" t="n">
        <f aca="false">IF(ISBLANK(B229),IF(OR(ISBLANK(C229),ISBLANK(D229),ISBLANK(E229),ISBLANK(F229),ISBLANK(G229)),FALSE(),TRUE()),TRUE())</f>
        <v>0</v>
      </c>
      <c r="AS229" s="204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93"/>
      <c r="C230" s="194"/>
      <c r="D230" s="195"/>
      <c r="E230" s="196"/>
      <c r="F230" s="125"/>
      <c r="G230" s="126" t="e">
        <f aca="false">VLOOKUP(F230,Foglio1!$F$2:$G$1509,2,FALSE())</f>
        <v>#N/A</v>
      </c>
      <c r="H230" s="197"/>
      <c r="I230" s="198"/>
      <c r="J230" s="198"/>
      <c r="K230" s="198"/>
      <c r="L230" s="198"/>
      <c r="M230" s="199"/>
      <c r="N230" s="199"/>
      <c r="O230" s="200"/>
      <c r="P230" s="200"/>
      <c r="Q230" s="200"/>
      <c r="R230" s="200"/>
      <c r="S230" s="200"/>
      <c r="T230" s="200"/>
      <c r="U230" s="200"/>
      <c r="V230" s="200"/>
      <c r="W230" s="199"/>
      <c r="X230" s="200"/>
      <c r="Y230" s="201"/>
      <c r="Z230" s="201"/>
      <c r="AA230" s="202" t="n">
        <f aca="false">SUM(Y230:Z230)</f>
        <v>0</v>
      </c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2" t="n">
        <f aca="false">SUM(AA230:AC230)</f>
        <v>0</v>
      </c>
      <c r="AN230" s="202" t="n">
        <f aca="false">SUM(AD230:AF230)</f>
        <v>0</v>
      </c>
      <c r="AO230" s="202" t="n">
        <f aca="false">SUM(AG230:AK230)</f>
        <v>0</v>
      </c>
      <c r="AP230" s="203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8" t="n">
        <f aca="false">IF(OR(ISBLANK(B230),ISBLANK(H230),ISBLANK(O230),ISBLANK(R230),ISBLANK(V230),ISBLANK(W230),ISBLANK(Y230),ISBLANK(AB230),ISBLANK(AD230),ISBLANK(AL230)),FALSE(),TRUE())</f>
        <v>0</v>
      </c>
      <c r="AR230" s="158" t="n">
        <f aca="false">IF(ISBLANK(B230),IF(OR(ISBLANK(C230),ISBLANK(D230),ISBLANK(E230),ISBLANK(F230),ISBLANK(G230)),FALSE(),TRUE()),TRUE())</f>
        <v>0</v>
      </c>
      <c r="AS230" s="204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93"/>
      <c r="C231" s="194"/>
      <c r="D231" s="195"/>
      <c r="E231" s="196"/>
      <c r="F231" s="125"/>
      <c r="G231" s="126" t="e">
        <f aca="false">VLOOKUP(F231,Foglio1!$F$2:$G$1509,2,FALSE())</f>
        <v>#N/A</v>
      </c>
      <c r="H231" s="197"/>
      <c r="I231" s="198"/>
      <c r="J231" s="198"/>
      <c r="K231" s="198"/>
      <c r="L231" s="198"/>
      <c r="M231" s="199"/>
      <c r="N231" s="199"/>
      <c r="O231" s="200"/>
      <c r="P231" s="200"/>
      <c r="Q231" s="200"/>
      <c r="R231" s="200"/>
      <c r="S231" s="200"/>
      <c r="T231" s="200"/>
      <c r="U231" s="200"/>
      <c r="V231" s="200"/>
      <c r="W231" s="199"/>
      <c r="X231" s="200"/>
      <c r="Y231" s="201"/>
      <c r="Z231" s="201"/>
      <c r="AA231" s="202" t="n">
        <f aca="false">SUM(Y231:Z231)</f>
        <v>0</v>
      </c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2" t="n">
        <f aca="false">SUM(AA231:AC231)</f>
        <v>0</v>
      </c>
      <c r="AN231" s="202" t="n">
        <f aca="false">SUM(AD231:AF231)</f>
        <v>0</v>
      </c>
      <c r="AO231" s="202" t="n">
        <f aca="false">SUM(AG231:AK231)</f>
        <v>0</v>
      </c>
      <c r="AP231" s="203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8" t="n">
        <f aca="false">IF(OR(ISBLANK(B231),ISBLANK(H231),ISBLANK(O231),ISBLANK(R231),ISBLANK(V231),ISBLANK(W231),ISBLANK(Y231),ISBLANK(AB231),ISBLANK(AD231),ISBLANK(AL231)),FALSE(),TRUE())</f>
        <v>0</v>
      </c>
      <c r="AR231" s="158" t="n">
        <f aca="false">IF(ISBLANK(B231),IF(OR(ISBLANK(C231),ISBLANK(D231),ISBLANK(E231),ISBLANK(F231),ISBLANK(G231)),FALSE(),TRUE()),TRUE())</f>
        <v>0</v>
      </c>
      <c r="AS231" s="204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93"/>
      <c r="C232" s="194"/>
      <c r="D232" s="195"/>
      <c r="E232" s="196"/>
      <c r="F232" s="125"/>
      <c r="G232" s="126" t="e">
        <f aca="false">VLOOKUP(F232,Foglio1!$F$2:$G$1509,2,FALSE())</f>
        <v>#N/A</v>
      </c>
      <c r="H232" s="197"/>
      <c r="I232" s="198"/>
      <c r="J232" s="198"/>
      <c r="K232" s="198"/>
      <c r="L232" s="198"/>
      <c r="M232" s="199"/>
      <c r="N232" s="199"/>
      <c r="O232" s="200"/>
      <c r="P232" s="200"/>
      <c r="Q232" s="200"/>
      <c r="R232" s="200"/>
      <c r="S232" s="200"/>
      <c r="T232" s="200"/>
      <c r="U232" s="200"/>
      <c r="V232" s="200"/>
      <c r="W232" s="199"/>
      <c r="X232" s="200"/>
      <c r="Y232" s="201"/>
      <c r="Z232" s="201"/>
      <c r="AA232" s="202" t="n">
        <f aca="false">SUM(Y232:Z232)</f>
        <v>0</v>
      </c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2" t="n">
        <f aca="false">SUM(AA232:AC232)</f>
        <v>0</v>
      </c>
      <c r="AN232" s="202" t="n">
        <f aca="false">SUM(AD232:AF232)</f>
        <v>0</v>
      </c>
      <c r="AO232" s="202" t="n">
        <f aca="false">SUM(AG232:AK232)</f>
        <v>0</v>
      </c>
      <c r="AP232" s="203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8" t="n">
        <f aca="false">IF(OR(ISBLANK(B232),ISBLANK(H232),ISBLANK(O232),ISBLANK(R232),ISBLANK(V232),ISBLANK(W232),ISBLANK(Y232),ISBLANK(AB232),ISBLANK(AD232),ISBLANK(AL232)),FALSE(),TRUE())</f>
        <v>0</v>
      </c>
      <c r="AR232" s="158" t="n">
        <f aca="false">IF(ISBLANK(B232),IF(OR(ISBLANK(C232),ISBLANK(D232),ISBLANK(E232),ISBLANK(F232),ISBLANK(G232)),FALSE(),TRUE()),TRUE())</f>
        <v>0</v>
      </c>
      <c r="AS232" s="204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93"/>
      <c r="C233" s="194"/>
      <c r="D233" s="195"/>
      <c r="E233" s="196"/>
      <c r="F233" s="125"/>
      <c r="G233" s="126" t="e">
        <f aca="false">VLOOKUP(F233,Foglio1!$F$2:$G$1509,2,FALSE())</f>
        <v>#N/A</v>
      </c>
      <c r="H233" s="197"/>
      <c r="I233" s="198"/>
      <c r="J233" s="198"/>
      <c r="K233" s="198"/>
      <c r="L233" s="198"/>
      <c r="M233" s="199"/>
      <c r="N233" s="199"/>
      <c r="O233" s="200"/>
      <c r="P233" s="200"/>
      <c r="Q233" s="200"/>
      <c r="R233" s="200"/>
      <c r="S233" s="200"/>
      <c r="T233" s="200"/>
      <c r="U233" s="200"/>
      <c r="V233" s="200"/>
      <c r="W233" s="199"/>
      <c r="X233" s="200"/>
      <c r="Y233" s="201"/>
      <c r="Z233" s="201"/>
      <c r="AA233" s="202" t="n">
        <f aca="false">SUM(Y233:Z233)</f>
        <v>0</v>
      </c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2" t="n">
        <f aca="false">SUM(AA233:AC233)</f>
        <v>0</v>
      </c>
      <c r="AN233" s="202" t="n">
        <f aca="false">SUM(AD233:AF233)</f>
        <v>0</v>
      </c>
      <c r="AO233" s="202" t="n">
        <f aca="false">SUM(AG233:AK233)</f>
        <v>0</v>
      </c>
      <c r="AP233" s="203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8" t="n">
        <f aca="false">IF(OR(ISBLANK(B233),ISBLANK(H233),ISBLANK(O233),ISBLANK(R233),ISBLANK(V233),ISBLANK(W233),ISBLANK(Y233),ISBLANK(AB233),ISBLANK(AD233),ISBLANK(AL233)),FALSE(),TRUE())</f>
        <v>0</v>
      </c>
      <c r="AR233" s="158" t="n">
        <f aca="false">IF(ISBLANK(B233),IF(OR(ISBLANK(C233),ISBLANK(D233),ISBLANK(E233),ISBLANK(F233),ISBLANK(G233)),FALSE(),TRUE()),TRUE())</f>
        <v>0</v>
      </c>
      <c r="AS233" s="204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93"/>
      <c r="C234" s="194"/>
      <c r="D234" s="195"/>
      <c r="E234" s="196"/>
      <c r="F234" s="125"/>
      <c r="G234" s="126" t="e">
        <f aca="false">VLOOKUP(F234,Foglio1!$F$2:$G$1509,2,FALSE())</f>
        <v>#N/A</v>
      </c>
      <c r="H234" s="197"/>
      <c r="I234" s="198"/>
      <c r="J234" s="198"/>
      <c r="K234" s="198"/>
      <c r="L234" s="198"/>
      <c r="M234" s="199"/>
      <c r="N234" s="199"/>
      <c r="O234" s="200"/>
      <c r="P234" s="200"/>
      <c r="Q234" s="200"/>
      <c r="R234" s="200"/>
      <c r="S234" s="200"/>
      <c r="T234" s="200"/>
      <c r="U234" s="200"/>
      <c r="V234" s="200"/>
      <c r="W234" s="199"/>
      <c r="X234" s="200"/>
      <c r="Y234" s="201"/>
      <c r="Z234" s="201"/>
      <c r="AA234" s="202" t="n">
        <f aca="false">SUM(Y234:Z234)</f>
        <v>0</v>
      </c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2" t="n">
        <f aca="false">SUM(AA234:AC234)</f>
        <v>0</v>
      </c>
      <c r="AN234" s="202" t="n">
        <f aca="false">SUM(AD234:AF234)</f>
        <v>0</v>
      </c>
      <c r="AO234" s="202" t="n">
        <f aca="false">SUM(AG234:AK234)</f>
        <v>0</v>
      </c>
      <c r="AP234" s="203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8" t="n">
        <f aca="false">IF(OR(ISBLANK(B234),ISBLANK(H234),ISBLANK(O234),ISBLANK(R234),ISBLANK(V234),ISBLANK(W234),ISBLANK(Y234),ISBLANK(AB234),ISBLANK(AD234),ISBLANK(AL234)),FALSE(),TRUE())</f>
        <v>0</v>
      </c>
      <c r="AR234" s="158" t="n">
        <f aca="false">IF(ISBLANK(B234),IF(OR(ISBLANK(C234),ISBLANK(D234),ISBLANK(E234),ISBLANK(F234),ISBLANK(G234)),FALSE(),TRUE()),TRUE())</f>
        <v>0</v>
      </c>
      <c r="AS234" s="204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93"/>
      <c r="C235" s="194"/>
      <c r="D235" s="195"/>
      <c r="E235" s="196"/>
      <c r="F235" s="125"/>
      <c r="G235" s="126" t="e">
        <f aca="false">VLOOKUP(F235,Foglio1!$F$2:$G$1509,2,FALSE())</f>
        <v>#N/A</v>
      </c>
      <c r="H235" s="197"/>
      <c r="I235" s="198"/>
      <c r="J235" s="198"/>
      <c r="K235" s="198"/>
      <c r="L235" s="198"/>
      <c r="M235" s="199"/>
      <c r="N235" s="199"/>
      <c r="O235" s="200"/>
      <c r="P235" s="200"/>
      <c r="Q235" s="200"/>
      <c r="R235" s="200"/>
      <c r="S235" s="200"/>
      <c r="T235" s="200"/>
      <c r="U235" s="200"/>
      <c r="V235" s="200"/>
      <c r="W235" s="199"/>
      <c r="X235" s="200"/>
      <c r="Y235" s="201"/>
      <c r="Z235" s="201"/>
      <c r="AA235" s="202" t="n">
        <f aca="false">SUM(Y235:Z235)</f>
        <v>0</v>
      </c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2" t="n">
        <f aca="false">SUM(AA235:AC235)</f>
        <v>0</v>
      </c>
      <c r="AN235" s="202" t="n">
        <f aca="false">SUM(AD235:AF235)</f>
        <v>0</v>
      </c>
      <c r="AO235" s="202" t="n">
        <f aca="false">SUM(AG235:AK235)</f>
        <v>0</v>
      </c>
      <c r="AP235" s="203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8" t="n">
        <f aca="false">IF(OR(ISBLANK(B235),ISBLANK(H235),ISBLANK(O235),ISBLANK(R235),ISBLANK(V235),ISBLANK(W235),ISBLANK(Y235),ISBLANK(AB235),ISBLANK(AD235),ISBLANK(AL235)),FALSE(),TRUE())</f>
        <v>0</v>
      </c>
      <c r="AR235" s="158" t="n">
        <f aca="false">IF(ISBLANK(B235),IF(OR(ISBLANK(C235),ISBLANK(D235),ISBLANK(E235),ISBLANK(F235),ISBLANK(G235)),FALSE(),TRUE()),TRUE())</f>
        <v>0</v>
      </c>
      <c r="AS235" s="204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93"/>
      <c r="C236" s="194"/>
      <c r="D236" s="195"/>
      <c r="E236" s="196"/>
      <c r="F236" s="125"/>
      <c r="G236" s="126" t="e">
        <f aca="false">VLOOKUP(F236,Foglio1!$F$2:$G$1509,2,FALSE())</f>
        <v>#N/A</v>
      </c>
      <c r="H236" s="197"/>
      <c r="I236" s="198"/>
      <c r="J236" s="198"/>
      <c r="K236" s="198"/>
      <c r="L236" s="198"/>
      <c r="M236" s="199"/>
      <c r="N236" s="199"/>
      <c r="O236" s="200"/>
      <c r="P236" s="200"/>
      <c r="Q236" s="200"/>
      <c r="R236" s="200"/>
      <c r="S236" s="200"/>
      <c r="T236" s="200"/>
      <c r="U236" s="200"/>
      <c r="V236" s="200"/>
      <c r="W236" s="199"/>
      <c r="X236" s="200"/>
      <c r="Y236" s="201"/>
      <c r="Z236" s="201"/>
      <c r="AA236" s="202" t="n">
        <f aca="false">SUM(Y236:Z236)</f>
        <v>0</v>
      </c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2" t="n">
        <f aca="false">SUM(AA236:AC236)</f>
        <v>0</v>
      </c>
      <c r="AN236" s="202" t="n">
        <f aca="false">SUM(AD236:AF236)</f>
        <v>0</v>
      </c>
      <c r="AO236" s="202" t="n">
        <f aca="false">SUM(AG236:AK236)</f>
        <v>0</v>
      </c>
      <c r="AP236" s="203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8" t="n">
        <f aca="false">IF(OR(ISBLANK(B236),ISBLANK(H236),ISBLANK(O236),ISBLANK(R236),ISBLANK(V236),ISBLANK(W236),ISBLANK(Y236),ISBLANK(AB236),ISBLANK(AD236),ISBLANK(AL236)),FALSE(),TRUE())</f>
        <v>0</v>
      </c>
      <c r="AR236" s="158" t="n">
        <f aca="false">IF(ISBLANK(B236),IF(OR(ISBLANK(C236),ISBLANK(D236),ISBLANK(E236),ISBLANK(F236),ISBLANK(G236)),FALSE(),TRUE()),TRUE())</f>
        <v>0</v>
      </c>
      <c r="AS236" s="204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93"/>
      <c r="C237" s="194"/>
      <c r="D237" s="195"/>
      <c r="E237" s="196"/>
      <c r="F237" s="125"/>
      <c r="G237" s="126" t="e">
        <f aca="false">VLOOKUP(F237,Foglio1!$F$2:$G$1509,2,FALSE())</f>
        <v>#N/A</v>
      </c>
      <c r="H237" s="197"/>
      <c r="I237" s="198"/>
      <c r="J237" s="198"/>
      <c r="K237" s="198"/>
      <c r="L237" s="198"/>
      <c r="M237" s="199"/>
      <c r="N237" s="199"/>
      <c r="O237" s="200"/>
      <c r="P237" s="200"/>
      <c r="Q237" s="200"/>
      <c r="R237" s="200"/>
      <c r="S237" s="200"/>
      <c r="T237" s="200"/>
      <c r="U237" s="200"/>
      <c r="V237" s="200"/>
      <c r="W237" s="199"/>
      <c r="X237" s="200"/>
      <c r="Y237" s="201"/>
      <c r="Z237" s="201"/>
      <c r="AA237" s="202" t="n">
        <f aca="false">SUM(Y237:Z237)</f>
        <v>0</v>
      </c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2" t="n">
        <f aca="false">SUM(AA237:AC237)</f>
        <v>0</v>
      </c>
      <c r="AN237" s="202" t="n">
        <f aca="false">SUM(AD237:AF237)</f>
        <v>0</v>
      </c>
      <c r="AO237" s="202" t="n">
        <f aca="false">SUM(AG237:AK237)</f>
        <v>0</v>
      </c>
      <c r="AP237" s="203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8" t="n">
        <f aca="false">IF(OR(ISBLANK(B237),ISBLANK(H237),ISBLANK(O237),ISBLANK(R237),ISBLANK(V237),ISBLANK(W237),ISBLANK(Y237),ISBLANK(AB237),ISBLANK(AD237),ISBLANK(AL237)),FALSE(),TRUE())</f>
        <v>0</v>
      </c>
      <c r="AR237" s="158" t="n">
        <f aca="false">IF(ISBLANK(B237),IF(OR(ISBLANK(C237),ISBLANK(D237),ISBLANK(E237),ISBLANK(F237),ISBLANK(G237)),FALSE(),TRUE()),TRUE())</f>
        <v>0</v>
      </c>
      <c r="AS237" s="204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93"/>
      <c r="C238" s="194"/>
      <c r="D238" s="195"/>
      <c r="E238" s="196"/>
      <c r="F238" s="125"/>
      <c r="G238" s="126" t="e">
        <f aca="false">VLOOKUP(F238,Foglio1!$F$2:$G$1509,2,FALSE())</f>
        <v>#N/A</v>
      </c>
      <c r="H238" s="197"/>
      <c r="I238" s="198"/>
      <c r="J238" s="198"/>
      <c r="K238" s="198"/>
      <c r="L238" s="198"/>
      <c r="M238" s="199"/>
      <c r="N238" s="199"/>
      <c r="O238" s="200"/>
      <c r="P238" s="200"/>
      <c r="Q238" s="200"/>
      <c r="R238" s="200"/>
      <c r="S238" s="200"/>
      <c r="T238" s="200"/>
      <c r="U238" s="200"/>
      <c r="V238" s="200"/>
      <c r="W238" s="199"/>
      <c r="X238" s="200"/>
      <c r="Y238" s="201"/>
      <c r="Z238" s="201"/>
      <c r="AA238" s="202" t="n">
        <f aca="false">SUM(Y238:Z238)</f>
        <v>0</v>
      </c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2" t="n">
        <f aca="false">SUM(AA238:AC238)</f>
        <v>0</v>
      </c>
      <c r="AN238" s="202" t="n">
        <f aca="false">SUM(AD238:AF238)</f>
        <v>0</v>
      </c>
      <c r="AO238" s="202" t="n">
        <f aca="false">SUM(AG238:AK238)</f>
        <v>0</v>
      </c>
      <c r="AP238" s="203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8" t="n">
        <f aca="false">IF(OR(ISBLANK(B238),ISBLANK(H238),ISBLANK(O238),ISBLANK(R238),ISBLANK(V238),ISBLANK(W238),ISBLANK(Y238),ISBLANK(AB238),ISBLANK(AD238),ISBLANK(AL238)),FALSE(),TRUE())</f>
        <v>0</v>
      </c>
      <c r="AR238" s="158" t="n">
        <f aca="false">IF(ISBLANK(B238),IF(OR(ISBLANK(C238),ISBLANK(D238),ISBLANK(E238),ISBLANK(F238),ISBLANK(G238)),FALSE(),TRUE()),TRUE())</f>
        <v>0</v>
      </c>
      <c r="AS238" s="204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93"/>
      <c r="C239" s="194"/>
      <c r="D239" s="195"/>
      <c r="E239" s="196"/>
      <c r="F239" s="125"/>
      <c r="G239" s="126" t="e">
        <f aca="false">VLOOKUP(F239,Foglio1!$F$2:$G$1509,2,FALSE())</f>
        <v>#N/A</v>
      </c>
      <c r="H239" s="197"/>
      <c r="I239" s="198"/>
      <c r="J239" s="198"/>
      <c r="K239" s="198"/>
      <c r="L239" s="198"/>
      <c r="M239" s="199"/>
      <c r="N239" s="199"/>
      <c r="O239" s="200"/>
      <c r="P239" s="200"/>
      <c r="Q239" s="200"/>
      <c r="R239" s="200"/>
      <c r="S239" s="200"/>
      <c r="T239" s="200"/>
      <c r="U239" s="200"/>
      <c r="V239" s="200"/>
      <c r="W239" s="199"/>
      <c r="X239" s="200"/>
      <c r="Y239" s="201"/>
      <c r="Z239" s="201"/>
      <c r="AA239" s="202" t="n">
        <f aca="false">SUM(Y239:Z239)</f>
        <v>0</v>
      </c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2" t="n">
        <f aca="false">SUM(AA239:AC239)</f>
        <v>0</v>
      </c>
      <c r="AN239" s="202" t="n">
        <f aca="false">SUM(AD239:AF239)</f>
        <v>0</v>
      </c>
      <c r="AO239" s="202" t="n">
        <f aca="false">SUM(AG239:AK239)</f>
        <v>0</v>
      </c>
      <c r="AP239" s="203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8" t="n">
        <f aca="false">IF(OR(ISBLANK(B239),ISBLANK(H239),ISBLANK(O239),ISBLANK(R239),ISBLANK(V239),ISBLANK(W239),ISBLANK(Y239),ISBLANK(AB239),ISBLANK(AD239),ISBLANK(AL239)),FALSE(),TRUE())</f>
        <v>0</v>
      </c>
      <c r="AR239" s="158" t="n">
        <f aca="false">IF(ISBLANK(B239),IF(OR(ISBLANK(C239),ISBLANK(D239),ISBLANK(E239),ISBLANK(F239),ISBLANK(G239)),FALSE(),TRUE()),TRUE())</f>
        <v>0</v>
      </c>
      <c r="AS239" s="204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93"/>
      <c r="C240" s="194"/>
      <c r="D240" s="195"/>
      <c r="E240" s="196"/>
      <c r="F240" s="125"/>
      <c r="G240" s="126" t="e">
        <f aca="false">VLOOKUP(F240,Foglio1!$F$2:$G$1509,2,FALSE())</f>
        <v>#N/A</v>
      </c>
      <c r="H240" s="197"/>
      <c r="I240" s="198"/>
      <c r="J240" s="198"/>
      <c r="K240" s="198"/>
      <c r="L240" s="198"/>
      <c r="M240" s="199"/>
      <c r="N240" s="199"/>
      <c r="O240" s="200"/>
      <c r="P240" s="200"/>
      <c r="Q240" s="200"/>
      <c r="R240" s="200"/>
      <c r="S240" s="200"/>
      <c r="T240" s="200"/>
      <c r="U240" s="200"/>
      <c r="V240" s="200"/>
      <c r="W240" s="199"/>
      <c r="X240" s="200"/>
      <c r="Y240" s="201"/>
      <c r="Z240" s="201"/>
      <c r="AA240" s="202" t="n">
        <f aca="false">SUM(Y240:Z240)</f>
        <v>0</v>
      </c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2" t="n">
        <f aca="false">SUM(AA240:AC240)</f>
        <v>0</v>
      </c>
      <c r="AN240" s="202" t="n">
        <f aca="false">SUM(AD240:AF240)</f>
        <v>0</v>
      </c>
      <c r="AO240" s="202" t="n">
        <f aca="false">SUM(AG240:AK240)</f>
        <v>0</v>
      </c>
      <c r="AP240" s="203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8" t="n">
        <f aca="false">IF(OR(ISBLANK(B240),ISBLANK(H240),ISBLANK(O240),ISBLANK(R240),ISBLANK(V240),ISBLANK(W240),ISBLANK(Y240),ISBLANK(AB240),ISBLANK(AD240),ISBLANK(AL240)),FALSE(),TRUE())</f>
        <v>0</v>
      </c>
      <c r="AR240" s="158" t="n">
        <f aca="false">IF(ISBLANK(B240),IF(OR(ISBLANK(C240),ISBLANK(D240),ISBLANK(E240),ISBLANK(F240),ISBLANK(G240)),FALSE(),TRUE()),TRUE())</f>
        <v>0</v>
      </c>
      <c r="AS240" s="204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93"/>
      <c r="C241" s="194"/>
      <c r="D241" s="195"/>
      <c r="E241" s="196"/>
      <c r="F241" s="125"/>
      <c r="G241" s="126" t="e">
        <f aca="false">VLOOKUP(F241,Foglio1!$F$2:$G$1509,2,FALSE())</f>
        <v>#N/A</v>
      </c>
      <c r="H241" s="197"/>
      <c r="I241" s="198"/>
      <c r="J241" s="198"/>
      <c r="K241" s="198"/>
      <c r="L241" s="198"/>
      <c r="M241" s="199"/>
      <c r="N241" s="199"/>
      <c r="O241" s="200"/>
      <c r="P241" s="200"/>
      <c r="Q241" s="200"/>
      <c r="R241" s="200"/>
      <c r="S241" s="200"/>
      <c r="T241" s="200"/>
      <c r="U241" s="200"/>
      <c r="V241" s="200"/>
      <c r="W241" s="199"/>
      <c r="X241" s="200"/>
      <c r="Y241" s="201"/>
      <c r="Z241" s="201"/>
      <c r="AA241" s="202" t="n">
        <f aca="false">SUM(Y241:Z241)</f>
        <v>0</v>
      </c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2" t="n">
        <f aca="false">SUM(AA241:AC241)</f>
        <v>0</v>
      </c>
      <c r="AN241" s="202" t="n">
        <f aca="false">SUM(AD241:AF241)</f>
        <v>0</v>
      </c>
      <c r="AO241" s="202" t="n">
        <f aca="false">SUM(AG241:AK241)</f>
        <v>0</v>
      </c>
      <c r="AP241" s="203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8" t="n">
        <f aca="false">IF(OR(ISBLANK(B241),ISBLANK(H241),ISBLANK(O241),ISBLANK(R241),ISBLANK(V241),ISBLANK(W241),ISBLANK(Y241),ISBLANK(AB241),ISBLANK(AD241),ISBLANK(AL241)),FALSE(),TRUE())</f>
        <v>0</v>
      </c>
      <c r="AR241" s="158" t="n">
        <f aca="false">IF(ISBLANK(B241),IF(OR(ISBLANK(C241),ISBLANK(D241),ISBLANK(E241),ISBLANK(F241),ISBLANK(G241)),FALSE(),TRUE()),TRUE())</f>
        <v>0</v>
      </c>
      <c r="AS241" s="204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93"/>
      <c r="C242" s="194"/>
      <c r="D242" s="195"/>
      <c r="E242" s="196"/>
      <c r="F242" s="125"/>
      <c r="G242" s="126" t="e">
        <f aca="false">VLOOKUP(F242,Foglio1!$F$2:$G$1509,2,FALSE())</f>
        <v>#N/A</v>
      </c>
      <c r="H242" s="197"/>
      <c r="I242" s="198"/>
      <c r="J242" s="198"/>
      <c r="K242" s="198"/>
      <c r="L242" s="198"/>
      <c r="M242" s="199"/>
      <c r="N242" s="199"/>
      <c r="O242" s="200"/>
      <c r="P242" s="200"/>
      <c r="Q242" s="200"/>
      <c r="R242" s="200"/>
      <c r="S242" s="200"/>
      <c r="T242" s="200"/>
      <c r="U242" s="200"/>
      <c r="V242" s="200"/>
      <c r="W242" s="199"/>
      <c r="X242" s="200"/>
      <c r="Y242" s="201"/>
      <c r="Z242" s="201"/>
      <c r="AA242" s="202" t="n">
        <f aca="false">SUM(Y242:Z242)</f>
        <v>0</v>
      </c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2" t="n">
        <f aca="false">SUM(AA242:AC242)</f>
        <v>0</v>
      </c>
      <c r="AN242" s="202" t="n">
        <f aca="false">SUM(AD242:AF242)</f>
        <v>0</v>
      </c>
      <c r="AO242" s="202" t="n">
        <f aca="false">SUM(AG242:AK242)</f>
        <v>0</v>
      </c>
      <c r="AP242" s="203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8" t="n">
        <f aca="false">IF(OR(ISBLANK(B242),ISBLANK(H242),ISBLANK(O242),ISBLANK(R242),ISBLANK(V242),ISBLANK(W242),ISBLANK(Y242),ISBLANK(AB242),ISBLANK(AD242),ISBLANK(AL242)),FALSE(),TRUE())</f>
        <v>0</v>
      </c>
      <c r="AR242" s="158" t="n">
        <f aca="false">IF(ISBLANK(B242),IF(OR(ISBLANK(C242),ISBLANK(D242),ISBLANK(E242),ISBLANK(F242),ISBLANK(G242)),FALSE(),TRUE()),TRUE())</f>
        <v>0</v>
      </c>
      <c r="AS242" s="204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93"/>
      <c r="C243" s="194"/>
      <c r="D243" s="195"/>
      <c r="E243" s="196"/>
      <c r="F243" s="125"/>
      <c r="G243" s="126" t="e">
        <f aca="false">VLOOKUP(F243,Foglio1!$F$2:$G$1509,2,FALSE())</f>
        <v>#N/A</v>
      </c>
      <c r="H243" s="197"/>
      <c r="I243" s="198"/>
      <c r="J243" s="198"/>
      <c r="K243" s="198"/>
      <c r="L243" s="198"/>
      <c r="M243" s="199"/>
      <c r="N243" s="199"/>
      <c r="O243" s="200"/>
      <c r="P243" s="200"/>
      <c r="Q243" s="200"/>
      <c r="R243" s="200"/>
      <c r="S243" s="200"/>
      <c r="T243" s="200"/>
      <c r="U243" s="200"/>
      <c r="V243" s="200"/>
      <c r="W243" s="199"/>
      <c r="X243" s="200"/>
      <c r="Y243" s="201"/>
      <c r="Z243" s="201"/>
      <c r="AA243" s="202" t="n">
        <f aca="false">SUM(Y243:Z243)</f>
        <v>0</v>
      </c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2" t="n">
        <f aca="false">SUM(AA243:AC243)</f>
        <v>0</v>
      </c>
      <c r="AN243" s="202" t="n">
        <f aca="false">SUM(AD243:AF243)</f>
        <v>0</v>
      </c>
      <c r="AO243" s="202" t="n">
        <f aca="false">SUM(AG243:AK243)</f>
        <v>0</v>
      </c>
      <c r="AP243" s="203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8" t="n">
        <f aca="false">IF(OR(ISBLANK(B243),ISBLANK(H243),ISBLANK(O243),ISBLANK(R243),ISBLANK(V243),ISBLANK(W243),ISBLANK(Y243),ISBLANK(AB243),ISBLANK(AD243),ISBLANK(AL243)),FALSE(),TRUE())</f>
        <v>0</v>
      </c>
      <c r="AR243" s="158" t="n">
        <f aca="false">IF(ISBLANK(B243),IF(OR(ISBLANK(C243),ISBLANK(D243),ISBLANK(E243),ISBLANK(F243),ISBLANK(G243)),FALSE(),TRUE()),TRUE())</f>
        <v>0</v>
      </c>
      <c r="AS243" s="204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93"/>
      <c r="C244" s="194"/>
      <c r="D244" s="195"/>
      <c r="E244" s="196"/>
      <c r="F244" s="125"/>
      <c r="G244" s="126" t="e">
        <f aca="false">VLOOKUP(F244,Foglio1!$F$2:$G$1509,2,FALSE())</f>
        <v>#N/A</v>
      </c>
      <c r="H244" s="197"/>
      <c r="I244" s="198"/>
      <c r="J244" s="198"/>
      <c r="K244" s="198"/>
      <c r="L244" s="198"/>
      <c r="M244" s="199"/>
      <c r="N244" s="199"/>
      <c r="O244" s="200"/>
      <c r="P244" s="200"/>
      <c r="Q244" s="200"/>
      <c r="R244" s="200"/>
      <c r="S244" s="200"/>
      <c r="T244" s="200"/>
      <c r="U244" s="200"/>
      <c r="V244" s="200"/>
      <c r="W244" s="199"/>
      <c r="X244" s="200"/>
      <c r="Y244" s="201"/>
      <c r="Z244" s="201"/>
      <c r="AA244" s="202" t="n">
        <f aca="false">SUM(Y244:Z244)</f>
        <v>0</v>
      </c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2" t="n">
        <f aca="false">SUM(AA244:AC244)</f>
        <v>0</v>
      </c>
      <c r="AN244" s="202" t="n">
        <f aca="false">SUM(AD244:AF244)</f>
        <v>0</v>
      </c>
      <c r="AO244" s="202" t="n">
        <f aca="false">SUM(AG244:AK244)</f>
        <v>0</v>
      </c>
      <c r="AP244" s="203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8" t="n">
        <f aca="false">IF(OR(ISBLANK(B244),ISBLANK(H244),ISBLANK(O244),ISBLANK(R244),ISBLANK(V244),ISBLANK(W244),ISBLANK(Y244),ISBLANK(AB244),ISBLANK(AD244),ISBLANK(AL244)),FALSE(),TRUE())</f>
        <v>0</v>
      </c>
      <c r="AR244" s="158" t="n">
        <f aca="false">IF(ISBLANK(B244),IF(OR(ISBLANK(C244),ISBLANK(D244),ISBLANK(E244),ISBLANK(F244),ISBLANK(G244)),FALSE(),TRUE()),TRUE())</f>
        <v>0</v>
      </c>
      <c r="AS244" s="204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93"/>
      <c r="C245" s="194"/>
      <c r="D245" s="195"/>
      <c r="E245" s="196"/>
      <c r="F245" s="125"/>
      <c r="G245" s="126" t="e">
        <f aca="false">VLOOKUP(F245,Foglio1!$F$2:$G$1509,2,FALSE())</f>
        <v>#N/A</v>
      </c>
      <c r="H245" s="197"/>
      <c r="I245" s="198"/>
      <c r="J245" s="198"/>
      <c r="K245" s="198"/>
      <c r="L245" s="198"/>
      <c r="M245" s="199"/>
      <c r="N245" s="199"/>
      <c r="O245" s="200"/>
      <c r="P245" s="200"/>
      <c r="Q245" s="200"/>
      <c r="R245" s="200"/>
      <c r="S245" s="200"/>
      <c r="T245" s="200"/>
      <c r="U245" s="200"/>
      <c r="V245" s="200"/>
      <c r="W245" s="199"/>
      <c r="X245" s="200"/>
      <c r="Y245" s="201"/>
      <c r="Z245" s="201"/>
      <c r="AA245" s="202" t="n">
        <f aca="false">SUM(Y245:Z245)</f>
        <v>0</v>
      </c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2" t="n">
        <f aca="false">SUM(AA245:AC245)</f>
        <v>0</v>
      </c>
      <c r="AN245" s="202" t="n">
        <f aca="false">SUM(AD245:AF245)</f>
        <v>0</v>
      </c>
      <c r="AO245" s="202" t="n">
        <f aca="false">SUM(AG245:AK245)</f>
        <v>0</v>
      </c>
      <c r="AP245" s="203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8" t="n">
        <f aca="false">IF(OR(ISBLANK(B245),ISBLANK(H245),ISBLANK(O245),ISBLANK(R245),ISBLANK(V245),ISBLANK(W245),ISBLANK(Y245),ISBLANK(AB245),ISBLANK(AD245),ISBLANK(AL245)),FALSE(),TRUE())</f>
        <v>0</v>
      </c>
      <c r="AR245" s="158" t="n">
        <f aca="false">IF(ISBLANK(B245),IF(OR(ISBLANK(C245),ISBLANK(D245),ISBLANK(E245),ISBLANK(F245),ISBLANK(G245)),FALSE(),TRUE()),TRUE())</f>
        <v>0</v>
      </c>
      <c r="AS245" s="204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93"/>
      <c r="C246" s="194"/>
      <c r="D246" s="195"/>
      <c r="E246" s="196"/>
      <c r="F246" s="125"/>
      <c r="G246" s="126" t="e">
        <f aca="false">VLOOKUP(F246,Foglio1!$F$2:$G$1509,2,FALSE())</f>
        <v>#N/A</v>
      </c>
      <c r="H246" s="197"/>
      <c r="I246" s="198"/>
      <c r="J246" s="198"/>
      <c r="K246" s="198"/>
      <c r="L246" s="198"/>
      <c r="M246" s="199"/>
      <c r="N246" s="199"/>
      <c r="O246" s="200"/>
      <c r="P246" s="200"/>
      <c r="Q246" s="200"/>
      <c r="R246" s="200"/>
      <c r="S246" s="200"/>
      <c r="T246" s="200"/>
      <c r="U246" s="200"/>
      <c r="V246" s="200"/>
      <c r="W246" s="199"/>
      <c r="X246" s="200"/>
      <c r="Y246" s="201"/>
      <c r="Z246" s="201"/>
      <c r="AA246" s="202" t="n">
        <f aca="false">SUM(Y246:Z246)</f>
        <v>0</v>
      </c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2" t="n">
        <f aca="false">SUM(AA246:AC246)</f>
        <v>0</v>
      </c>
      <c r="AN246" s="202" t="n">
        <f aca="false">SUM(AD246:AF246)</f>
        <v>0</v>
      </c>
      <c r="AO246" s="202" t="n">
        <f aca="false">SUM(AG246:AK246)</f>
        <v>0</v>
      </c>
      <c r="AP246" s="203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8" t="n">
        <f aca="false">IF(OR(ISBLANK(B246),ISBLANK(H246),ISBLANK(O246),ISBLANK(R246),ISBLANK(V246),ISBLANK(W246),ISBLANK(Y246),ISBLANK(AB246),ISBLANK(AD246),ISBLANK(AL246)),FALSE(),TRUE())</f>
        <v>0</v>
      </c>
      <c r="AR246" s="158" t="n">
        <f aca="false">IF(ISBLANK(B246),IF(OR(ISBLANK(C246),ISBLANK(D246),ISBLANK(E246),ISBLANK(F246),ISBLANK(G246)),FALSE(),TRUE()),TRUE())</f>
        <v>0</v>
      </c>
      <c r="AS246" s="204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93"/>
      <c r="C247" s="194"/>
      <c r="D247" s="195"/>
      <c r="E247" s="196"/>
      <c r="F247" s="125"/>
      <c r="G247" s="126" t="e">
        <f aca="false">VLOOKUP(F247,Foglio1!$F$2:$G$1509,2,FALSE())</f>
        <v>#N/A</v>
      </c>
      <c r="H247" s="197"/>
      <c r="I247" s="198"/>
      <c r="J247" s="198"/>
      <c r="K247" s="198"/>
      <c r="L247" s="198"/>
      <c r="M247" s="199"/>
      <c r="N247" s="199"/>
      <c r="O247" s="200"/>
      <c r="P247" s="200"/>
      <c r="Q247" s="200"/>
      <c r="R247" s="200"/>
      <c r="S247" s="200"/>
      <c r="T247" s="200"/>
      <c r="U247" s="200"/>
      <c r="V247" s="200"/>
      <c r="W247" s="199"/>
      <c r="X247" s="200"/>
      <c r="Y247" s="201"/>
      <c r="Z247" s="201"/>
      <c r="AA247" s="202" t="n">
        <f aca="false">SUM(Y247:Z247)</f>
        <v>0</v>
      </c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2" t="n">
        <f aca="false">SUM(AA247:AC247)</f>
        <v>0</v>
      </c>
      <c r="AN247" s="202" t="n">
        <f aca="false">SUM(AD247:AF247)</f>
        <v>0</v>
      </c>
      <c r="AO247" s="202" t="n">
        <f aca="false">SUM(AG247:AK247)</f>
        <v>0</v>
      </c>
      <c r="AP247" s="203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8" t="n">
        <f aca="false">IF(OR(ISBLANK(B247),ISBLANK(H247),ISBLANK(O247),ISBLANK(R247),ISBLANK(V247),ISBLANK(W247),ISBLANK(Y247),ISBLANK(AB247),ISBLANK(AD247),ISBLANK(AL247)),FALSE(),TRUE())</f>
        <v>0</v>
      </c>
      <c r="AR247" s="158" t="n">
        <f aca="false">IF(ISBLANK(B247),IF(OR(ISBLANK(C247),ISBLANK(D247),ISBLANK(E247),ISBLANK(F247),ISBLANK(G247)),FALSE(),TRUE()),TRUE())</f>
        <v>0</v>
      </c>
      <c r="AS247" s="204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93"/>
      <c r="C248" s="194"/>
      <c r="D248" s="195"/>
      <c r="E248" s="196"/>
      <c r="F248" s="125"/>
      <c r="G248" s="126" t="e">
        <f aca="false">VLOOKUP(F248,Foglio1!$F$2:$G$1509,2,FALSE())</f>
        <v>#N/A</v>
      </c>
      <c r="H248" s="197"/>
      <c r="I248" s="198"/>
      <c r="J248" s="198"/>
      <c r="K248" s="198"/>
      <c r="L248" s="198"/>
      <c r="M248" s="199"/>
      <c r="N248" s="199"/>
      <c r="O248" s="200"/>
      <c r="P248" s="200"/>
      <c r="Q248" s="200"/>
      <c r="R248" s="200"/>
      <c r="S248" s="200"/>
      <c r="T248" s="200"/>
      <c r="U248" s="200"/>
      <c r="V248" s="200"/>
      <c r="W248" s="199"/>
      <c r="X248" s="200"/>
      <c r="Y248" s="201"/>
      <c r="Z248" s="201"/>
      <c r="AA248" s="202" t="n">
        <f aca="false">SUM(Y248:Z248)</f>
        <v>0</v>
      </c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2" t="n">
        <f aca="false">SUM(AA248:AC248)</f>
        <v>0</v>
      </c>
      <c r="AN248" s="202" t="n">
        <f aca="false">SUM(AD248:AF248)</f>
        <v>0</v>
      </c>
      <c r="AO248" s="202" t="n">
        <f aca="false">SUM(AG248:AK248)</f>
        <v>0</v>
      </c>
      <c r="AP248" s="203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8" t="n">
        <f aca="false">IF(OR(ISBLANK(B248),ISBLANK(H248),ISBLANK(O248),ISBLANK(R248),ISBLANK(V248),ISBLANK(W248),ISBLANK(Y248),ISBLANK(AB248),ISBLANK(AD248),ISBLANK(AL248)),FALSE(),TRUE())</f>
        <v>0</v>
      </c>
      <c r="AR248" s="158" t="n">
        <f aca="false">IF(ISBLANK(B248),IF(OR(ISBLANK(C248),ISBLANK(D248),ISBLANK(E248),ISBLANK(F248),ISBLANK(G248)),FALSE(),TRUE()),TRUE())</f>
        <v>0</v>
      </c>
      <c r="AS248" s="204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93"/>
      <c r="C249" s="194"/>
      <c r="D249" s="195"/>
      <c r="E249" s="196"/>
      <c r="F249" s="125"/>
      <c r="G249" s="126" t="e">
        <f aca="false">VLOOKUP(F249,Foglio1!$F$2:$G$1509,2,FALSE())</f>
        <v>#N/A</v>
      </c>
      <c r="H249" s="197"/>
      <c r="I249" s="198"/>
      <c r="J249" s="198"/>
      <c r="K249" s="198"/>
      <c r="L249" s="198"/>
      <c r="M249" s="199"/>
      <c r="N249" s="199"/>
      <c r="O249" s="200"/>
      <c r="P249" s="200"/>
      <c r="Q249" s="200"/>
      <c r="R249" s="200"/>
      <c r="S249" s="200"/>
      <c r="T249" s="200"/>
      <c r="U249" s="200"/>
      <c r="V249" s="200"/>
      <c r="W249" s="199"/>
      <c r="X249" s="200"/>
      <c r="Y249" s="201"/>
      <c r="Z249" s="201"/>
      <c r="AA249" s="202" t="n">
        <f aca="false">SUM(Y249:Z249)</f>
        <v>0</v>
      </c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2" t="n">
        <f aca="false">SUM(AA249:AC249)</f>
        <v>0</v>
      </c>
      <c r="AN249" s="202" t="n">
        <f aca="false">SUM(AD249:AF249)</f>
        <v>0</v>
      </c>
      <c r="AO249" s="202" t="n">
        <f aca="false">SUM(AG249:AK249)</f>
        <v>0</v>
      </c>
      <c r="AP249" s="203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8" t="n">
        <f aca="false">IF(OR(ISBLANK(B249),ISBLANK(H249),ISBLANK(O249),ISBLANK(R249),ISBLANK(V249),ISBLANK(W249),ISBLANK(Y249),ISBLANK(AB249),ISBLANK(AD249),ISBLANK(AL249)),FALSE(),TRUE())</f>
        <v>0</v>
      </c>
      <c r="AR249" s="158" t="n">
        <f aca="false">IF(ISBLANK(B249),IF(OR(ISBLANK(C249),ISBLANK(D249),ISBLANK(E249),ISBLANK(F249),ISBLANK(G249)),FALSE(),TRUE()),TRUE())</f>
        <v>0</v>
      </c>
      <c r="AS249" s="204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93"/>
      <c r="C250" s="194"/>
      <c r="D250" s="195"/>
      <c r="E250" s="196"/>
      <c r="F250" s="125"/>
      <c r="G250" s="126" t="e">
        <f aca="false">VLOOKUP(F250,Foglio1!$F$2:$G$1509,2,FALSE())</f>
        <v>#N/A</v>
      </c>
      <c r="H250" s="197"/>
      <c r="I250" s="198"/>
      <c r="J250" s="198"/>
      <c r="K250" s="198"/>
      <c r="L250" s="198"/>
      <c r="M250" s="199"/>
      <c r="N250" s="199"/>
      <c r="O250" s="200"/>
      <c r="P250" s="200"/>
      <c r="Q250" s="200"/>
      <c r="R250" s="200"/>
      <c r="S250" s="200"/>
      <c r="T250" s="200"/>
      <c r="U250" s="200"/>
      <c r="V250" s="200"/>
      <c r="W250" s="199"/>
      <c r="X250" s="200"/>
      <c r="Y250" s="201"/>
      <c r="Z250" s="201"/>
      <c r="AA250" s="202" t="n">
        <f aca="false">SUM(Y250:Z250)</f>
        <v>0</v>
      </c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2" t="n">
        <f aca="false">SUM(AA250:AC250)</f>
        <v>0</v>
      </c>
      <c r="AN250" s="202" t="n">
        <f aca="false">SUM(AD250:AF250)</f>
        <v>0</v>
      </c>
      <c r="AO250" s="202" t="n">
        <f aca="false">SUM(AG250:AK250)</f>
        <v>0</v>
      </c>
      <c r="AP250" s="203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8" t="n">
        <f aca="false">IF(OR(ISBLANK(B250),ISBLANK(H250),ISBLANK(O250),ISBLANK(R250),ISBLANK(V250),ISBLANK(W250),ISBLANK(Y250),ISBLANK(AB250),ISBLANK(AD250),ISBLANK(AL250)),FALSE(),TRUE())</f>
        <v>0</v>
      </c>
      <c r="AR250" s="158" t="n">
        <f aca="false">IF(ISBLANK(B250),IF(OR(ISBLANK(C250),ISBLANK(D250),ISBLANK(E250),ISBLANK(F250),ISBLANK(G250)),FALSE(),TRUE()),TRUE())</f>
        <v>0</v>
      </c>
      <c r="AS250" s="204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93"/>
      <c r="C251" s="194"/>
      <c r="D251" s="195"/>
      <c r="E251" s="196"/>
      <c r="F251" s="125"/>
      <c r="G251" s="126" t="e">
        <f aca="false">VLOOKUP(F251,Foglio1!$F$2:$G$1509,2,FALSE())</f>
        <v>#N/A</v>
      </c>
      <c r="H251" s="197"/>
      <c r="I251" s="198"/>
      <c r="J251" s="198"/>
      <c r="K251" s="198"/>
      <c r="L251" s="198"/>
      <c r="M251" s="199"/>
      <c r="N251" s="199"/>
      <c r="O251" s="200"/>
      <c r="P251" s="200"/>
      <c r="Q251" s="200"/>
      <c r="R251" s="200"/>
      <c r="S251" s="200"/>
      <c r="T251" s="200"/>
      <c r="U251" s="200"/>
      <c r="V251" s="200"/>
      <c r="W251" s="199"/>
      <c r="X251" s="200"/>
      <c r="Y251" s="201"/>
      <c r="Z251" s="201"/>
      <c r="AA251" s="202" t="n">
        <f aca="false">SUM(Y251:Z251)</f>
        <v>0</v>
      </c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2" t="n">
        <f aca="false">SUM(AA251:AC251)</f>
        <v>0</v>
      </c>
      <c r="AN251" s="202" t="n">
        <f aca="false">SUM(AD251:AF251)</f>
        <v>0</v>
      </c>
      <c r="AO251" s="202" t="n">
        <f aca="false">SUM(AG251:AK251)</f>
        <v>0</v>
      </c>
      <c r="AP251" s="203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8" t="n">
        <f aca="false">IF(OR(ISBLANK(B251),ISBLANK(H251),ISBLANK(O251),ISBLANK(R251),ISBLANK(V251),ISBLANK(W251),ISBLANK(Y251),ISBLANK(AB251),ISBLANK(AD251),ISBLANK(AL251)),FALSE(),TRUE())</f>
        <v>0</v>
      </c>
      <c r="AR251" s="158" t="n">
        <f aca="false">IF(ISBLANK(B251),IF(OR(ISBLANK(C251),ISBLANK(D251),ISBLANK(E251),ISBLANK(F251),ISBLANK(G251)),FALSE(),TRUE()),TRUE())</f>
        <v>0</v>
      </c>
      <c r="AS251" s="204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93"/>
      <c r="C252" s="194"/>
      <c r="D252" s="195"/>
      <c r="E252" s="196"/>
      <c r="F252" s="125"/>
      <c r="G252" s="126" t="e">
        <f aca="false">VLOOKUP(F252,Foglio1!$F$2:$G$1509,2,FALSE())</f>
        <v>#N/A</v>
      </c>
      <c r="H252" s="197"/>
      <c r="I252" s="198"/>
      <c r="J252" s="198"/>
      <c r="K252" s="198"/>
      <c r="L252" s="198"/>
      <c r="M252" s="199"/>
      <c r="N252" s="199"/>
      <c r="O252" s="200"/>
      <c r="P252" s="200"/>
      <c r="Q252" s="200"/>
      <c r="R252" s="200"/>
      <c r="S252" s="200"/>
      <c r="T252" s="200"/>
      <c r="U252" s="200"/>
      <c r="V252" s="200"/>
      <c r="W252" s="199"/>
      <c r="X252" s="200"/>
      <c r="Y252" s="201"/>
      <c r="Z252" s="201"/>
      <c r="AA252" s="202" t="n">
        <f aca="false">SUM(Y252:Z252)</f>
        <v>0</v>
      </c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2" t="n">
        <f aca="false">SUM(AA252:AC252)</f>
        <v>0</v>
      </c>
      <c r="AN252" s="202" t="n">
        <f aca="false">SUM(AD252:AF252)</f>
        <v>0</v>
      </c>
      <c r="AO252" s="202" t="n">
        <f aca="false">SUM(AG252:AK252)</f>
        <v>0</v>
      </c>
      <c r="AP252" s="203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8" t="n">
        <f aca="false">IF(OR(ISBLANK(B252),ISBLANK(H252),ISBLANK(O252),ISBLANK(R252),ISBLANK(V252),ISBLANK(W252),ISBLANK(Y252),ISBLANK(AB252),ISBLANK(AD252),ISBLANK(AL252)),FALSE(),TRUE())</f>
        <v>0</v>
      </c>
      <c r="AR252" s="158" t="n">
        <f aca="false">IF(ISBLANK(B252),IF(OR(ISBLANK(C252),ISBLANK(D252),ISBLANK(E252),ISBLANK(F252),ISBLANK(G252)),FALSE(),TRUE()),TRUE())</f>
        <v>0</v>
      </c>
      <c r="AS252" s="204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93"/>
      <c r="C253" s="194"/>
      <c r="D253" s="195"/>
      <c r="E253" s="196"/>
      <c r="F253" s="125"/>
      <c r="G253" s="126" t="e">
        <f aca="false">VLOOKUP(F253,Foglio1!$F$2:$G$1509,2,FALSE())</f>
        <v>#N/A</v>
      </c>
      <c r="H253" s="197"/>
      <c r="I253" s="198"/>
      <c r="J253" s="198"/>
      <c r="K253" s="198"/>
      <c r="L253" s="198"/>
      <c r="M253" s="199"/>
      <c r="N253" s="199"/>
      <c r="O253" s="200"/>
      <c r="P253" s="200"/>
      <c r="Q253" s="200"/>
      <c r="R253" s="200"/>
      <c r="S253" s="200"/>
      <c r="T253" s="200"/>
      <c r="U253" s="200"/>
      <c r="V253" s="200"/>
      <c r="W253" s="199"/>
      <c r="X253" s="200"/>
      <c r="Y253" s="201"/>
      <c r="Z253" s="201"/>
      <c r="AA253" s="202" t="n">
        <f aca="false">SUM(Y253:Z253)</f>
        <v>0</v>
      </c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2" t="n">
        <f aca="false">SUM(AA253:AC253)</f>
        <v>0</v>
      </c>
      <c r="AN253" s="202" t="n">
        <f aca="false">SUM(AD253:AF253)</f>
        <v>0</v>
      </c>
      <c r="AO253" s="202" t="n">
        <f aca="false">SUM(AG253:AK253)</f>
        <v>0</v>
      </c>
      <c r="AP253" s="203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8" t="n">
        <f aca="false">IF(OR(ISBLANK(B253),ISBLANK(H253),ISBLANK(O253),ISBLANK(R253),ISBLANK(V253),ISBLANK(W253),ISBLANK(Y253),ISBLANK(AB253),ISBLANK(AD253),ISBLANK(AL253)),FALSE(),TRUE())</f>
        <v>0</v>
      </c>
      <c r="AR253" s="158" t="n">
        <f aca="false">IF(ISBLANK(B253),IF(OR(ISBLANK(C253),ISBLANK(D253),ISBLANK(E253),ISBLANK(F253),ISBLANK(G253)),FALSE(),TRUE()),TRUE())</f>
        <v>0</v>
      </c>
      <c r="AS253" s="204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93"/>
      <c r="C254" s="194"/>
      <c r="D254" s="195"/>
      <c r="E254" s="196"/>
      <c r="F254" s="125"/>
      <c r="G254" s="126" t="e">
        <f aca="false">VLOOKUP(F254,Foglio1!$F$2:$G$1509,2,FALSE())</f>
        <v>#N/A</v>
      </c>
      <c r="H254" s="197"/>
      <c r="I254" s="198"/>
      <c r="J254" s="198"/>
      <c r="K254" s="198"/>
      <c r="L254" s="198"/>
      <c r="M254" s="199"/>
      <c r="N254" s="199"/>
      <c r="O254" s="200"/>
      <c r="P254" s="200"/>
      <c r="Q254" s="200"/>
      <c r="R254" s="200"/>
      <c r="S254" s="200"/>
      <c r="T254" s="200"/>
      <c r="U254" s="200"/>
      <c r="V254" s="200"/>
      <c r="W254" s="199"/>
      <c r="X254" s="200"/>
      <c r="Y254" s="201"/>
      <c r="Z254" s="201"/>
      <c r="AA254" s="202" t="n">
        <f aca="false">SUM(Y254:Z254)</f>
        <v>0</v>
      </c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2" t="n">
        <f aca="false">SUM(AA254:AC254)</f>
        <v>0</v>
      </c>
      <c r="AN254" s="202" t="n">
        <f aca="false">SUM(AD254:AF254)</f>
        <v>0</v>
      </c>
      <c r="AO254" s="202" t="n">
        <f aca="false">SUM(AG254:AK254)</f>
        <v>0</v>
      </c>
      <c r="AP254" s="203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8" t="n">
        <f aca="false">IF(OR(ISBLANK(B254),ISBLANK(H254),ISBLANK(O254),ISBLANK(R254),ISBLANK(V254),ISBLANK(W254),ISBLANK(Y254),ISBLANK(AB254),ISBLANK(AD254),ISBLANK(AL254)),FALSE(),TRUE())</f>
        <v>0</v>
      </c>
      <c r="AR254" s="158" t="n">
        <f aca="false">IF(ISBLANK(B254),IF(OR(ISBLANK(C254),ISBLANK(D254),ISBLANK(E254),ISBLANK(F254),ISBLANK(G254)),FALSE(),TRUE()),TRUE())</f>
        <v>0</v>
      </c>
      <c r="AS254" s="204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93"/>
      <c r="C255" s="194"/>
      <c r="D255" s="195"/>
      <c r="E255" s="196"/>
      <c r="F255" s="125"/>
      <c r="G255" s="126" t="e">
        <f aca="false">VLOOKUP(F255,Foglio1!$F$2:$G$1509,2,FALSE())</f>
        <v>#N/A</v>
      </c>
      <c r="H255" s="197"/>
      <c r="I255" s="198"/>
      <c r="J255" s="198"/>
      <c r="K255" s="198"/>
      <c r="L255" s="198"/>
      <c r="M255" s="199"/>
      <c r="N255" s="199"/>
      <c r="O255" s="200"/>
      <c r="P255" s="200"/>
      <c r="Q255" s="200"/>
      <c r="R255" s="200"/>
      <c r="S255" s="200"/>
      <c r="T255" s="200"/>
      <c r="U255" s="200"/>
      <c r="V255" s="200"/>
      <c r="W255" s="199"/>
      <c r="X255" s="200"/>
      <c r="Y255" s="201"/>
      <c r="Z255" s="201"/>
      <c r="AA255" s="202" t="n">
        <f aca="false">SUM(Y255:Z255)</f>
        <v>0</v>
      </c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2" t="n">
        <f aca="false">SUM(AA255:AC255)</f>
        <v>0</v>
      </c>
      <c r="AN255" s="202" t="n">
        <f aca="false">SUM(AD255:AF255)</f>
        <v>0</v>
      </c>
      <c r="AO255" s="202" t="n">
        <f aca="false">SUM(AG255:AK255)</f>
        <v>0</v>
      </c>
      <c r="AP255" s="203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8" t="n">
        <f aca="false">IF(OR(ISBLANK(B255),ISBLANK(H255),ISBLANK(O255),ISBLANK(R255),ISBLANK(V255),ISBLANK(W255),ISBLANK(Y255),ISBLANK(AB255),ISBLANK(AD255),ISBLANK(AL255)),FALSE(),TRUE())</f>
        <v>0</v>
      </c>
      <c r="AR255" s="158" t="n">
        <f aca="false">IF(ISBLANK(B255),IF(OR(ISBLANK(C255),ISBLANK(D255),ISBLANK(E255),ISBLANK(F255),ISBLANK(G255)),FALSE(),TRUE()),TRUE())</f>
        <v>0</v>
      </c>
      <c r="AS255" s="204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93"/>
      <c r="C256" s="194"/>
      <c r="D256" s="195"/>
      <c r="E256" s="196"/>
      <c r="F256" s="125"/>
      <c r="G256" s="126" t="e">
        <f aca="false">VLOOKUP(F256,Foglio1!$F$2:$G$1509,2,FALSE())</f>
        <v>#N/A</v>
      </c>
      <c r="H256" s="197"/>
      <c r="I256" s="198"/>
      <c r="J256" s="198"/>
      <c r="K256" s="198"/>
      <c r="L256" s="198"/>
      <c r="M256" s="199"/>
      <c r="N256" s="199"/>
      <c r="O256" s="200"/>
      <c r="P256" s="200"/>
      <c r="Q256" s="200"/>
      <c r="R256" s="200"/>
      <c r="S256" s="200"/>
      <c r="T256" s="200"/>
      <c r="U256" s="200"/>
      <c r="V256" s="200"/>
      <c r="W256" s="199"/>
      <c r="X256" s="200"/>
      <c r="Y256" s="201"/>
      <c r="Z256" s="201"/>
      <c r="AA256" s="202" t="n">
        <f aca="false">SUM(Y256:Z256)</f>
        <v>0</v>
      </c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2" t="n">
        <f aca="false">SUM(AA256:AC256)</f>
        <v>0</v>
      </c>
      <c r="AN256" s="202" t="n">
        <f aca="false">SUM(AD256:AF256)</f>
        <v>0</v>
      </c>
      <c r="AO256" s="202" t="n">
        <f aca="false">SUM(AG256:AK256)</f>
        <v>0</v>
      </c>
      <c r="AP256" s="203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8" t="n">
        <f aca="false">IF(OR(ISBLANK(B256),ISBLANK(H256),ISBLANK(O256),ISBLANK(R256),ISBLANK(V256),ISBLANK(W256),ISBLANK(Y256),ISBLANK(AB256),ISBLANK(AD256),ISBLANK(AL256)),FALSE(),TRUE())</f>
        <v>0</v>
      </c>
      <c r="AR256" s="158" t="n">
        <f aca="false">IF(ISBLANK(B256),IF(OR(ISBLANK(C256),ISBLANK(D256),ISBLANK(E256),ISBLANK(F256),ISBLANK(G256)),FALSE(),TRUE()),TRUE())</f>
        <v>0</v>
      </c>
      <c r="AS256" s="204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93"/>
      <c r="C257" s="194"/>
      <c r="D257" s="195"/>
      <c r="E257" s="196"/>
      <c r="F257" s="125"/>
      <c r="G257" s="126" t="e">
        <f aca="false">VLOOKUP(F257,Foglio1!$F$2:$G$1509,2,FALSE())</f>
        <v>#N/A</v>
      </c>
      <c r="H257" s="197"/>
      <c r="I257" s="198"/>
      <c r="J257" s="198"/>
      <c r="K257" s="198"/>
      <c r="L257" s="198"/>
      <c r="M257" s="199"/>
      <c r="N257" s="199"/>
      <c r="O257" s="200"/>
      <c r="P257" s="200"/>
      <c r="Q257" s="200"/>
      <c r="R257" s="200"/>
      <c r="S257" s="200"/>
      <c r="T257" s="200"/>
      <c r="U257" s="200"/>
      <c r="V257" s="200"/>
      <c r="W257" s="199"/>
      <c r="X257" s="200"/>
      <c r="Y257" s="201"/>
      <c r="Z257" s="201"/>
      <c r="AA257" s="202" t="n">
        <f aca="false">SUM(Y257:Z257)</f>
        <v>0</v>
      </c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2" t="n">
        <f aca="false">SUM(AA257:AC257)</f>
        <v>0</v>
      </c>
      <c r="AN257" s="202" t="n">
        <f aca="false">SUM(AD257:AF257)</f>
        <v>0</v>
      </c>
      <c r="AO257" s="202" t="n">
        <f aca="false">SUM(AG257:AK257)</f>
        <v>0</v>
      </c>
      <c r="AP257" s="203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8" t="n">
        <f aca="false">IF(OR(ISBLANK(B257),ISBLANK(H257),ISBLANK(O257),ISBLANK(R257),ISBLANK(V257),ISBLANK(W257),ISBLANK(Y257),ISBLANK(AB257),ISBLANK(AD257),ISBLANK(AL257)),FALSE(),TRUE())</f>
        <v>0</v>
      </c>
      <c r="AR257" s="158" t="n">
        <f aca="false">IF(ISBLANK(B257),IF(OR(ISBLANK(C257),ISBLANK(D257),ISBLANK(E257),ISBLANK(F257),ISBLANK(G257)),FALSE(),TRUE()),TRUE())</f>
        <v>0</v>
      </c>
      <c r="AS257" s="204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93"/>
      <c r="C258" s="194"/>
      <c r="D258" s="195"/>
      <c r="E258" s="196"/>
      <c r="F258" s="125"/>
      <c r="G258" s="126" t="e">
        <f aca="false">VLOOKUP(F258,Foglio1!$F$2:$G$1509,2,FALSE())</f>
        <v>#N/A</v>
      </c>
      <c r="H258" s="197"/>
      <c r="I258" s="198"/>
      <c r="J258" s="198"/>
      <c r="K258" s="198"/>
      <c r="L258" s="198"/>
      <c r="M258" s="199"/>
      <c r="N258" s="199"/>
      <c r="O258" s="200"/>
      <c r="P258" s="200"/>
      <c r="Q258" s="200"/>
      <c r="R258" s="200"/>
      <c r="S258" s="200"/>
      <c r="T258" s="200"/>
      <c r="U258" s="200"/>
      <c r="V258" s="200"/>
      <c r="W258" s="199"/>
      <c r="X258" s="200"/>
      <c r="Y258" s="201"/>
      <c r="Z258" s="201"/>
      <c r="AA258" s="202" t="n">
        <f aca="false">SUM(Y258:Z258)</f>
        <v>0</v>
      </c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2" t="n">
        <f aca="false">SUM(AA258:AC258)</f>
        <v>0</v>
      </c>
      <c r="AN258" s="202" t="n">
        <f aca="false">SUM(AD258:AF258)</f>
        <v>0</v>
      </c>
      <c r="AO258" s="202" t="n">
        <f aca="false">SUM(AG258:AK258)</f>
        <v>0</v>
      </c>
      <c r="AP258" s="203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8" t="n">
        <f aca="false">IF(OR(ISBLANK(B258),ISBLANK(H258),ISBLANK(O258),ISBLANK(R258),ISBLANK(V258),ISBLANK(W258),ISBLANK(Y258),ISBLANK(AB258),ISBLANK(AD258),ISBLANK(AL258)),FALSE(),TRUE())</f>
        <v>0</v>
      </c>
      <c r="AR258" s="158" t="n">
        <f aca="false">IF(ISBLANK(B258),IF(OR(ISBLANK(C258),ISBLANK(D258),ISBLANK(E258),ISBLANK(F258),ISBLANK(G258)),FALSE(),TRUE()),TRUE())</f>
        <v>0</v>
      </c>
      <c r="AS258" s="204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93"/>
      <c r="C259" s="194"/>
      <c r="D259" s="195"/>
      <c r="E259" s="196"/>
      <c r="F259" s="125"/>
      <c r="G259" s="126" t="e">
        <f aca="false">VLOOKUP(F259,Foglio1!$F$2:$G$1509,2,FALSE())</f>
        <v>#N/A</v>
      </c>
      <c r="H259" s="197"/>
      <c r="I259" s="198"/>
      <c r="J259" s="198"/>
      <c r="K259" s="198"/>
      <c r="L259" s="198"/>
      <c r="M259" s="199"/>
      <c r="N259" s="199"/>
      <c r="O259" s="200"/>
      <c r="P259" s="200"/>
      <c r="Q259" s="200"/>
      <c r="R259" s="200"/>
      <c r="S259" s="200"/>
      <c r="T259" s="200"/>
      <c r="U259" s="200"/>
      <c r="V259" s="200"/>
      <c r="W259" s="199"/>
      <c r="X259" s="200"/>
      <c r="Y259" s="201"/>
      <c r="Z259" s="201"/>
      <c r="AA259" s="202" t="n">
        <f aca="false">SUM(Y259:Z259)</f>
        <v>0</v>
      </c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2" t="n">
        <f aca="false">SUM(AA259:AC259)</f>
        <v>0</v>
      </c>
      <c r="AN259" s="202" t="n">
        <f aca="false">SUM(AD259:AF259)</f>
        <v>0</v>
      </c>
      <c r="AO259" s="202" t="n">
        <f aca="false">SUM(AG259:AK259)</f>
        <v>0</v>
      </c>
      <c r="AP259" s="203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8" t="n">
        <f aca="false">IF(OR(ISBLANK(B259),ISBLANK(H259),ISBLANK(O259),ISBLANK(R259),ISBLANK(V259),ISBLANK(W259),ISBLANK(Y259),ISBLANK(AB259),ISBLANK(AD259),ISBLANK(AL259)),FALSE(),TRUE())</f>
        <v>0</v>
      </c>
      <c r="AR259" s="158" t="n">
        <f aca="false">IF(ISBLANK(B259),IF(OR(ISBLANK(C259),ISBLANK(D259),ISBLANK(E259),ISBLANK(F259),ISBLANK(G259)),FALSE(),TRUE()),TRUE())</f>
        <v>0</v>
      </c>
      <c r="AS259" s="204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93"/>
      <c r="C260" s="194"/>
      <c r="D260" s="195"/>
      <c r="E260" s="196"/>
      <c r="F260" s="125"/>
      <c r="G260" s="126" t="e">
        <f aca="false">VLOOKUP(F260,Foglio1!$F$2:$G$1509,2,FALSE())</f>
        <v>#N/A</v>
      </c>
      <c r="H260" s="197"/>
      <c r="I260" s="198"/>
      <c r="J260" s="198"/>
      <c r="K260" s="198"/>
      <c r="L260" s="198"/>
      <c r="M260" s="199"/>
      <c r="N260" s="199"/>
      <c r="O260" s="200"/>
      <c r="P260" s="200"/>
      <c r="Q260" s="200"/>
      <c r="R260" s="200"/>
      <c r="S260" s="200"/>
      <c r="T260" s="200"/>
      <c r="U260" s="200"/>
      <c r="V260" s="200"/>
      <c r="W260" s="199"/>
      <c r="X260" s="200"/>
      <c r="Y260" s="201"/>
      <c r="Z260" s="201"/>
      <c r="AA260" s="202" t="n">
        <f aca="false">SUM(Y260:Z260)</f>
        <v>0</v>
      </c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2" t="n">
        <f aca="false">SUM(AA260:AC260)</f>
        <v>0</v>
      </c>
      <c r="AN260" s="202" t="n">
        <f aca="false">SUM(AD260:AF260)</f>
        <v>0</v>
      </c>
      <c r="AO260" s="202" t="n">
        <f aca="false">SUM(AG260:AK260)</f>
        <v>0</v>
      </c>
      <c r="AP260" s="203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8" t="n">
        <f aca="false">IF(OR(ISBLANK(B260),ISBLANK(H260),ISBLANK(O260),ISBLANK(R260),ISBLANK(V260),ISBLANK(W260),ISBLANK(Y260),ISBLANK(AB260),ISBLANK(AD260),ISBLANK(AL260)),FALSE(),TRUE())</f>
        <v>0</v>
      </c>
      <c r="AR260" s="158" t="n">
        <f aca="false">IF(ISBLANK(B260),IF(OR(ISBLANK(C260),ISBLANK(D260),ISBLANK(E260),ISBLANK(F260),ISBLANK(G260)),FALSE(),TRUE()),TRUE())</f>
        <v>0</v>
      </c>
      <c r="AS260" s="204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93"/>
      <c r="C261" s="194"/>
      <c r="D261" s="195"/>
      <c r="E261" s="196"/>
      <c r="F261" s="125"/>
      <c r="G261" s="126" t="e">
        <f aca="false">VLOOKUP(F261,Foglio1!$F$2:$G$1509,2,FALSE())</f>
        <v>#N/A</v>
      </c>
      <c r="H261" s="197"/>
      <c r="I261" s="198"/>
      <c r="J261" s="198"/>
      <c r="K261" s="198"/>
      <c r="L261" s="198"/>
      <c r="M261" s="199"/>
      <c r="N261" s="199"/>
      <c r="O261" s="200"/>
      <c r="P261" s="200"/>
      <c r="Q261" s="200"/>
      <c r="R261" s="200"/>
      <c r="S261" s="200"/>
      <c r="T261" s="200"/>
      <c r="U261" s="200"/>
      <c r="V261" s="200"/>
      <c r="W261" s="199"/>
      <c r="X261" s="200"/>
      <c r="Y261" s="201"/>
      <c r="Z261" s="201"/>
      <c r="AA261" s="202" t="n">
        <f aca="false">SUM(Y261:Z261)</f>
        <v>0</v>
      </c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2" t="n">
        <f aca="false">SUM(AA261:AC261)</f>
        <v>0</v>
      </c>
      <c r="AN261" s="202" t="n">
        <f aca="false">SUM(AD261:AF261)</f>
        <v>0</v>
      </c>
      <c r="AO261" s="202" t="n">
        <f aca="false">SUM(AG261:AK261)</f>
        <v>0</v>
      </c>
      <c r="AP261" s="203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8" t="n">
        <f aca="false">IF(OR(ISBLANK(B261),ISBLANK(H261),ISBLANK(O261),ISBLANK(R261),ISBLANK(V261),ISBLANK(W261),ISBLANK(Y261),ISBLANK(AB261),ISBLANK(AD261),ISBLANK(AL261)),FALSE(),TRUE())</f>
        <v>0</v>
      </c>
      <c r="AR261" s="158" t="n">
        <f aca="false">IF(ISBLANK(B261),IF(OR(ISBLANK(C261),ISBLANK(D261),ISBLANK(E261),ISBLANK(F261),ISBLANK(G261)),FALSE(),TRUE()),TRUE())</f>
        <v>0</v>
      </c>
      <c r="AS261" s="204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93"/>
      <c r="C262" s="194"/>
      <c r="D262" s="195"/>
      <c r="E262" s="196"/>
      <c r="F262" s="125"/>
      <c r="G262" s="126" t="e">
        <f aca="false">VLOOKUP(F262,Foglio1!$F$2:$G$1509,2,FALSE())</f>
        <v>#N/A</v>
      </c>
      <c r="H262" s="197"/>
      <c r="I262" s="198"/>
      <c r="J262" s="198"/>
      <c r="K262" s="198"/>
      <c r="L262" s="198"/>
      <c r="M262" s="199"/>
      <c r="N262" s="199"/>
      <c r="O262" s="200"/>
      <c r="P262" s="200"/>
      <c r="Q262" s="200"/>
      <c r="R262" s="200"/>
      <c r="S262" s="200"/>
      <c r="T262" s="200"/>
      <c r="U262" s="200"/>
      <c r="V262" s="200"/>
      <c r="W262" s="199"/>
      <c r="X262" s="200"/>
      <c r="Y262" s="201"/>
      <c r="Z262" s="201"/>
      <c r="AA262" s="202" t="n">
        <f aca="false">SUM(Y262:Z262)</f>
        <v>0</v>
      </c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2" t="n">
        <f aca="false">SUM(AA262:AC262)</f>
        <v>0</v>
      </c>
      <c r="AN262" s="202" t="n">
        <f aca="false">SUM(AD262:AF262)</f>
        <v>0</v>
      </c>
      <c r="AO262" s="202" t="n">
        <f aca="false">SUM(AG262:AK262)</f>
        <v>0</v>
      </c>
      <c r="AP262" s="203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8" t="n">
        <f aca="false">IF(OR(ISBLANK(B262),ISBLANK(H262),ISBLANK(O262),ISBLANK(R262),ISBLANK(V262),ISBLANK(W262),ISBLANK(Y262),ISBLANK(AB262),ISBLANK(AD262),ISBLANK(AL262)),FALSE(),TRUE())</f>
        <v>0</v>
      </c>
      <c r="AR262" s="158" t="n">
        <f aca="false">IF(ISBLANK(B262),IF(OR(ISBLANK(C262),ISBLANK(D262),ISBLANK(E262),ISBLANK(F262),ISBLANK(G262)),FALSE(),TRUE()),TRUE())</f>
        <v>0</v>
      </c>
      <c r="AS262" s="204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93"/>
      <c r="C263" s="194"/>
      <c r="D263" s="195"/>
      <c r="E263" s="196"/>
      <c r="F263" s="125"/>
      <c r="G263" s="126" t="e">
        <f aca="false">VLOOKUP(F263,Foglio1!$F$2:$G$1509,2,FALSE())</f>
        <v>#N/A</v>
      </c>
      <c r="H263" s="197"/>
      <c r="I263" s="198"/>
      <c r="J263" s="198"/>
      <c r="K263" s="198"/>
      <c r="L263" s="198"/>
      <c r="M263" s="199"/>
      <c r="N263" s="199"/>
      <c r="O263" s="200"/>
      <c r="P263" s="200"/>
      <c r="Q263" s="200"/>
      <c r="R263" s="200"/>
      <c r="S263" s="200"/>
      <c r="T263" s="200"/>
      <c r="U263" s="200"/>
      <c r="V263" s="200"/>
      <c r="W263" s="199"/>
      <c r="X263" s="200"/>
      <c r="Y263" s="201"/>
      <c r="Z263" s="201"/>
      <c r="AA263" s="202" t="n">
        <f aca="false">SUM(Y263:Z263)</f>
        <v>0</v>
      </c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2" t="n">
        <f aca="false">SUM(AA263:AC263)</f>
        <v>0</v>
      </c>
      <c r="AN263" s="202" t="n">
        <f aca="false">SUM(AD263:AF263)</f>
        <v>0</v>
      </c>
      <c r="AO263" s="202" t="n">
        <f aca="false">SUM(AG263:AK263)</f>
        <v>0</v>
      </c>
      <c r="AP263" s="203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8" t="n">
        <f aca="false">IF(OR(ISBLANK(B263),ISBLANK(H263),ISBLANK(O263),ISBLANK(R263),ISBLANK(V263),ISBLANK(W263),ISBLANK(Y263),ISBLANK(AB263),ISBLANK(AD263),ISBLANK(AL263)),FALSE(),TRUE())</f>
        <v>0</v>
      </c>
      <c r="AR263" s="158" t="n">
        <f aca="false">IF(ISBLANK(B263),IF(OR(ISBLANK(C263),ISBLANK(D263),ISBLANK(E263),ISBLANK(F263),ISBLANK(G263)),FALSE(),TRUE()),TRUE())</f>
        <v>0</v>
      </c>
      <c r="AS263" s="204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93"/>
      <c r="C264" s="194"/>
      <c r="D264" s="195"/>
      <c r="E264" s="196"/>
      <c r="F264" s="125"/>
      <c r="G264" s="126" t="e">
        <f aca="false">VLOOKUP(F264,Foglio1!$F$2:$G$1509,2,FALSE())</f>
        <v>#N/A</v>
      </c>
      <c r="H264" s="197"/>
      <c r="I264" s="198"/>
      <c r="J264" s="198"/>
      <c r="K264" s="198"/>
      <c r="L264" s="198"/>
      <c r="M264" s="199"/>
      <c r="N264" s="199"/>
      <c r="O264" s="200"/>
      <c r="P264" s="200"/>
      <c r="Q264" s="200"/>
      <c r="R264" s="200"/>
      <c r="S264" s="200"/>
      <c r="T264" s="200"/>
      <c r="U264" s="200"/>
      <c r="V264" s="200"/>
      <c r="W264" s="199"/>
      <c r="X264" s="200"/>
      <c r="Y264" s="201"/>
      <c r="Z264" s="201"/>
      <c r="AA264" s="202" t="n">
        <f aca="false">SUM(Y264:Z264)</f>
        <v>0</v>
      </c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2" t="n">
        <f aca="false">SUM(AA264:AC264)</f>
        <v>0</v>
      </c>
      <c r="AN264" s="202" t="n">
        <f aca="false">SUM(AD264:AF264)</f>
        <v>0</v>
      </c>
      <c r="AO264" s="202" t="n">
        <f aca="false">SUM(AG264:AK264)</f>
        <v>0</v>
      </c>
      <c r="AP264" s="203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8" t="n">
        <f aca="false">IF(OR(ISBLANK(B264),ISBLANK(H264),ISBLANK(O264),ISBLANK(R264),ISBLANK(V264),ISBLANK(W264),ISBLANK(Y264),ISBLANK(AB264),ISBLANK(AD264),ISBLANK(AL264)),FALSE(),TRUE())</f>
        <v>0</v>
      </c>
      <c r="AR264" s="158" t="n">
        <f aca="false">IF(ISBLANK(B264),IF(OR(ISBLANK(C264),ISBLANK(D264),ISBLANK(E264),ISBLANK(F264),ISBLANK(G264)),FALSE(),TRUE()),TRUE())</f>
        <v>0</v>
      </c>
      <c r="AS264" s="204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93"/>
      <c r="C265" s="194"/>
      <c r="D265" s="195"/>
      <c r="E265" s="196"/>
      <c r="F265" s="125"/>
      <c r="G265" s="126" t="e">
        <f aca="false">VLOOKUP(F265,Foglio1!$F$2:$G$1509,2,FALSE())</f>
        <v>#N/A</v>
      </c>
      <c r="H265" s="197"/>
      <c r="I265" s="198"/>
      <c r="J265" s="198"/>
      <c r="K265" s="198"/>
      <c r="L265" s="198"/>
      <c r="M265" s="199"/>
      <c r="N265" s="199"/>
      <c r="O265" s="200"/>
      <c r="P265" s="200"/>
      <c r="Q265" s="200"/>
      <c r="R265" s="200"/>
      <c r="S265" s="200"/>
      <c r="T265" s="200"/>
      <c r="U265" s="200"/>
      <c r="V265" s="200"/>
      <c r="W265" s="199"/>
      <c r="X265" s="200"/>
      <c r="Y265" s="201"/>
      <c r="Z265" s="201"/>
      <c r="AA265" s="202" t="n">
        <f aca="false">SUM(Y265:Z265)</f>
        <v>0</v>
      </c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2" t="n">
        <f aca="false">SUM(AA265:AC265)</f>
        <v>0</v>
      </c>
      <c r="AN265" s="202" t="n">
        <f aca="false">SUM(AD265:AF265)</f>
        <v>0</v>
      </c>
      <c r="AO265" s="202" t="n">
        <f aca="false">SUM(AG265:AK265)</f>
        <v>0</v>
      </c>
      <c r="AP265" s="203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8" t="n">
        <f aca="false">IF(OR(ISBLANK(B265),ISBLANK(H265),ISBLANK(O265),ISBLANK(R265),ISBLANK(V265),ISBLANK(W265),ISBLANK(Y265),ISBLANK(AB265),ISBLANK(AD265),ISBLANK(AL265)),FALSE(),TRUE())</f>
        <v>0</v>
      </c>
      <c r="AR265" s="158" t="n">
        <f aca="false">IF(ISBLANK(B265),IF(OR(ISBLANK(C265),ISBLANK(D265),ISBLANK(E265),ISBLANK(F265),ISBLANK(G265)),FALSE(),TRUE()),TRUE())</f>
        <v>0</v>
      </c>
      <c r="AS265" s="204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93"/>
      <c r="C266" s="194"/>
      <c r="D266" s="195"/>
      <c r="E266" s="196"/>
      <c r="F266" s="125"/>
      <c r="G266" s="126" t="e">
        <f aca="false">VLOOKUP(F266,Foglio1!$F$2:$G$1509,2,FALSE())</f>
        <v>#N/A</v>
      </c>
      <c r="H266" s="197"/>
      <c r="I266" s="198"/>
      <c r="J266" s="198"/>
      <c r="K266" s="198"/>
      <c r="L266" s="198"/>
      <c r="M266" s="199"/>
      <c r="N266" s="199"/>
      <c r="O266" s="200"/>
      <c r="P266" s="200"/>
      <c r="Q266" s="200"/>
      <c r="R266" s="200"/>
      <c r="S266" s="200"/>
      <c r="T266" s="200"/>
      <c r="U266" s="200"/>
      <c r="V266" s="200"/>
      <c r="W266" s="199"/>
      <c r="X266" s="200"/>
      <c r="Y266" s="201"/>
      <c r="Z266" s="201"/>
      <c r="AA266" s="202" t="n">
        <f aca="false">SUM(Y266:Z266)</f>
        <v>0</v>
      </c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2" t="n">
        <f aca="false">SUM(AA266:AC266)</f>
        <v>0</v>
      </c>
      <c r="AN266" s="202" t="n">
        <f aca="false">SUM(AD266:AF266)</f>
        <v>0</v>
      </c>
      <c r="AO266" s="202" t="n">
        <f aca="false">SUM(AG266:AK266)</f>
        <v>0</v>
      </c>
      <c r="AP266" s="203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8" t="n">
        <f aca="false">IF(OR(ISBLANK(B266),ISBLANK(H266),ISBLANK(O266),ISBLANK(R266),ISBLANK(V266),ISBLANK(W266),ISBLANK(Y266),ISBLANK(AB266),ISBLANK(AD266),ISBLANK(AL266)),FALSE(),TRUE())</f>
        <v>0</v>
      </c>
      <c r="AR266" s="158" t="n">
        <f aca="false">IF(ISBLANK(B266),IF(OR(ISBLANK(C266),ISBLANK(D266),ISBLANK(E266),ISBLANK(F266),ISBLANK(G266)),FALSE(),TRUE()),TRUE())</f>
        <v>0</v>
      </c>
      <c r="AS266" s="204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93"/>
      <c r="C267" s="194"/>
      <c r="D267" s="195"/>
      <c r="E267" s="196"/>
      <c r="F267" s="125"/>
      <c r="G267" s="126" t="e">
        <f aca="false">VLOOKUP(F267,Foglio1!$F$2:$G$1509,2,FALSE())</f>
        <v>#N/A</v>
      </c>
      <c r="H267" s="197"/>
      <c r="I267" s="198"/>
      <c r="J267" s="198"/>
      <c r="K267" s="198"/>
      <c r="L267" s="198"/>
      <c r="M267" s="199"/>
      <c r="N267" s="199"/>
      <c r="O267" s="200"/>
      <c r="P267" s="200"/>
      <c r="Q267" s="200"/>
      <c r="R267" s="200"/>
      <c r="S267" s="200"/>
      <c r="T267" s="200"/>
      <c r="U267" s="200"/>
      <c r="V267" s="200"/>
      <c r="W267" s="199"/>
      <c r="X267" s="200"/>
      <c r="Y267" s="201"/>
      <c r="Z267" s="201"/>
      <c r="AA267" s="202" t="n">
        <f aca="false">SUM(Y267:Z267)</f>
        <v>0</v>
      </c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2" t="n">
        <f aca="false">SUM(AA267:AC267)</f>
        <v>0</v>
      </c>
      <c r="AN267" s="202" t="n">
        <f aca="false">SUM(AD267:AF267)</f>
        <v>0</v>
      </c>
      <c r="AO267" s="202" t="n">
        <f aca="false">SUM(AG267:AK267)</f>
        <v>0</v>
      </c>
      <c r="AP267" s="203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8" t="n">
        <f aca="false">IF(OR(ISBLANK(B267),ISBLANK(H267),ISBLANK(O267),ISBLANK(R267),ISBLANK(V267),ISBLANK(W267),ISBLANK(Y267),ISBLANK(AB267),ISBLANK(AD267),ISBLANK(AL267)),FALSE(),TRUE())</f>
        <v>0</v>
      </c>
      <c r="AR267" s="158" t="n">
        <f aca="false">IF(ISBLANK(B267),IF(OR(ISBLANK(C267),ISBLANK(D267),ISBLANK(E267),ISBLANK(F267),ISBLANK(G267)),FALSE(),TRUE()),TRUE())</f>
        <v>0</v>
      </c>
      <c r="AS267" s="204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93"/>
      <c r="C268" s="194"/>
      <c r="D268" s="195"/>
      <c r="E268" s="196"/>
      <c r="F268" s="125"/>
      <c r="G268" s="126" t="e">
        <f aca="false">VLOOKUP(F268,Foglio1!$F$2:$G$1509,2,FALSE())</f>
        <v>#N/A</v>
      </c>
      <c r="H268" s="197"/>
      <c r="I268" s="198"/>
      <c r="J268" s="198"/>
      <c r="K268" s="198"/>
      <c r="L268" s="198"/>
      <c r="M268" s="199"/>
      <c r="N268" s="199"/>
      <c r="O268" s="200"/>
      <c r="P268" s="200"/>
      <c r="Q268" s="200"/>
      <c r="R268" s="200"/>
      <c r="S268" s="200"/>
      <c r="T268" s="200"/>
      <c r="U268" s="200"/>
      <c r="V268" s="200"/>
      <c r="W268" s="199"/>
      <c r="X268" s="200"/>
      <c r="Y268" s="201"/>
      <c r="Z268" s="201"/>
      <c r="AA268" s="202" t="n">
        <f aca="false">SUM(Y268:Z268)</f>
        <v>0</v>
      </c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2" t="n">
        <f aca="false">SUM(AA268:AC268)</f>
        <v>0</v>
      </c>
      <c r="AN268" s="202" t="n">
        <f aca="false">SUM(AD268:AF268)</f>
        <v>0</v>
      </c>
      <c r="AO268" s="202" t="n">
        <f aca="false">SUM(AG268:AK268)</f>
        <v>0</v>
      </c>
      <c r="AP268" s="203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8" t="n">
        <f aca="false">IF(OR(ISBLANK(B268),ISBLANK(H268),ISBLANK(O268),ISBLANK(R268),ISBLANK(V268),ISBLANK(W268),ISBLANK(Y268),ISBLANK(AB268),ISBLANK(AD268),ISBLANK(AL268)),FALSE(),TRUE())</f>
        <v>0</v>
      </c>
      <c r="AR268" s="158" t="n">
        <f aca="false">IF(ISBLANK(B268),IF(OR(ISBLANK(C268),ISBLANK(D268),ISBLANK(E268),ISBLANK(F268),ISBLANK(G268)),FALSE(),TRUE()),TRUE())</f>
        <v>0</v>
      </c>
      <c r="AS268" s="204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93"/>
      <c r="C269" s="194"/>
      <c r="D269" s="195"/>
      <c r="E269" s="196"/>
      <c r="F269" s="125"/>
      <c r="G269" s="126" t="e">
        <f aca="false">VLOOKUP(F269,Foglio1!$F$2:$G$1509,2,FALSE())</f>
        <v>#N/A</v>
      </c>
      <c r="H269" s="197"/>
      <c r="I269" s="198"/>
      <c r="J269" s="198"/>
      <c r="K269" s="198"/>
      <c r="L269" s="198"/>
      <c r="M269" s="199"/>
      <c r="N269" s="199"/>
      <c r="O269" s="200"/>
      <c r="P269" s="200"/>
      <c r="Q269" s="200"/>
      <c r="R269" s="200"/>
      <c r="S269" s="200"/>
      <c r="T269" s="200"/>
      <c r="U269" s="200"/>
      <c r="V269" s="200"/>
      <c r="W269" s="199"/>
      <c r="X269" s="200"/>
      <c r="Y269" s="201"/>
      <c r="Z269" s="201"/>
      <c r="AA269" s="202" t="n">
        <f aca="false">SUM(Y269:Z269)</f>
        <v>0</v>
      </c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2" t="n">
        <f aca="false">SUM(AA269:AC269)</f>
        <v>0</v>
      </c>
      <c r="AN269" s="202" t="n">
        <f aca="false">SUM(AD269:AF269)</f>
        <v>0</v>
      </c>
      <c r="AO269" s="202" t="n">
        <f aca="false">SUM(AG269:AK269)</f>
        <v>0</v>
      </c>
      <c r="AP269" s="203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8" t="n">
        <f aca="false">IF(OR(ISBLANK(B269),ISBLANK(H269),ISBLANK(O269),ISBLANK(R269),ISBLANK(V269),ISBLANK(W269),ISBLANK(Y269),ISBLANK(AB269),ISBLANK(AD269),ISBLANK(AL269)),FALSE(),TRUE())</f>
        <v>0</v>
      </c>
      <c r="AR269" s="158" t="n">
        <f aca="false">IF(ISBLANK(B269),IF(OR(ISBLANK(C269),ISBLANK(D269),ISBLANK(E269),ISBLANK(F269),ISBLANK(G269)),FALSE(),TRUE()),TRUE())</f>
        <v>0</v>
      </c>
      <c r="AS269" s="204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93"/>
      <c r="C270" s="194"/>
      <c r="D270" s="195"/>
      <c r="E270" s="196"/>
      <c r="F270" s="125"/>
      <c r="G270" s="126" t="e">
        <f aca="false">VLOOKUP(F270,Foglio1!$F$2:$G$1509,2,FALSE())</f>
        <v>#N/A</v>
      </c>
      <c r="H270" s="197"/>
      <c r="I270" s="198"/>
      <c r="J270" s="198"/>
      <c r="K270" s="198"/>
      <c r="L270" s="198"/>
      <c r="M270" s="199"/>
      <c r="N270" s="199"/>
      <c r="O270" s="200"/>
      <c r="P270" s="200"/>
      <c r="Q270" s="200"/>
      <c r="R270" s="200"/>
      <c r="S270" s="200"/>
      <c r="T270" s="200"/>
      <c r="U270" s="200"/>
      <c r="V270" s="200"/>
      <c r="W270" s="199"/>
      <c r="X270" s="200"/>
      <c r="Y270" s="201"/>
      <c r="Z270" s="201"/>
      <c r="AA270" s="202" t="n">
        <f aca="false">SUM(Y270:Z270)</f>
        <v>0</v>
      </c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2" t="n">
        <f aca="false">SUM(AA270:AC270)</f>
        <v>0</v>
      </c>
      <c r="AN270" s="202" t="n">
        <f aca="false">SUM(AD270:AF270)</f>
        <v>0</v>
      </c>
      <c r="AO270" s="202" t="n">
        <f aca="false">SUM(AG270:AK270)</f>
        <v>0</v>
      </c>
      <c r="AP270" s="203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8" t="n">
        <f aca="false">IF(OR(ISBLANK(B270),ISBLANK(H270),ISBLANK(O270),ISBLANK(R270),ISBLANK(V270),ISBLANK(W270),ISBLANK(Y270),ISBLANK(AB270),ISBLANK(AD270),ISBLANK(AL270)),FALSE(),TRUE())</f>
        <v>0</v>
      </c>
      <c r="AR270" s="158" t="n">
        <f aca="false">IF(ISBLANK(B270),IF(OR(ISBLANK(C270),ISBLANK(D270),ISBLANK(E270),ISBLANK(F270),ISBLANK(G270)),FALSE(),TRUE()),TRUE())</f>
        <v>0</v>
      </c>
      <c r="AS270" s="204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93"/>
      <c r="C271" s="194"/>
      <c r="D271" s="195"/>
      <c r="E271" s="196"/>
      <c r="F271" s="125"/>
      <c r="G271" s="126" t="e">
        <f aca="false">VLOOKUP(F271,Foglio1!$F$2:$G$1509,2,FALSE())</f>
        <v>#N/A</v>
      </c>
      <c r="H271" s="197"/>
      <c r="I271" s="198"/>
      <c r="J271" s="198"/>
      <c r="K271" s="198"/>
      <c r="L271" s="198"/>
      <c r="M271" s="199"/>
      <c r="N271" s="199"/>
      <c r="O271" s="200"/>
      <c r="P271" s="200"/>
      <c r="Q271" s="200"/>
      <c r="R271" s="200"/>
      <c r="S271" s="200"/>
      <c r="T271" s="200"/>
      <c r="U271" s="200"/>
      <c r="V271" s="200"/>
      <c r="W271" s="199"/>
      <c r="X271" s="200"/>
      <c r="Y271" s="201"/>
      <c r="Z271" s="201"/>
      <c r="AA271" s="202" t="n">
        <f aca="false">SUM(Y271:Z271)</f>
        <v>0</v>
      </c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2" t="n">
        <f aca="false">SUM(AA271:AC271)</f>
        <v>0</v>
      </c>
      <c r="AN271" s="202" t="n">
        <f aca="false">SUM(AD271:AF271)</f>
        <v>0</v>
      </c>
      <c r="AO271" s="202" t="n">
        <f aca="false">SUM(AG271:AK271)</f>
        <v>0</v>
      </c>
      <c r="AP271" s="203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8" t="n">
        <f aca="false">IF(OR(ISBLANK(B271),ISBLANK(H271),ISBLANK(O271),ISBLANK(R271),ISBLANK(V271),ISBLANK(W271),ISBLANK(Y271),ISBLANK(AB271),ISBLANK(AD271),ISBLANK(AL271)),FALSE(),TRUE())</f>
        <v>0</v>
      </c>
      <c r="AR271" s="158" t="n">
        <f aca="false">IF(ISBLANK(B271),IF(OR(ISBLANK(C271),ISBLANK(D271),ISBLANK(E271),ISBLANK(F271),ISBLANK(G271)),FALSE(),TRUE()),TRUE())</f>
        <v>0</v>
      </c>
      <c r="AS271" s="204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93"/>
      <c r="C272" s="194"/>
      <c r="D272" s="195"/>
      <c r="E272" s="196"/>
      <c r="F272" s="125"/>
      <c r="G272" s="126" t="e">
        <f aca="false">VLOOKUP(F272,Foglio1!$F$2:$G$1509,2,FALSE())</f>
        <v>#N/A</v>
      </c>
      <c r="H272" s="197"/>
      <c r="I272" s="198"/>
      <c r="J272" s="198"/>
      <c r="K272" s="198"/>
      <c r="L272" s="198"/>
      <c r="M272" s="199"/>
      <c r="N272" s="199"/>
      <c r="O272" s="200"/>
      <c r="P272" s="200"/>
      <c r="Q272" s="200"/>
      <c r="R272" s="200"/>
      <c r="S272" s="200"/>
      <c r="T272" s="200"/>
      <c r="U272" s="200"/>
      <c r="V272" s="200"/>
      <c r="W272" s="199"/>
      <c r="X272" s="200"/>
      <c r="Y272" s="201"/>
      <c r="Z272" s="201"/>
      <c r="AA272" s="202" t="n">
        <f aca="false">SUM(Y272:Z272)</f>
        <v>0</v>
      </c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2" t="n">
        <f aca="false">SUM(AA272:AC272)</f>
        <v>0</v>
      </c>
      <c r="AN272" s="202" t="n">
        <f aca="false">SUM(AD272:AF272)</f>
        <v>0</v>
      </c>
      <c r="AO272" s="202" t="n">
        <f aca="false">SUM(AG272:AK272)</f>
        <v>0</v>
      </c>
      <c r="AP272" s="203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8" t="n">
        <f aca="false">IF(OR(ISBLANK(B272),ISBLANK(H272),ISBLANK(O272),ISBLANK(R272),ISBLANK(V272),ISBLANK(W272),ISBLANK(Y272),ISBLANK(AB272),ISBLANK(AD272),ISBLANK(AL272)),FALSE(),TRUE())</f>
        <v>0</v>
      </c>
      <c r="AR272" s="158" t="n">
        <f aca="false">IF(ISBLANK(B272),IF(OR(ISBLANK(C272),ISBLANK(D272),ISBLANK(E272),ISBLANK(F272),ISBLANK(G272)),FALSE(),TRUE()),TRUE())</f>
        <v>0</v>
      </c>
      <c r="AS272" s="204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93"/>
      <c r="C273" s="194"/>
      <c r="D273" s="195"/>
      <c r="E273" s="196"/>
      <c r="F273" s="125"/>
      <c r="G273" s="126" t="e">
        <f aca="false">VLOOKUP(F273,Foglio1!$F$2:$G$1509,2,FALSE())</f>
        <v>#N/A</v>
      </c>
      <c r="H273" s="197"/>
      <c r="I273" s="198"/>
      <c r="J273" s="198"/>
      <c r="K273" s="198"/>
      <c r="L273" s="198"/>
      <c r="M273" s="199"/>
      <c r="N273" s="199"/>
      <c r="O273" s="200"/>
      <c r="P273" s="200"/>
      <c r="Q273" s="200"/>
      <c r="R273" s="200"/>
      <c r="S273" s="200"/>
      <c r="T273" s="200"/>
      <c r="U273" s="200"/>
      <c r="V273" s="200"/>
      <c r="W273" s="199"/>
      <c r="X273" s="200"/>
      <c r="Y273" s="201"/>
      <c r="Z273" s="201"/>
      <c r="AA273" s="202" t="n">
        <f aca="false">SUM(Y273:Z273)</f>
        <v>0</v>
      </c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2" t="n">
        <f aca="false">SUM(AA273:AC273)</f>
        <v>0</v>
      </c>
      <c r="AN273" s="202" t="n">
        <f aca="false">SUM(AD273:AF273)</f>
        <v>0</v>
      </c>
      <c r="AO273" s="202" t="n">
        <f aca="false">SUM(AG273:AK273)</f>
        <v>0</v>
      </c>
      <c r="AP273" s="203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8" t="n">
        <f aca="false">IF(OR(ISBLANK(B273),ISBLANK(H273),ISBLANK(O273),ISBLANK(R273),ISBLANK(V273),ISBLANK(W273),ISBLANK(Y273),ISBLANK(AB273),ISBLANK(AD273),ISBLANK(AL273)),FALSE(),TRUE())</f>
        <v>0</v>
      </c>
      <c r="AR273" s="158" t="n">
        <f aca="false">IF(ISBLANK(B273),IF(OR(ISBLANK(C273),ISBLANK(D273),ISBLANK(E273),ISBLANK(F273),ISBLANK(G273)),FALSE(),TRUE()),TRUE())</f>
        <v>0</v>
      </c>
      <c r="AS273" s="204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93"/>
      <c r="C274" s="194"/>
      <c r="D274" s="195"/>
      <c r="E274" s="196"/>
      <c r="F274" s="125"/>
      <c r="G274" s="126" t="e">
        <f aca="false">VLOOKUP(F274,Foglio1!$F$2:$G$1509,2,FALSE())</f>
        <v>#N/A</v>
      </c>
      <c r="H274" s="197"/>
      <c r="I274" s="198"/>
      <c r="J274" s="198"/>
      <c r="K274" s="198"/>
      <c r="L274" s="198"/>
      <c r="M274" s="199"/>
      <c r="N274" s="199"/>
      <c r="O274" s="200"/>
      <c r="P274" s="200"/>
      <c r="Q274" s="200"/>
      <c r="R274" s="200"/>
      <c r="S274" s="200"/>
      <c r="T274" s="200"/>
      <c r="U274" s="200"/>
      <c r="V274" s="200"/>
      <c r="W274" s="199"/>
      <c r="X274" s="200"/>
      <c r="Y274" s="201"/>
      <c r="Z274" s="201"/>
      <c r="AA274" s="202" t="n">
        <f aca="false">SUM(Y274:Z274)</f>
        <v>0</v>
      </c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2" t="n">
        <f aca="false">SUM(AA274:AC274)</f>
        <v>0</v>
      </c>
      <c r="AN274" s="202" t="n">
        <f aca="false">SUM(AD274:AF274)</f>
        <v>0</v>
      </c>
      <c r="AO274" s="202" t="n">
        <f aca="false">SUM(AG274:AK274)</f>
        <v>0</v>
      </c>
      <c r="AP274" s="203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8" t="n">
        <f aca="false">IF(OR(ISBLANK(B274),ISBLANK(H274),ISBLANK(O274),ISBLANK(R274),ISBLANK(V274),ISBLANK(W274),ISBLANK(Y274),ISBLANK(AB274),ISBLANK(AD274),ISBLANK(AL274)),FALSE(),TRUE())</f>
        <v>0</v>
      </c>
      <c r="AR274" s="158" t="n">
        <f aca="false">IF(ISBLANK(B274),IF(OR(ISBLANK(C274),ISBLANK(D274),ISBLANK(E274),ISBLANK(F274),ISBLANK(G274)),FALSE(),TRUE()),TRUE())</f>
        <v>0</v>
      </c>
      <c r="AS274" s="204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93"/>
      <c r="C275" s="194"/>
      <c r="D275" s="195"/>
      <c r="E275" s="196"/>
      <c r="F275" s="125"/>
      <c r="G275" s="126" t="e">
        <f aca="false">VLOOKUP(F275,Foglio1!$F$2:$G$1509,2,FALSE())</f>
        <v>#N/A</v>
      </c>
      <c r="H275" s="197"/>
      <c r="I275" s="198"/>
      <c r="J275" s="198"/>
      <c r="K275" s="198"/>
      <c r="L275" s="198"/>
      <c r="M275" s="199"/>
      <c r="N275" s="199"/>
      <c r="O275" s="200"/>
      <c r="P275" s="200"/>
      <c r="Q275" s="200"/>
      <c r="R275" s="200"/>
      <c r="S275" s="200"/>
      <c r="T275" s="200"/>
      <c r="U275" s="200"/>
      <c r="V275" s="200"/>
      <c r="W275" s="199"/>
      <c r="X275" s="200"/>
      <c r="Y275" s="201"/>
      <c r="Z275" s="201"/>
      <c r="AA275" s="202" t="n">
        <f aca="false">SUM(Y275:Z275)</f>
        <v>0</v>
      </c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2" t="n">
        <f aca="false">SUM(AA275:AC275)</f>
        <v>0</v>
      </c>
      <c r="AN275" s="202" t="n">
        <f aca="false">SUM(AD275:AF275)</f>
        <v>0</v>
      </c>
      <c r="AO275" s="202" t="n">
        <f aca="false">SUM(AG275:AK275)</f>
        <v>0</v>
      </c>
      <c r="AP275" s="203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8" t="n">
        <f aca="false">IF(OR(ISBLANK(B275),ISBLANK(H275),ISBLANK(O275),ISBLANK(R275),ISBLANK(V275),ISBLANK(W275),ISBLANK(Y275),ISBLANK(AB275),ISBLANK(AD275),ISBLANK(AL275)),FALSE(),TRUE())</f>
        <v>0</v>
      </c>
      <c r="AR275" s="158" t="n">
        <f aca="false">IF(ISBLANK(B275),IF(OR(ISBLANK(C275),ISBLANK(D275),ISBLANK(E275),ISBLANK(F275),ISBLANK(G275)),FALSE(),TRUE()),TRUE())</f>
        <v>0</v>
      </c>
      <c r="AS275" s="204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93"/>
      <c r="C276" s="194"/>
      <c r="D276" s="195"/>
      <c r="E276" s="196"/>
      <c r="F276" s="125"/>
      <c r="G276" s="126" t="e">
        <f aca="false">VLOOKUP(F276,Foglio1!$F$2:$G$1509,2,FALSE())</f>
        <v>#N/A</v>
      </c>
      <c r="H276" s="197"/>
      <c r="I276" s="198"/>
      <c r="J276" s="198"/>
      <c r="K276" s="198"/>
      <c r="L276" s="198"/>
      <c r="M276" s="199"/>
      <c r="N276" s="199"/>
      <c r="O276" s="200"/>
      <c r="P276" s="200"/>
      <c r="Q276" s="200"/>
      <c r="R276" s="200"/>
      <c r="S276" s="200"/>
      <c r="T276" s="200"/>
      <c r="U276" s="200"/>
      <c r="V276" s="200"/>
      <c r="W276" s="199"/>
      <c r="X276" s="200"/>
      <c r="Y276" s="201"/>
      <c r="Z276" s="201"/>
      <c r="AA276" s="202" t="n">
        <f aca="false">SUM(Y276:Z276)</f>
        <v>0</v>
      </c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2" t="n">
        <f aca="false">SUM(AA276:AC276)</f>
        <v>0</v>
      </c>
      <c r="AN276" s="202" t="n">
        <f aca="false">SUM(AD276:AF276)</f>
        <v>0</v>
      </c>
      <c r="AO276" s="202" t="n">
        <f aca="false">SUM(AG276:AK276)</f>
        <v>0</v>
      </c>
      <c r="AP276" s="203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8" t="n">
        <f aca="false">IF(OR(ISBLANK(B276),ISBLANK(H276),ISBLANK(O276),ISBLANK(R276),ISBLANK(V276),ISBLANK(W276),ISBLANK(Y276),ISBLANK(AB276),ISBLANK(AD276),ISBLANK(AL276)),FALSE(),TRUE())</f>
        <v>0</v>
      </c>
      <c r="AR276" s="158" t="n">
        <f aca="false">IF(ISBLANK(B276),IF(OR(ISBLANK(C276),ISBLANK(D276),ISBLANK(E276),ISBLANK(F276),ISBLANK(G276)),FALSE(),TRUE()),TRUE())</f>
        <v>0</v>
      </c>
      <c r="AS276" s="204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93"/>
      <c r="C277" s="194"/>
      <c r="D277" s="195"/>
      <c r="E277" s="196"/>
      <c r="F277" s="125"/>
      <c r="G277" s="126" t="e">
        <f aca="false">VLOOKUP(F277,Foglio1!$F$2:$G$1509,2,FALSE())</f>
        <v>#N/A</v>
      </c>
      <c r="H277" s="197"/>
      <c r="I277" s="198"/>
      <c r="J277" s="198"/>
      <c r="K277" s="198"/>
      <c r="L277" s="198"/>
      <c r="M277" s="199"/>
      <c r="N277" s="199"/>
      <c r="O277" s="200"/>
      <c r="P277" s="200"/>
      <c r="Q277" s="200"/>
      <c r="R277" s="200"/>
      <c r="S277" s="200"/>
      <c r="T277" s="200"/>
      <c r="U277" s="200"/>
      <c r="V277" s="200"/>
      <c r="W277" s="199"/>
      <c r="X277" s="200"/>
      <c r="Y277" s="201"/>
      <c r="Z277" s="201"/>
      <c r="AA277" s="202" t="n">
        <f aca="false">SUM(Y277:Z277)</f>
        <v>0</v>
      </c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2" t="n">
        <f aca="false">SUM(AA277:AC277)</f>
        <v>0</v>
      </c>
      <c r="AN277" s="202" t="n">
        <f aca="false">SUM(AD277:AF277)</f>
        <v>0</v>
      </c>
      <c r="AO277" s="202" t="n">
        <f aca="false">SUM(AG277:AK277)</f>
        <v>0</v>
      </c>
      <c r="AP277" s="203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8" t="n">
        <f aca="false">IF(OR(ISBLANK(B277),ISBLANK(H277),ISBLANK(O277),ISBLANK(R277),ISBLANK(V277),ISBLANK(W277),ISBLANK(Y277),ISBLANK(AB277),ISBLANK(AD277),ISBLANK(AL277)),FALSE(),TRUE())</f>
        <v>0</v>
      </c>
      <c r="AR277" s="158" t="n">
        <f aca="false">IF(ISBLANK(B277),IF(OR(ISBLANK(C277),ISBLANK(D277),ISBLANK(E277),ISBLANK(F277),ISBLANK(G277)),FALSE(),TRUE()),TRUE())</f>
        <v>0</v>
      </c>
      <c r="AS277" s="204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93"/>
      <c r="C278" s="194"/>
      <c r="D278" s="195"/>
      <c r="E278" s="196"/>
      <c r="F278" s="125"/>
      <c r="G278" s="126" t="e">
        <f aca="false">VLOOKUP(F278,Foglio1!$F$2:$G$1509,2,FALSE())</f>
        <v>#N/A</v>
      </c>
      <c r="H278" s="197"/>
      <c r="I278" s="198"/>
      <c r="J278" s="198"/>
      <c r="K278" s="198"/>
      <c r="L278" s="198"/>
      <c r="M278" s="199"/>
      <c r="N278" s="199"/>
      <c r="O278" s="200"/>
      <c r="P278" s="200"/>
      <c r="Q278" s="200"/>
      <c r="R278" s="200"/>
      <c r="S278" s="200"/>
      <c r="T278" s="200"/>
      <c r="U278" s="200"/>
      <c r="V278" s="200"/>
      <c r="W278" s="199"/>
      <c r="X278" s="200"/>
      <c r="Y278" s="201"/>
      <c r="Z278" s="201"/>
      <c r="AA278" s="202" t="n">
        <f aca="false">SUM(Y278:Z278)</f>
        <v>0</v>
      </c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2" t="n">
        <f aca="false">SUM(AA278:AC278)</f>
        <v>0</v>
      </c>
      <c r="AN278" s="202" t="n">
        <f aca="false">SUM(AD278:AF278)</f>
        <v>0</v>
      </c>
      <c r="AO278" s="202" t="n">
        <f aca="false">SUM(AG278:AK278)</f>
        <v>0</v>
      </c>
      <c r="AP278" s="203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8" t="n">
        <f aca="false">IF(OR(ISBLANK(B278),ISBLANK(H278),ISBLANK(O278),ISBLANK(R278),ISBLANK(V278),ISBLANK(W278),ISBLANK(Y278),ISBLANK(AB278),ISBLANK(AD278),ISBLANK(AL278)),FALSE(),TRUE())</f>
        <v>0</v>
      </c>
      <c r="AR278" s="158" t="n">
        <f aca="false">IF(ISBLANK(B278),IF(OR(ISBLANK(C278),ISBLANK(D278),ISBLANK(E278),ISBLANK(F278),ISBLANK(G278)),FALSE(),TRUE()),TRUE())</f>
        <v>0</v>
      </c>
      <c r="AS278" s="204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93"/>
      <c r="C279" s="194"/>
      <c r="D279" s="195"/>
      <c r="E279" s="196"/>
      <c r="F279" s="125"/>
      <c r="G279" s="126" t="e">
        <f aca="false">VLOOKUP(F279,Foglio1!$F$2:$G$1509,2,FALSE())</f>
        <v>#N/A</v>
      </c>
      <c r="H279" s="197"/>
      <c r="I279" s="198"/>
      <c r="J279" s="198"/>
      <c r="K279" s="198"/>
      <c r="L279" s="198"/>
      <c r="M279" s="199"/>
      <c r="N279" s="199"/>
      <c r="O279" s="200"/>
      <c r="P279" s="200"/>
      <c r="Q279" s="200"/>
      <c r="R279" s="200"/>
      <c r="S279" s="200"/>
      <c r="T279" s="200"/>
      <c r="U279" s="200"/>
      <c r="V279" s="200"/>
      <c r="W279" s="199"/>
      <c r="X279" s="200"/>
      <c r="Y279" s="201"/>
      <c r="Z279" s="201"/>
      <c r="AA279" s="202" t="n">
        <f aca="false">SUM(Y279:Z279)</f>
        <v>0</v>
      </c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2" t="n">
        <f aca="false">SUM(AA279:AC279)</f>
        <v>0</v>
      </c>
      <c r="AN279" s="202" t="n">
        <f aca="false">SUM(AD279:AF279)</f>
        <v>0</v>
      </c>
      <c r="AO279" s="202" t="n">
        <f aca="false">SUM(AG279:AK279)</f>
        <v>0</v>
      </c>
      <c r="AP279" s="203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8" t="n">
        <f aca="false">IF(OR(ISBLANK(B279),ISBLANK(H279),ISBLANK(O279),ISBLANK(R279),ISBLANK(V279),ISBLANK(W279),ISBLANK(Y279),ISBLANK(AB279),ISBLANK(AD279),ISBLANK(AL279)),FALSE(),TRUE())</f>
        <v>0</v>
      </c>
      <c r="AR279" s="158" t="n">
        <f aca="false">IF(ISBLANK(B279),IF(OR(ISBLANK(C279),ISBLANK(D279),ISBLANK(E279),ISBLANK(F279),ISBLANK(G279)),FALSE(),TRUE()),TRUE())</f>
        <v>0</v>
      </c>
      <c r="AS279" s="204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93"/>
      <c r="C280" s="194"/>
      <c r="D280" s="195"/>
      <c r="E280" s="196"/>
      <c r="F280" s="125"/>
      <c r="G280" s="126" t="e">
        <f aca="false">VLOOKUP(F280,Foglio1!$F$2:$G$1509,2,FALSE())</f>
        <v>#N/A</v>
      </c>
      <c r="H280" s="197"/>
      <c r="I280" s="198"/>
      <c r="J280" s="198"/>
      <c r="K280" s="198"/>
      <c r="L280" s="198"/>
      <c r="M280" s="199"/>
      <c r="N280" s="199"/>
      <c r="O280" s="200"/>
      <c r="P280" s="200"/>
      <c r="Q280" s="200"/>
      <c r="R280" s="200"/>
      <c r="S280" s="200"/>
      <c r="T280" s="200"/>
      <c r="U280" s="200"/>
      <c r="V280" s="200"/>
      <c r="W280" s="199"/>
      <c r="X280" s="200"/>
      <c r="Y280" s="201"/>
      <c r="Z280" s="201"/>
      <c r="AA280" s="202" t="n">
        <f aca="false">SUM(Y280:Z280)</f>
        <v>0</v>
      </c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2" t="n">
        <f aca="false">SUM(AA280:AC280)</f>
        <v>0</v>
      </c>
      <c r="AN280" s="202" t="n">
        <f aca="false">SUM(AD280:AF280)</f>
        <v>0</v>
      </c>
      <c r="AO280" s="202" t="n">
        <f aca="false">SUM(AG280:AK280)</f>
        <v>0</v>
      </c>
      <c r="AP280" s="203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8" t="n">
        <f aca="false">IF(OR(ISBLANK(B280),ISBLANK(H280),ISBLANK(O280),ISBLANK(R280),ISBLANK(V280),ISBLANK(W280),ISBLANK(Y280),ISBLANK(AB280),ISBLANK(AD280),ISBLANK(AL280)),FALSE(),TRUE())</f>
        <v>0</v>
      </c>
      <c r="AR280" s="158" t="n">
        <f aca="false">IF(ISBLANK(B280),IF(OR(ISBLANK(C280),ISBLANK(D280),ISBLANK(E280),ISBLANK(F280),ISBLANK(G280)),FALSE(),TRUE()),TRUE())</f>
        <v>0</v>
      </c>
      <c r="AS280" s="204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93"/>
      <c r="C281" s="194"/>
      <c r="D281" s="195"/>
      <c r="E281" s="196"/>
      <c r="F281" s="125"/>
      <c r="G281" s="126" t="e">
        <f aca="false">VLOOKUP(F281,Foglio1!$F$2:$G$1509,2,FALSE())</f>
        <v>#N/A</v>
      </c>
      <c r="H281" s="197"/>
      <c r="I281" s="198"/>
      <c r="J281" s="198"/>
      <c r="K281" s="198"/>
      <c r="L281" s="198"/>
      <c r="M281" s="199"/>
      <c r="N281" s="199"/>
      <c r="O281" s="200"/>
      <c r="P281" s="200"/>
      <c r="Q281" s="200"/>
      <c r="R281" s="200"/>
      <c r="S281" s="200"/>
      <c r="T281" s="200"/>
      <c r="U281" s="200"/>
      <c r="V281" s="200"/>
      <c r="W281" s="199"/>
      <c r="X281" s="200"/>
      <c r="Y281" s="201"/>
      <c r="Z281" s="201"/>
      <c r="AA281" s="202" t="n">
        <f aca="false">SUM(Y281:Z281)</f>
        <v>0</v>
      </c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2" t="n">
        <f aca="false">SUM(AA281:AC281)</f>
        <v>0</v>
      </c>
      <c r="AN281" s="202" t="n">
        <f aca="false">SUM(AD281:AF281)</f>
        <v>0</v>
      </c>
      <c r="AO281" s="202" t="n">
        <f aca="false">SUM(AG281:AK281)</f>
        <v>0</v>
      </c>
      <c r="AP281" s="203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8" t="n">
        <f aca="false">IF(OR(ISBLANK(B281),ISBLANK(H281),ISBLANK(O281),ISBLANK(R281),ISBLANK(V281),ISBLANK(W281),ISBLANK(Y281),ISBLANK(AB281),ISBLANK(AD281),ISBLANK(AL281)),FALSE(),TRUE())</f>
        <v>0</v>
      </c>
      <c r="AR281" s="158" t="n">
        <f aca="false">IF(ISBLANK(B281),IF(OR(ISBLANK(C281),ISBLANK(D281),ISBLANK(E281),ISBLANK(F281),ISBLANK(G281)),FALSE(),TRUE()),TRUE())</f>
        <v>0</v>
      </c>
      <c r="AS281" s="204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93"/>
      <c r="C282" s="194"/>
      <c r="D282" s="195"/>
      <c r="E282" s="196"/>
      <c r="F282" s="125"/>
      <c r="G282" s="126" t="e">
        <f aca="false">VLOOKUP(F282,Foglio1!$F$2:$G$1509,2,FALSE())</f>
        <v>#N/A</v>
      </c>
      <c r="H282" s="197"/>
      <c r="I282" s="198"/>
      <c r="J282" s="198"/>
      <c r="K282" s="198"/>
      <c r="L282" s="198"/>
      <c r="M282" s="199"/>
      <c r="N282" s="199"/>
      <c r="O282" s="200"/>
      <c r="P282" s="200"/>
      <c r="Q282" s="200"/>
      <c r="R282" s="200"/>
      <c r="S282" s="200"/>
      <c r="T282" s="200"/>
      <c r="U282" s="200"/>
      <c r="V282" s="200"/>
      <c r="W282" s="199"/>
      <c r="X282" s="200"/>
      <c r="Y282" s="201"/>
      <c r="Z282" s="201"/>
      <c r="AA282" s="202" t="n">
        <f aca="false">SUM(Y282:Z282)</f>
        <v>0</v>
      </c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2" t="n">
        <f aca="false">SUM(AA282:AC282)</f>
        <v>0</v>
      </c>
      <c r="AN282" s="202" t="n">
        <f aca="false">SUM(AD282:AF282)</f>
        <v>0</v>
      </c>
      <c r="AO282" s="202" t="n">
        <f aca="false">SUM(AG282:AK282)</f>
        <v>0</v>
      </c>
      <c r="AP282" s="203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8" t="n">
        <f aca="false">IF(OR(ISBLANK(B282),ISBLANK(H282),ISBLANK(O282),ISBLANK(R282),ISBLANK(V282),ISBLANK(W282),ISBLANK(Y282),ISBLANK(AB282),ISBLANK(AD282),ISBLANK(AL282)),FALSE(),TRUE())</f>
        <v>0</v>
      </c>
      <c r="AR282" s="158" t="n">
        <f aca="false">IF(ISBLANK(B282),IF(OR(ISBLANK(C282),ISBLANK(D282),ISBLANK(E282),ISBLANK(F282),ISBLANK(G282)),FALSE(),TRUE()),TRUE())</f>
        <v>0</v>
      </c>
      <c r="AS282" s="204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93"/>
      <c r="C283" s="194"/>
      <c r="D283" s="195"/>
      <c r="E283" s="196"/>
      <c r="F283" s="125"/>
      <c r="G283" s="126" t="e">
        <f aca="false">VLOOKUP(F283,Foglio1!$F$2:$G$1509,2,FALSE())</f>
        <v>#N/A</v>
      </c>
      <c r="H283" s="197"/>
      <c r="I283" s="198"/>
      <c r="J283" s="198"/>
      <c r="K283" s="198"/>
      <c r="L283" s="198"/>
      <c r="M283" s="199"/>
      <c r="N283" s="199"/>
      <c r="O283" s="200"/>
      <c r="P283" s="200"/>
      <c r="Q283" s="200"/>
      <c r="R283" s="200"/>
      <c r="S283" s="200"/>
      <c r="T283" s="200"/>
      <c r="U283" s="200"/>
      <c r="V283" s="200"/>
      <c r="W283" s="199"/>
      <c r="X283" s="200"/>
      <c r="Y283" s="201"/>
      <c r="Z283" s="201"/>
      <c r="AA283" s="202" t="n">
        <f aca="false">SUM(Y283:Z283)</f>
        <v>0</v>
      </c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2" t="n">
        <f aca="false">SUM(AA283:AC283)</f>
        <v>0</v>
      </c>
      <c r="AN283" s="202" t="n">
        <f aca="false">SUM(AD283:AF283)</f>
        <v>0</v>
      </c>
      <c r="AO283" s="202" t="n">
        <f aca="false">SUM(AG283:AK283)</f>
        <v>0</v>
      </c>
      <c r="AP283" s="203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8" t="n">
        <f aca="false">IF(OR(ISBLANK(B283),ISBLANK(H283),ISBLANK(O283),ISBLANK(R283),ISBLANK(V283),ISBLANK(W283),ISBLANK(Y283),ISBLANK(AB283),ISBLANK(AD283),ISBLANK(AL283)),FALSE(),TRUE())</f>
        <v>0</v>
      </c>
      <c r="AR283" s="158" t="n">
        <f aca="false">IF(ISBLANK(B283),IF(OR(ISBLANK(C283),ISBLANK(D283),ISBLANK(E283),ISBLANK(F283),ISBLANK(G283)),FALSE(),TRUE()),TRUE())</f>
        <v>0</v>
      </c>
      <c r="AS283" s="204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93"/>
      <c r="C284" s="194"/>
      <c r="D284" s="195"/>
      <c r="E284" s="196"/>
      <c r="F284" s="125"/>
      <c r="G284" s="126" t="e">
        <f aca="false">VLOOKUP(F284,Foglio1!$F$2:$G$1509,2,FALSE())</f>
        <v>#N/A</v>
      </c>
      <c r="H284" s="197"/>
      <c r="I284" s="198"/>
      <c r="J284" s="198"/>
      <c r="K284" s="198"/>
      <c r="L284" s="198"/>
      <c r="M284" s="199"/>
      <c r="N284" s="199"/>
      <c r="O284" s="200"/>
      <c r="P284" s="200"/>
      <c r="Q284" s="200"/>
      <c r="R284" s="200"/>
      <c r="S284" s="200"/>
      <c r="T284" s="200"/>
      <c r="U284" s="200"/>
      <c r="V284" s="200"/>
      <c r="W284" s="199"/>
      <c r="X284" s="200"/>
      <c r="Y284" s="201"/>
      <c r="Z284" s="201"/>
      <c r="AA284" s="202" t="n">
        <f aca="false">SUM(Y284:Z284)</f>
        <v>0</v>
      </c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2" t="n">
        <f aca="false">SUM(AA284:AC284)</f>
        <v>0</v>
      </c>
      <c r="AN284" s="202" t="n">
        <f aca="false">SUM(AD284:AF284)</f>
        <v>0</v>
      </c>
      <c r="AO284" s="202" t="n">
        <f aca="false">SUM(AG284:AK284)</f>
        <v>0</v>
      </c>
      <c r="AP284" s="203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8" t="n">
        <f aca="false">IF(OR(ISBLANK(B284),ISBLANK(H284),ISBLANK(O284),ISBLANK(R284),ISBLANK(V284),ISBLANK(W284),ISBLANK(Y284),ISBLANK(AB284),ISBLANK(AD284),ISBLANK(AL284)),FALSE(),TRUE())</f>
        <v>0</v>
      </c>
      <c r="AR284" s="158" t="n">
        <f aca="false">IF(ISBLANK(B284),IF(OR(ISBLANK(C284),ISBLANK(D284),ISBLANK(E284),ISBLANK(F284),ISBLANK(G284)),FALSE(),TRUE()),TRUE())</f>
        <v>0</v>
      </c>
      <c r="AS284" s="204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93"/>
      <c r="C285" s="194"/>
      <c r="D285" s="195"/>
      <c r="E285" s="196"/>
      <c r="F285" s="125"/>
      <c r="G285" s="126" t="e">
        <f aca="false">VLOOKUP(F285,Foglio1!$F$2:$G$1509,2,FALSE())</f>
        <v>#N/A</v>
      </c>
      <c r="H285" s="197"/>
      <c r="I285" s="198"/>
      <c r="J285" s="198"/>
      <c r="K285" s="198"/>
      <c r="L285" s="198"/>
      <c r="M285" s="199"/>
      <c r="N285" s="199"/>
      <c r="O285" s="200"/>
      <c r="P285" s="200"/>
      <c r="Q285" s="200"/>
      <c r="R285" s="200"/>
      <c r="S285" s="200"/>
      <c r="T285" s="200"/>
      <c r="U285" s="200"/>
      <c r="V285" s="200"/>
      <c r="W285" s="199"/>
      <c r="X285" s="200"/>
      <c r="Y285" s="201"/>
      <c r="Z285" s="201"/>
      <c r="AA285" s="202" t="n">
        <f aca="false">SUM(Y285:Z285)</f>
        <v>0</v>
      </c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2" t="n">
        <f aca="false">SUM(AA285:AC285)</f>
        <v>0</v>
      </c>
      <c r="AN285" s="202" t="n">
        <f aca="false">SUM(AD285:AF285)</f>
        <v>0</v>
      </c>
      <c r="AO285" s="202" t="n">
        <f aca="false">SUM(AG285:AK285)</f>
        <v>0</v>
      </c>
      <c r="AP285" s="203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8" t="n">
        <f aca="false">IF(OR(ISBLANK(B285),ISBLANK(H285),ISBLANK(O285),ISBLANK(R285),ISBLANK(V285),ISBLANK(W285),ISBLANK(Y285),ISBLANK(AB285),ISBLANK(AD285),ISBLANK(AL285)),FALSE(),TRUE())</f>
        <v>0</v>
      </c>
      <c r="AR285" s="158" t="n">
        <f aca="false">IF(ISBLANK(B285),IF(OR(ISBLANK(C285),ISBLANK(D285),ISBLANK(E285),ISBLANK(F285),ISBLANK(G285)),FALSE(),TRUE()),TRUE())</f>
        <v>0</v>
      </c>
      <c r="AS285" s="204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93"/>
      <c r="C286" s="194"/>
      <c r="D286" s="195"/>
      <c r="E286" s="196"/>
      <c r="F286" s="125"/>
      <c r="G286" s="126" t="e">
        <f aca="false">VLOOKUP(F286,Foglio1!$F$2:$G$1509,2,FALSE())</f>
        <v>#N/A</v>
      </c>
      <c r="H286" s="197"/>
      <c r="I286" s="198"/>
      <c r="J286" s="198"/>
      <c r="K286" s="198"/>
      <c r="L286" s="198"/>
      <c r="M286" s="199"/>
      <c r="N286" s="199"/>
      <c r="O286" s="200"/>
      <c r="P286" s="200"/>
      <c r="Q286" s="200"/>
      <c r="R286" s="200"/>
      <c r="S286" s="200"/>
      <c r="T286" s="200"/>
      <c r="U286" s="200"/>
      <c r="V286" s="200"/>
      <c r="W286" s="199"/>
      <c r="X286" s="200"/>
      <c r="Y286" s="201"/>
      <c r="Z286" s="201"/>
      <c r="AA286" s="202" t="n">
        <f aca="false">SUM(Y286:Z286)</f>
        <v>0</v>
      </c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2" t="n">
        <f aca="false">SUM(AA286:AC286)</f>
        <v>0</v>
      </c>
      <c r="AN286" s="202" t="n">
        <f aca="false">SUM(AD286:AF286)</f>
        <v>0</v>
      </c>
      <c r="AO286" s="202" t="n">
        <f aca="false">SUM(AG286:AK286)</f>
        <v>0</v>
      </c>
      <c r="AP286" s="203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8" t="n">
        <f aca="false">IF(OR(ISBLANK(B286),ISBLANK(H286),ISBLANK(O286),ISBLANK(R286),ISBLANK(V286),ISBLANK(W286),ISBLANK(Y286),ISBLANK(AB286),ISBLANK(AD286),ISBLANK(AL286)),FALSE(),TRUE())</f>
        <v>0</v>
      </c>
      <c r="AR286" s="158" t="n">
        <f aca="false">IF(ISBLANK(B286),IF(OR(ISBLANK(C286),ISBLANK(D286),ISBLANK(E286),ISBLANK(F286),ISBLANK(G286)),FALSE(),TRUE()),TRUE())</f>
        <v>0</v>
      </c>
      <c r="AS286" s="204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93"/>
      <c r="C287" s="194"/>
      <c r="D287" s="195"/>
      <c r="E287" s="196"/>
      <c r="F287" s="125"/>
      <c r="G287" s="126" t="e">
        <f aca="false">VLOOKUP(F287,Foglio1!$F$2:$G$1509,2,FALSE())</f>
        <v>#N/A</v>
      </c>
      <c r="H287" s="197"/>
      <c r="I287" s="198"/>
      <c r="J287" s="198"/>
      <c r="K287" s="198"/>
      <c r="L287" s="198"/>
      <c r="M287" s="199"/>
      <c r="N287" s="199"/>
      <c r="O287" s="200"/>
      <c r="P287" s="200"/>
      <c r="Q287" s="200"/>
      <c r="R287" s="200"/>
      <c r="S287" s="200"/>
      <c r="T287" s="200"/>
      <c r="U287" s="200"/>
      <c r="V287" s="200"/>
      <c r="W287" s="199"/>
      <c r="X287" s="200"/>
      <c r="Y287" s="201"/>
      <c r="Z287" s="201"/>
      <c r="AA287" s="202" t="n">
        <f aca="false">SUM(Y287:Z287)</f>
        <v>0</v>
      </c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2" t="n">
        <f aca="false">SUM(AA287:AC287)</f>
        <v>0</v>
      </c>
      <c r="AN287" s="202" t="n">
        <f aca="false">SUM(AD287:AF287)</f>
        <v>0</v>
      </c>
      <c r="AO287" s="202" t="n">
        <f aca="false">SUM(AG287:AK287)</f>
        <v>0</v>
      </c>
      <c r="AP287" s="203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8" t="n">
        <f aca="false">IF(OR(ISBLANK(B287),ISBLANK(H287),ISBLANK(O287),ISBLANK(R287),ISBLANK(V287),ISBLANK(W287),ISBLANK(Y287),ISBLANK(AB287),ISBLANK(AD287),ISBLANK(AL287)),FALSE(),TRUE())</f>
        <v>0</v>
      </c>
      <c r="AR287" s="158" t="n">
        <f aca="false">IF(ISBLANK(B287),IF(OR(ISBLANK(C287),ISBLANK(D287),ISBLANK(E287),ISBLANK(F287),ISBLANK(G287)),FALSE(),TRUE()),TRUE())</f>
        <v>0</v>
      </c>
      <c r="AS287" s="204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93"/>
      <c r="C288" s="194"/>
      <c r="D288" s="195"/>
      <c r="E288" s="196"/>
      <c r="F288" s="125"/>
      <c r="G288" s="126" t="e">
        <f aca="false">VLOOKUP(F288,Foglio1!$F$2:$G$1509,2,FALSE())</f>
        <v>#N/A</v>
      </c>
      <c r="H288" s="197"/>
      <c r="I288" s="198"/>
      <c r="J288" s="198"/>
      <c r="K288" s="198"/>
      <c r="L288" s="198"/>
      <c r="M288" s="199"/>
      <c r="N288" s="199"/>
      <c r="O288" s="200"/>
      <c r="P288" s="200"/>
      <c r="Q288" s="200"/>
      <c r="R288" s="200"/>
      <c r="S288" s="200"/>
      <c r="T288" s="200"/>
      <c r="U288" s="200"/>
      <c r="V288" s="200"/>
      <c r="W288" s="199"/>
      <c r="X288" s="200"/>
      <c r="Y288" s="201"/>
      <c r="Z288" s="201"/>
      <c r="AA288" s="202" t="n">
        <f aca="false">SUM(Y288:Z288)</f>
        <v>0</v>
      </c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2" t="n">
        <f aca="false">SUM(AA288:AC288)</f>
        <v>0</v>
      </c>
      <c r="AN288" s="202" t="n">
        <f aca="false">SUM(AD288:AF288)</f>
        <v>0</v>
      </c>
      <c r="AO288" s="202" t="n">
        <f aca="false">SUM(AG288:AK288)</f>
        <v>0</v>
      </c>
      <c r="AP288" s="203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8" t="n">
        <f aca="false">IF(OR(ISBLANK(B288),ISBLANK(H288),ISBLANK(O288),ISBLANK(R288),ISBLANK(V288),ISBLANK(W288),ISBLANK(Y288),ISBLANK(AB288),ISBLANK(AD288),ISBLANK(AL288)),FALSE(),TRUE())</f>
        <v>0</v>
      </c>
      <c r="AR288" s="158" t="n">
        <f aca="false">IF(ISBLANK(B288),IF(OR(ISBLANK(C288),ISBLANK(D288),ISBLANK(E288),ISBLANK(F288),ISBLANK(G288)),FALSE(),TRUE()),TRUE())</f>
        <v>0</v>
      </c>
      <c r="AS288" s="204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93"/>
      <c r="C289" s="194"/>
      <c r="D289" s="195"/>
      <c r="E289" s="196"/>
      <c r="F289" s="125"/>
      <c r="G289" s="126" t="e">
        <f aca="false">VLOOKUP(F289,Foglio1!$F$2:$G$1509,2,FALSE())</f>
        <v>#N/A</v>
      </c>
      <c r="H289" s="197"/>
      <c r="I289" s="198"/>
      <c r="J289" s="198"/>
      <c r="K289" s="198"/>
      <c r="L289" s="198"/>
      <c r="M289" s="199"/>
      <c r="N289" s="199"/>
      <c r="O289" s="200"/>
      <c r="P289" s="200"/>
      <c r="Q289" s="200"/>
      <c r="R289" s="200"/>
      <c r="S289" s="200"/>
      <c r="T289" s="200"/>
      <c r="U289" s="200"/>
      <c r="V289" s="200"/>
      <c r="W289" s="199"/>
      <c r="X289" s="200"/>
      <c r="Y289" s="201"/>
      <c r="Z289" s="201"/>
      <c r="AA289" s="202" t="n">
        <f aca="false">SUM(Y289:Z289)</f>
        <v>0</v>
      </c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2" t="n">
        <f aca="false">SUM(AA289:AC289)</f>
        <v>0</v>
      </c>
      <c r="AN289" s="202" t="n">
        <f aca="false">SUM(AD289:AF289)</f>
        <v>0</v>
      </c>
      <c r="AO289" s="202" t="n">
        <f aca="false">SUM(AG289:AK289)</f>
        <v>0</v>
      </c>
      <c r="AP289" s="203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8" t="n">
        <f aca="false">IF(OR(ISBLANK(B289),ISBLANK(H289),ISBLANK(O289),ISBLANK(R289),ISBLANK(V289),ISBLANK(W289),ISBLANK(Y289),ISBLANK(AB289),ISBLANK(AD289),ISBLANK(AL289)),FALSE(),TRUE())</f>
        <v>0</v>
      </c>
      <c r="AR289" s="158" t="n">
        <f aca="false">IF(ISBLANK(B289),IF(OR(ISBLANK(C289),ISBLANK(D289),ISBLANK(E289),ISBLANK(F289),ISBLANK(G289)),FALSE(),TRUE()),TRUE())</f>
        <v>0</v>
      </c>
      <c r="AS289" s="204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93"/>
      <c r="C290" s="194"/>
      <c r="D290" s="195"/>
      <c r="E290" s="196"/>
      <c r="F290" s="125"/>
      <c r="G290" s="126" t="e">
        <f aca="false">VLOOKUP(F290,Foglio1!$F$2:$G$1509,2,FALSE())</f>
        <v>#N/A</v>
      </c>
      <c r="H290" s="197"/>
      <c r="I290" s="198"/>
      <c r="J290" s="198"/>
      <c r="K290" s="198"/>
      <c r="L290" s="198"/>
      <c r="M290" s="199"/>
      <c r="N290" s="199"/>
      <c r="O290" s="200"/>
      <c r="P290" s="200"/>
      <c r="Q290" s="200"/>
      <c r="R290" s="200"/>
      <c r="S290" s="200"/>
      <c r="T290" s="200"/>
      <c r="U290" s="200"/>
      <c r="V290" s="200"/>
      <c r="W290" s="199"/>
      <c r="X290" s="200"/>
      <c r="Y290" s="201"/>
      <c r="Z290" s="201"/>
      <c r="AA290" s="202" t="n">
        <f aca="false">SUM(Y290:Z290)</f>
        <v>0</v>
      </c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2" t="n">
        <f aca="false">SUM(AA290:AC290)</f>
        <v>0</v>
      </c>
      <c r="AN290" s="202" t="n">
        <f aca="false">SUM(AD290:AF290)</f>
        <v>0</v>
      </c>
      <c r="AO290" s="202" t="n">
        <f aca="false">SUM(AG290:AK290)</f>
        <v>0</v>
      </c>
      <c r="AP290" s="203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8" t="n">
        <f aca="false">IF(OR(ISBLANK(B290),ISBLANK(H290),ISBLANK(O290),ISBLANK(R290),ISBLANK(V290),ISBLANK(W290),ISBLANK(Y290),ISBLANK(AB290),ISBLANK(AD290),ISBLANK(AL290)),FALSE(),TRUE())</f>
        <v>0</v>
      </c>
      <c r="AR290" s="158" t="n">
        <f aca="false">IF(ISBLANK(B290),IF(OR(ISBLANK(C290),ISBLANK(D290),ISBLANK(E290),ISBLANK(F290),ISBLANK(G290)),FALSE(),TRUE()),TRUE())</f>
        <v>0</v>
      </c>
      <c r="AS290" s="204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93"/>
      <c r="C291" s="194"/>
      <c r="D291" s="195"/>
      <c r="E291" s="196"/>
      <c r="F291" s="125"/>
      <c r="G291" s="126" t="e">
        <f aca="false">VLOOKUP(F291,Foglio1!$F$2:$G$1509,2,FALSE())</f>
        <v>#N/A</v>
      </c>
      <c r="H291" s="197"/>
      <c r="I291" s="198"/>
      <c r="J291" s="198"/>
      <c r="K291" s="198"/>
      <c r="L291" s="198"/>
      <c r="M291" s="199"/>
      <c r="N291" s="199"/>
      <c r="O291" s="200"/>
      <c r="P291" s="200"/>
      <c r="Q291" s="200"/>
      <c r="R291" s="200"/>
      <c r="S291" s="200"/>
      <c r="T291" s="200"/>
      <c r="U291" s="200"/>
      <c r="V291" s="200"/>
      <c r="W291" s="199"/>
      <c r="X291" s="200"/>
      <c r="Y291" s="201"/>
      <c r="Z291" s="201"/>
      <c r="AA291" s="202" t="n">
        <f aca="false">SUM(Y291:Z291)</f>
        <v>0</v>
      </c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2" t="n">
        <f aca="false">SUM(AA291:AC291)</f>
        <v>0</v>
      </c>
      <c r="AN291" s="202" t="n">
        <f aca="false">SUM(AD291:AF291)</f>
        <v>0</v>
      </c>
      <c r="AO291" s="202" t="n">
        <f aca="false">SUM(AG291:AK291)</f>
        <v>0</v>
      </c>
      <c r="AP291" s="203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8" t="n">
        <f aca="false">IF(OR(ISBLANK(B291),ISBLANK(H291),ISBLANK(O291),ISBLANK(R291),ISBLANK(V291),ISBLANK(W291),ISBLANK(Y291),ISBLANK(AB291),ISBLANK(AD291),ISBLANK(AL291)),FALSE(),TRUE())</f>
        <v>0</v>
      </c>
      <c r="AR291" s="158" t="n">
        <f aca="false">IF(ISBLANK(B291),IF(OR(ISBLANK(C291),ISBLANK(D291),ISBLANK(E291),ISBLANK(F291),ISBLANK(G291)),FALSE(),TRUE()),TRUE())</f>
        <v>0</v>
      </c>
      <c r="AS291" s="204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93"/>
      <c r="C292" s="194"/>
      <c r="D292" s="195"/>
      <c r="E292" s="196"/>
      <c r="F292" s="125"/>
      <c r="G292" s="126" t="e">
        <f aca="false">VLOOKUP(F292,Foglio1!$F$2:$G$1509,2,FALSE())</f>
        <v>#N/A</v>
      </c>
      <c r="H292" s="197"/>
      <c r="I292" s="198"/>
      <c r="J292" s="198"/>
      <c r="K292" s="198"/>
      <c r="L292" s="198"/>
      <c r="M292" s="199"/>
      <c r="N292" s="199"/>
      <c r="O292" s="200"/>
      <c r="P292" s="200"/>
      <c r="Q292" s="200"/>
      <c r="R292" s="200"/>
      <c r="S292" s="200"/>
      <c r="T292" s="200"/>
      <c r="U292" s="200"/>
      <c r="V292" s="200"/>
      <c r="W292" s="199"/>
      <c r="X292" s="200"/>
      <c r="Y292" s="201"/>
      <c r="Z292" s="201"/>
      <c r="AA292" s="202" t="n">
        <f aca="false">SUM(Y292:Z292)</f>
        <v>0</v>
      </c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2" t="n">
        <f aca="false">SUM(AA292:AC292)</f>
        <v>0</v>
      </c>
      <c r="AN292" s="202" t="n">
        <f aca="false">SUM(AD292:AF292)</f>
        <v>0</v>
      </c>
      <c r="AO292" s="202" t="n">
        <f aca="false">SUM(AG292:AK292)</f>
        <v>0</v>
      </c>
      <c r="AP292" s="203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8" t="n">
        <f aca="false">IF(OR(ISBLANK(B292),ISBLANK(H292),ISBLANK(O292),ISBLANK(R292),ISBLANK(V292),ISBLANK(W292),ISBLANK(Y292),ISBLANK(AB292),ISBLANK(AD292),ISBLANK(AL292)),FALSE(),TRUE())</f>
        <v>0</v>
      </c>
      <c r="AR292" s="158" t="n">
        <f aca="false">IF(ISBLANK(B292),IF(OR(ISBLANK(C292),ISBLANK(D292),ISBLANK(E292),ISBLANK(F292),ISBLANK(G292)),FALSE(),TRUE()),TRUE())</f>
        <v>0</v>
      </c>
      <c r="AS292" s="204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93"/>
      <c r="C293" s="194"/>
      <c r="D293" s="195"/>
      <c r="E293" s="196"/>
      <c r="F293" s="125"/>
      <c r="G293" s="126" t="e">
        <f aca="false">VLOOKUP(F293,Foglio1!$F$2:$G$1509,2,FALSE())</f>
        <v>#N/A</v>
      </c>
      <c r="H293" s="197"/>
      <c r="I293" s="198"/>
      <c r="J293" s="198"/>
      <c r="K293" s="198"/>
      <c r="L293" s="198"/>
      <c r="M293" s="199"/>
      <c r="N293" s="199"/>
      <c r="O293" s="200"/>
      <c r="P293" s="200"/>
      <c r="Q293" s="200"/>
      <c r="R293" s="200"/>
      <c r="S293" s="200"/>
      <c r="T293" s="200"/>
      <c r="U293" s="200"/>
      <c r="V293" s="200"/>
      <c r="W293" s="199"/>
      <c r="X293" s="200"/>
      <c r="Y293" s="201"/>
      <c r="Z293" s="201"/>
      <c r="AA293" s="202" t="n">
        <f aca="false">SUM(Y293:Z293)</f>
        <v>0</v>
      </c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2" t="n">
        <f aca="false">SUM(AA293:AC293)</f>
        <v>0</v>
      </c>
      <c r="AN293" s="202" t="n">
        <f aca="false">SUM(AD293:AF293)</f>
        <v>0</v>
      </c>
      <c r="AO293" s="202" t="n">
        <f aca="false">SUM(AG293:AK293)</f>
        <v>0</v>
      </c>
      <c r="AP293" s="203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8" t="n">
        <f aca="false">IF(OR(ISBLANK(B293),ISBLANK(H293),ISBLANK(O293),ISBLANK(R293),ISBLANK(V293),ISBLANK(W293),ISBLANK(Y293),ISBLANK(AB293),ISBLANK(AD293),ISBLANK(AL293)),FALSE(),TRUE())</f>
        <v>0</v>
      </c>
      <c r="AR293" s="158" t="n">
        <f aca="false">IF(ISBLANK(B293),IF(OR(ISBLANK(C293),ISBLANK(D293),ISBLANK(E293),ISBLANK(F293),ISBLANK(G293)),FALSE(),TRUE()),TRUE())</f>
        <v>0</v>
      </c>
      <c r="AS293" s="204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93"/>
      <c r="C294" s="194"/>
      <c r="D294" s="195"/>
      <c r="E294" s="196"/>
      <c r="F294" s="125"/>
      <c r="G294" s="126" t="e">
        <f aca="false">VLOOKUP(F294,Foglio1!$F$2:$G$1509,2,FALSE())</f>
        <v>#N/A</v>
      </c>
      <c r="H294" s="197"/>
      <c r="I294" s="198"/>
      <c r="J294" s="198"/>
      <c r="K294" s="198"/>
      <c r="L294" s="198"/>
      <c r="M294" s="199"/>
      <c r="N294" s="199"/>
      <c r="O294" s="200"/>
      <c r="P294" s="200"/>
      <c r="Q294" s="200"/>
      <c r="R294" s="200"/>
      <c r="S294" s="200"/>
      <c r="T294" s="200"/>
      <c r="U294" s="200"/>
      <c r="V294" s="200"/>
      <c r="W294" s="199"/>
      <c r="X294" s="200"/>
      <c r="Y294" s="201"/>
      <c r="Z294" s="201"/>
      <c r="AA294" s="202" t="n">
        <f aca="false">SUM(Y294:Z294)</f>
        <v>0</v>
      </c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2" t="n">
        <f aca="false">SUM(AA294:AC294)</f>
        <v>0</v>
      </c>
      <c r="AN294" s="202" t="n">
        <f aca="false">SUM(AD294:AF294)</f>
        <v>0</v>
      </c>
      <c r="AO294" s="202" t="n">
        <f aca="false">SUM(AG294:AK294)</f>
        <v>0</v>
      </c>
      <c r="AP294" s="203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8" t="n">
        <f aca="false">IF(OR(ISBLANK(B294),ISBLANK(H294),ISBLANK(O294),ISBLANK(R294),ISBLANK(V294),ISBLANK(W294),ISBLANK(Y294),ISBLANK(AB294),ISBLANK(AD294),ISBLANK(AL294)),FALSE(),TRUE())</f>
        <v>0</v>
      </c>
      <c r="AR294" s="158" t="n">
        <f aca="false">IF(ISBLANK(B294),IF(OR(ISBLANK(C294),ISBLANK(D294),ISBLANK(E294),ISBLANK(F294),ISBLANK(G294)),FALSE(),TRUE()),TRUE())</f>
        <v>0</v>
      </c>
      <c r="AS294" s="204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93"/>
      <c r="C295" s="194"/>
      <c r="D295" s="195"/>
      <c r="E295" s="196"/>
      <c r="F295" s="125"/>
      <c r="G295" s="126" t="e">
        <f aca="false">VLOOKUP(F295,Foglio1!$F$2:$G$1509,2,FALSE())</f>
        <v>#N/A</v>
      </c>
      <c r="H295" s="197"/>
      <c r="I295" s="198"/>
      <c r="J295" s="198"/>
      <c r="K295" s="198"/>
      <c r="L295" s="198"/>
      <c r="M295" s="199"/>
      <c r="N295" s="199"/>
      <c r="O295" s="200"/>
      <c r="P295" s="200"/>
      <c r="Q295" s="200"/>
      <c r="R295" s="200"/>
      <c r="S295" s="200"/>
      <c r="T295" s="200"/>
      <c r="U295" s="200"/>
      <c r="V295" s="200"/>
      <c r="W295" s="199"/>
      <c r="X295" s="200"/>
      <c r="Y295" s="201"/>
      <c r="Z295" s="201"/>
      <c r="AA295" s="202" t="n">
        <f aca="false">SUM(Y295:Z295)</f>
        <v>0</v>
      </c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2" t="n">
        <f aca="false">SUM(AA295:AC295)</f>
        <v>0</v>
      </c>
      <c r="AN295" s="202" t="n">
        <f aca="false">SUM(AD295:AF295)</f>
        <v>0</v>
      </c>
      <c r="AO295" s="202" t="n">
        <f aca="false">SUM(AG295:AK295)</f>
        <v>0</v>
      </c>
      <c r="AP295" s="203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8" t="n">
        <f aca="false">IF(OR(ISBLANK(B295),ISBLANK(H295),ISBLANK(O295),ISBLANK(R295),ISBLANK(V295),ISBLANK(W295),ISBLANK(Y295),ISBLANK(AB295),ISBLANK(AD295),ISBLANK(AL295)),FALSE(),TRUE())</f>
        <v>0</v>
      </c>
      <c r="AR295" s="158" t="n">
        <f aca="false">IF(ISBLANK(B295),IF(OR(ISBLANK(C295),ISBLANK(D295),ISBLANK(E295),ISBLANK(F295),ISBLANK(G295)),FALSE(),TRUE()),TRUE())</f>
        <v>0</v>
      </c>
      <c r="AS295" s="204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93"/>
      <c r="C296" s="194"/>
      <c r="D296" s="195"/>
      <c r="E296" s="196"/>
      <c r="F296" s="125"/>
      <c r="G296" s="126" t="e">
        <f aca="false">VLOOKUP(F296,Foglio1!$F$2:$G$1509,2,FALSE())</f>
        <v>#N/A</v>
      </c>
      <c r="H296" s="197"/>
      <c r="I296" s="198"/>
      <c r="J296" s="198"/>
      <c r="K296" s="198"/>
      <c r="L296" s="198"/>
      <c r="M296" s="199"/>
      <c r="N296" s="199"/>
      <c r="O296" s="200"/>
      <c r="P296" s="200"/>
      <c r="Q296" s="200"/>
      <c r="R296" s="200"/>
      <c r="S296" s="200"/>
      <c r="T296" s="200"/>
      <c r="U296" s="200"/>
      <c r="V296" s="200"/>
      <c r="W296" s="199"/>
      <c r="X296" s="200"/>
      <c r="Y296" s="201"/>
      <c r="Z296" s="201"/>
      <c r="AA296" s="202" t="n">
        <f aca="false">SUM(Y296:Z296)</f>
        <v>0</v>
      </c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2" t="n">
        <f aca="false">SUM(AA296:AC296)</f>
        <v>0</v>
      </c>
      <c r="AN296" s="202" t="n">
        <f aca="false">SUM(AD296:AF296)</f>
        <v>0</v>
      </c>
      <c r="AO296" s="202" t="n">
        <f aca="false">SUM(AG296:AK296)</f>
        <v>0</v>
      </c>
      <c r="AP296" s="203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8" t="n">
        <f aca="false">IF(OR(ISBLANK(B296),ISBLANK(H296),ISBLANK(O296),ISBLANK(R296),ISBLANK(V296),ISBLANK(W296),ISBLANK(Y296),ISBLANK(AB296),ISBLANK(AD296),ISBLANK(AL296)),FALSE(),TRUE())</f>
        <v>0</v>
      </c>
      <c r="AR296" s="158" t="n">
        <f aca="false">IF(ISBLANK(B296),IF(OR(ISBLANK(C296),ISBLANK(D296),ISBLANK(E296),ISBLANK(F296),ISBLANK(G296)),FALSE(),TRUE()),TRUE())</f>
        <v>0</v>
      </c>
      <c r="AS296" s="204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93"/>
      <c r="C297" s="194"/>
      <c r="D297" s="195"/>
      <c r="E297" s="196"/>
      <c r="F297" s="125"/>
      <c r="G297" s="126" t="e">
        <f aca="false">VLOOKUP(F297,Foglio1!$F$2:$G$1509,2,FALSE())</f>
        <v>#N/A</v>
      </c>
      <c r="H297" s="197"/>
      <c r="I297" s="198"/>
      <c r="J297" s="198"/>
      <c r="K297" s="198"/>
      <c r="L297" s="198"/>
      <c r="M297" s="199"/>
      <c r="N297" s="199"/>
      <c r="O297" s="200"/>
      <c r="P297" s="200"/>
      <c r="Q297" s="200"/>
      <c r="R297" s="200"/>
      <c r="S297" s="200"/>
      <c r="T297" s="200"/>
      <c r="U297" s="200"/>
      <c r="V297" s="200"/>
      <c r="W297" s="199"/>
      <c r="X297" s="200"/>
      <c r="Y297" s="201"/>
      <c r="Z297" s="201"/>
      <c r="AA297" s="202" t="n">
        <f aca="false">SUM(Y297:Z297)</f>
        <v>0</v>
      </c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2" t="n">
        <f aca="false">SUM(AA297:AC297)</f>
        <v>0</v>
      </c>
      <c r="AN297" s="202" t="n">
        <f aca="false">SUM(AD297:AF297)</f>
        <v>0</v>
      </c>
      <c r="AO297" s="202" t="n">
        <f aca="false">SUM(AG297:AK297)</f>
        <v>0</v>
      </c>
      <c r="AP297" s="203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8" t="n">
        <f aca="false">IF(OR(ISBLANK(B297),ISBLANK(H297),ISBLANK(O297),ISBLANK(R297),ISBLANK(V297),ISBLANK(W297),ISBLANK(Y297),ISBLANK(AB297),ISBLANK(AD297),ISBLANK(AL297)),FALSE(),TRUE())</f>
        <v>0</v>
      </c>
      <c r="AR297" s="158" t="n">
        <f aca="false">IF(ISBLANK(B297),IF(OR(ISBLANK(C297),ISBLANK(D297),ISBLANK(E297),ISBLANK(F297),ISBLANK(G297)),FALSE(),TRUE()),TRUE())</f>
        <v>0</v>
      </c>
      <c r="AS297" s="204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93"/>
      <c r="C298" s="194"/>
      <c r="D298" s="195"/>
      <c r="E298" s="196"/>
      <c r="F298" s="125"/>
      <c r="G298" s="126" t="e">
        <f aca="false">VLOOKUP(F298,Foglio1!$F$2:$G$1509,2,FALSE())</f>
        <v>#N/A</v>
      </c>
      <c r="H298" s="197"/>
      <c r="I298" s="198"/>
      <c r="J298" s="198"/>
      <c r="K298" s="198"/>
      <c r="L298" s="198"/>
      <c r="M298" s="199"/>
      <c r="N298" s="199"/>
      <c r="O298" s="200"/>
      <c r="P298" s="200"/>
      <c r="Q298" s="200"/>
      <c r="R298" s="200"/>
      <c r="S298" s="200"/>
      <c r="T298" s="200"/>
      <c r="U298" s="200"/>
      <c r="V298" s="200"/>
      <c r="W298" s="199"/>
      <c r="X298" s="200"/>
      <c r="Y298" s="201"/>
      <c r="Z298" s="201"/>
      <c r="AA298" s="202" t="n">
        <f aca="false">SUM(Y298:Z298)</f>
        <v>0</v>
      </c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2" t="n">
        <f aca="false">SUM(AA298:AC298)</f>
        <v>0</v>
      </c>
      <c r="AN298" s="202" t="n">
        <f aca="false">SUM(AD298:AF298)</f>
        <v>0</v>
      </c>
      <c r="AO298" s="202" t="n">
        <f aca="false">SUM(AG298:AK298)</f>
        <v>0</v>
      </c>
      <c r="AP298" s="203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8" t="n">
        <f aca="false">IF(OR(ISBLANK(B298),ISBLANK(H298),ISBLANK(O298),ISBLANK(R298),ISBLANK(V298),ISBLANK(W298),ISBLANK(Y298),ISBLANK(AB298),ISBLANK(AD298),ISBLANK(AL298)),FALSE(),TRUE())</f>
        <v>0</v>
      </c>
      <c r="AR298" s="158" t="n">
        <f aca="false">IF(ISBLANK(B298),IF(OR(ISBLANK(C298),ISBLANK(D298),ISBLANK(E298),ISBLANK(F298),ISBLANK(G298)),FALSE(),TRUE()),TRUE())</f>
        <v>0</v>
      </c>
      <c r="AS298" s="204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93"/>
      <c r="C299" s="194"/>
      <c r="D299" s="195"/>
      <c r="E299" s="196"/>
      <c r="F299" s="125"/>
      <c r="G299" s="126" t="e">
        <f aca="false">VLOOKUP(F299,Foglio1!$F$2:$G$1509,2,FALSE())</f>
        <v>#N/A</v>
      </c>
      <c r="H299" s="197"/>
      <c r="I299" s="198"/>
      <c r="J299" s="198"/>
      <c r="K299" s="198"/>
      <c r="L299" s="198"/>
      <c r="M299" s="199"/>
      <c r="N299" s="199"/>
      <c r="O299" s="200"/>
      <c r="P299" s="200"/>
      <c r="Q299" s="200"/>
      <c r="R299" s="200"/>
      <c r="S299" s="200"/>
      <c r="T299" s="200"/>
      <c r="U299" s="200"/>
      <c r="V299" s="200"/>
      <c r="W299" s="199"/>
      <c r="X299" s="200"/>
      <c r="Y299" s="201"/>
      <c r="Z299" s="201"/>
      <c r="AA299" s="202" t="n">
        <f aca="false">SUM(Y299:Z299)</f>
        <v>0</v>
      </c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2" t="n">
        <f aca="false">SUM(AA299:AC299)</f>
        <v>0</v>
      </c>
      <c r="AN299" s="202" t="n">
        <f aca="false">SUM(AD299:AF299)</f>
        <v>0</v>
      </c>
      <c r="AO299" s="202" t="n">
        <f aca="false">SUM(AG299:AK299)</f>
        <v>0</v>
      </c>
      <c r="AP299" s="203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18" t="n">
        <f aca="false">IF(OR(ISBLANK(B299),ISBLANK(H299),ISBLANK(O299),ISBLANK(R299),ISBLANK(V299),ISBLANK(W299),ISBLANK(Y299),ISBLANK(AB299),ISBLANK(AD299),ISBLANK(AL299)),FALSE(),TRUE())</f>
        <v>0</v>
      </c>
      <c r="AR299" s="158" t="n">
        <f aca="false">IF(ISBLANK(B299),IF(OR(ISBLANK(C299),ISBLANK(D299),ISBLANK(E299),ISBLANK(F299),ISBLANK(G299)),FALSE(),TRUE()),TRUE())</f>
        <v>0</v>
      </c>
      <c r="AS299" s="204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205"/>
      <c r="C300" s="206"/>
      <c r="D300" s="207"/>
      <c r="E300" s="208"/>
      <c r="F300" s="125"/>
      <c r="G300" s="126" t="e">
        <f aca="false">VLOOKUP(F300,Foglio1!$F$2:$G$1509,2,FALSE())</f>
        <v>#N/A</v>
      </c>
      <c r="H300" s="209"/>
      <c r="I300" s="210"/>
      <c r="J300" s="210"/>
      <c r="K300" s="210"/>
      <c r="L300" s="210"/>
      <c r="M300" s="211"/>
      <c r="N300" s="211"/>
      <c r="O300" s="212"/>
      <c r="P300" s="212"/>
      <c r="Q300" s="212"/>
      <c r="R300" s="212"/>
      <c r="S300" s="212"/>
      <c r="T300" s="212"/>
      <c r="U300" s="212"/>
      <c r="V300" s="212"/>
      <c r="W300" s="211"/>
      <c r="X300" s="212"/>
      <c r="Y300" s="213"/>
      <c r="Z300" s="213"/>
      <c r="AA300" s="214" t="n">
        <f aca="false">SUM(Y300:Z300)</f>
        <v>0</v>
      </c>
      <c r="AB300" s="213"/>
      <c r="AC300" s="213"/>
      <c r="AD300" s="213"/>
      <c r="AE300" s="213"/>
      <c r="AF300" s="213"/>
      <c r="AG300" s="213"/>
      <c r="AH300" s="213"/>
      <c r="AI300" s="213"/>
      <c r="AJ300" s="213"/>
      <c r="AK300" s="213"/>
      <c r="AL300" s="213"/>
      <c r="AM300" s="214" t="n">
        <f aca="false">SUM(AA300:AC300)</f>
        <v>0</v>
      </c>
      <c r="AN300" s="214" t="n">
        <f aca="false">SUM(AD300:AF300)</f>
        <v>0</v>
      </c>
      <c r="AO300" s="214" t="n">
        <f aca="false">SUM(AG300:AK300)</f>
        <v>0</v>
      </c>
      <c r="AP300" s="203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18" t="n">
        <f aca="false">IF(OR(ISBLANK(B300),ISBLANK(H300),ISBLANK(O300),ISBLANK(R300),ISBLANK(V300),ISBLANK(W300),ISBLANK(Y300),ISBLANK(AB300),ISBLANK(AD300),ISBLANK(AL300)),FALSE(),TRUE())</f>
        <v>0</v>
      </c>
      <c r="AR300" s="158" t="n">
        <f aca="false">IF(ISBLANK(B300),IF(OR(ISBLANK(C300),ISBLANK(D300),ISBLANK(E300),ISBLANK(F300),ISBLANK(G300)),FALSE(),TRUE()),TRUE())</f>
        <v>0</v>
      </c>
      <c r="AS300" s="204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215"/>
      <c r="O301" s="215"/>
      <c r="P301" s="215"/>
      <c r="Q301" s="215"/>
      <c r="R301" s="215"/>
      <c r="S301" s="215"/>
      <c r="T301" s="215"/>
      <c r="U301" s="215"/>
      <c r="V301" s="216"/>
      <c r="W301" s="216"/>
      <c r="X301" s="215"/>
      <c r="Y301" s="216"/>
      <c r="Z301" s="216"/>
      <c r="AA301" s="216"/>
      <c r="AB301" s="216"/>
      <c r="AC301" s="216"/>
      <c r="AD301" s="216"/>
      <c r="AE301" s="216"/>
      <c r="AF301" s="216"/>
      <c r="AG301" s="216"/>
      <c r="AH301" s="216"/>
      <c r="AI301" s="216"/>
      <c r="AJ301" s="216"/>
      <c r="AK301" s="216"/>
      <c r="AL301" s="216"/>
      <c r="AM301" s="202"/>
      <c r="AN301" s="202"/>
    </row>
    <row r="302" customFormat="false" ht="12.75" hidden="false" customHeight="true" outlineLevel="0" collapsed="false">
      <c r="N302" s="215"/>
      <c r="O302" s="215"/>
      <c r="P302" s="215"/>
      <c r="Q302" s="215"/>
      <c r="R302" s="215"/>
      <c r="S302" s="215"/>
      <c r="T302" s="215"/>
      <c r="U302" s="215"/>
      <c r="V302" s="216"/>
      <c r="W302" s="216"/>
      <c r="X302" s="215"/>
      <c r="Y302" s="216"/>
      <c r="Z302" s="216"/>
      <c r="AA302" s="216"/>
      <c r="AB302" s="216"/>
      <c r="AC302" s="216"/>
      <c r="AD302" s="216"/>
      <c r="AE302" s="216"/>
      <c r="AF302" s="216"/>
      <c r="AG302" s="216"/>
      <c r="AH302" s="216"/>
      <c r="AI302" s="216"/>
      <c r="AJ302" s="216"/>
      <c r="AK302" s="216"/>
      <c r="AL302" s="216"/>
      <c r="AM302" s="202"/>
      <c r="AN302" s="202"/>
    </row>
    <row r="303" customFormat="false" ht="12.75" hidden="false" customHeight="true" outlineLevel="0" collapsed="false">
      <c r="N303" s="215"/>
      <c r="O303" s="215"/>
      <c r="P303" s="215"/>
      <c r="Q303" s="215"/>
      <c r="R303" s="215"/>
      <c r="S303" s="215"/>
      <c r="T303" s="215"/>
      <c r="U303" s="215"/>
      <c r="V303" s="216"/>
      <c r="W303" s="216"/>
      <c r="X303" s="215"/>
      <c r="Y303" s="216"/>
      <c r="Z303" s="216"/>
      <c r="AA303" s="216"/>
      <c r="AB303" s="216"/>
      <c r="AC303" s="216"/>
      <c r="AD303" s="216"/>
      <c r="AE303" s="216"/>
      <c r="AF303" s="216"/>
      <c r="AG303" s="216"/>
      <c r="AH303" s="216"/>
      <c r="AI303" s="216"/>
      <c r="AJ303" s="216"/>
      <c r="AK303" s="216"/>
      <c r="AL303" s="216"/>
      <c r="AM303" s="202"/>
      <c r="AN303" s="202"/>
    </row>
    <row r="304" customFormat="false" ht="12.75" hidden="false" customHeight="true" outlineLevel="0" collapsed="false">
      <c r="N304" s="215"/>
      <c r="O304" s="215"/>
      <c r="P304" s="215"/>
      <c r="Q304" s="215"/>
      <c r="R304" s="215"/>
      <c r="S304" s="215"/>
      <c r="T304" s="215"/>
      <c r="U304" s="215"/>
      <c r="V304" s="216"/>
      <c r="W304" s="216"/>
      <c r="X304" s="215"/>
      <c r="Y304" s="216"/>
      <c r="Z304" s="216"/>
      <c r="AA304" s="216"/>
      <c r="AB304" s="216"/>
      <c r="AC304" s="216"/>
      <c r="AD304" s="216"/>
      <c r="AE304" s="216"/>
      <c r="AF304" s="216"/>
      <c r="AG304" s="216"/>
      <c r="AH304" s="216"/>
      <c r="AI304" s="216"/>
      <c r="AJ304" s="216"/>
      <c r="AK304" s="216"/>
      <c r="AL304" s="216"/>
      <c r="AM304" s="202"/>
      <c r="AN304" s="202"/>
    </row>
    <row r="305" customFormat="false" ht="12.75" hidden="false" customHeight="true" outlineLevel="0" collapsed="false">
      <c r="F305" s="155"/>
      <c r="N305" s="215"/>
      <c r="O305" s="215"/>
      <c r="P305" s="215"/>
      <c r="Q305" s="215"/>
      <c r="R305" s="215"/>
      <c r="S305" s="215"/>
      <c r="T305" s="215"/>
      <c r="U305" s="215"/>
      <c r="V305" s="216"/>
      <c r="W305" s="216"/>
      <c r="X305" s="215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16"/>
      <c r="AK305" s="216"/>
      <c r="AL305" s="216"/>
      <c r="AM305" s="202"/>
      <c r="AN305" s="202"/>
      <c r="AP305" s="155"/>
      <c r="AQ305" s="155"/>
      <c r="AR305" s="155"/>
    </row>
    <row r="306" customFormat="false" ht="12.75" hidden="false" customHeight="true" outlineLevel="0" collapsed="false">
      <c r="F306" s="155"/>
      <c r="N306" s="215"/>
      <c r="O306" s="215"/>
      <c r="P306" s="215"/>
      <c r="Q306" s="215"/>
      <c r="R306" s="215"/>
      <c r="S306" s="215"/>
      <c r="T306" s="215"/>
      <c r="U306" s="215"/>
      <c r="V306" s="216"/>
      <c r="W306" s="216"/>
      <c r="X306" s="215"/>
      <c r="Y306" s="216"/>
      <c r="Z306" s="216"/>
      <c r="AA306" s="216"/>
      <c r="AB306" s="216"/>
      <c r="AC306" s="216"/>
      <c r="AD306" s="216"/>
      <c r="AE306" s="216"/>
      <c r="AF306" s="216"/>
      <c r="AG306" s="216"/>
      <c r="AH306" s="216"/>
      <c r="AI306" s="216"/>
      <c r="AJ306" s="216"/>
      <c r="AK306" s="216"/>
      <c r="AL306" s="216"/>
      <c r="AM306" s="202"/>
      <c r="AN306" s="202"/>
      <c r="AP306" s="155"/>
      <c r="AQ306" s="155"/>
      <c r="AR306" s="155"/>
    </row>
    <row r="307" customFormat="false" ht="12.75" hidden="false" customHeight="true" outlineLevel="0" collapsed="false">
      <c r="F307" s="155"/>
      <c r="N307" s="215"/>
      <c r="O307" s="215"/>
      <c r="P307" s="215"/>
      <c r="Q307" s="215"/>
      <c r="R307" s="215"/>
      <c r="S307" s="215"/>
      <c r="T307" s="215"/>
      <c r="U307" s="215"/>
      <c r="V307" s="216"/>
      <c r="W307" s="216"/>
      <c r="X307" s="215"/>
      <c r="Y307" s="216"/>
      <c r="Z307" s="216"/>
      <c r="AA307" s="216"/>
      <c r="AB307" s="216"/>
      <c r="AC307" s="216"/>
      <c r="AD307" s="216"/>
      <c r="AE307" s="216"/>
      <c r="AF307" s="216"/>
      <c r="AG307" s="216"/>
      <c r="AH307" s="216"/>
      <c r="AI307" s="216"/>
      <c r="AJ307" s="216"/>
      <c r="AK307" s="216"/>
      <c r="AL307" s="216"/>
      <c r="AM307" s="202"/>
      <c r="AN307" s="202"/>
      <c r="AP307" s="155"/>
      <c r="AQ307" s="155"/>
      <c r="AR307" s="155"/>
    </row>
    <row r="308" customFormat="false" ht="12.75" hidden="false" customHeight="true" outlineLevel="0" collapsed="false">
      <c r="F308" s="155"/>
      <c r="N308" s="215"/>
      <c r="O308" s="215"/>
      <c r="P308" s="215"/>
      <c r="Q308" s="215"/>
      <c r="R308" s="215"/>
      <c r="S308" s="215"/>
      <c r="T308" s="215"/>
      <c r="U308" s="215"/>
      <c r="V308" s="216"/>
      <c r="W308" s="216"/>
      <c r="X308" s="215"/>
      <c r="Y308" s="216"/>
      <c r="Z308" s="216"/>
      <c r="AA308" s="216"/>
      <c r="AB308" s="216"/>
      <c r="AC308" s="216"/>
      <c r="AD308" s="216"/>
      <c r="AE308" s="216"/>
      <c r="AF308" s="216"/>
      <c r="AG308" s="216"/>
      <c r="AH308" s="216"/>
      <c r="AI308" s="216"/>
      <c r="AJ308" s="216"/>
      <c r="AK308" s="216"/>
      <c r="AL308" s="216"/>
      <c r="AM308" s="202"/>
      <c r="AN308" s="202"/>
      <c r="AP308" s="155"/>
      <c r="AQ308" s="155"/>
      <c r="AR308" s="155"/>
    </row>
    <row r="309" customFormat="false" ht="12.75" hidden="false" customHeight="true" outlineLevel="0" collapsed="false">
      <c r="F309" s="155"/>
      <c r="N309" s="215"/>
      <c r="O309" s="215"/>
      <c r="P309" s="215"/>
      <c r="Q309" s="215"/>
      <c r="R309" s="215"/>
      <c r="S309" s="215"/>
      <c r="T309" s="215"/>
      <c r="U309" s="215"/>
      <c r="V309" s="216"/>
      <c r="W309" s="216"/>
      <c r="X309" s="215"/>
      <c r="Y309" s="216"/>
      <c r="Z309" s="216"/>
      <c r="AA309" s="216"/>
      <c r="AB309" s="216"/>
      <c r="AC309" s="216"/>
      <c r="AD309" s="216"/>
      <c r="AE309" s="216"/>
      <c r="AF309" s="216"/>
      <c r="AG309" s="216"/>
      <c r="AH309" s="216"/>
      <c r="AI309" s="216"/>
      <c r="AJ309" s="216"/>
      <c r="AK309" s="216"/>
      <c r="AL309" s="216"/>
      <c r="AM309" s="202"/>
      <c r="AN309" s="202"/>
      <c r="AP309" s="155"/>
      <c r="AQ309" s="155"/>
      <c r="AR309" s="155"/>
    </row>
    <row r="310" customFormat="false" ht="12.75" hidden="false" customHeight="true" outlineLevel="0" collapsed="false">
      <c r="F310" s="155"/>
      <c r="N310" s="215"/>
      <c r="O310" s="215"/>
      <c r="P310" s="215"/>
      <c r="Q310" s="215"/>
      <c r="R310" s="215"/>
      <c r="S310" s="215"/>
      <c r="T310" s="215"/>
      <c r="U310" s="215"/>
      <c r="V310" s="216"/>
      <c r="W310" s="216"/>
      <c r="X310" s="215"/>
      <c r="Y310" s="216"/>
      <c r="Z310" s="216"/>
      <c r="AA310" s="216"/>
      <c r="AB310" s="216"/>
      <c r="AC310" s="216"/>
      <c r="AD310" s="216"/>
      <c r="AE310" s="216"/>
      <c r="AF310" s="216"/>
      <c r="AG310" s="216"/>
      <c r="AH310" s="216"/>
      <c r="AI310" s="216"/>
      <c r="AJ310" s="216"/>
      <c r="AK310" s="216"/>
      <c r="AL310" s="216"/>
      <c r="AM310" s="202"/>
      <c r="AN310" s="202"/>
      <c r="AP310" s="155"/>
      <c r="AQ310" s="155"/>
      <c r="AR310" s="155"/>
    </row>
    <row r="311" customFormat="false" ht="12.75" hidden="false" customHeight="true" outlineLevel="0" collapsed="false">
      <c r="F311" s="155"/>
      <c r="N311" s="215"/>
      <c r="O311" s="215"/>
      <c r="P311" s="215"/>
      <c r="Q311" s="215"/>
      <c r="R311" s="215"/>
      <c r="S311" s="215"/>
      <c r="T311" s="215"/>
      <c r="U311" s="215"/>
      <c r="V311" s="216"/>
      <c r="W311" s="216"/>
      <c r="X311" s="215"/>
      <c r="Y311" s="216"/>
      <c r="Z311" s="216"/>
      <c r="AA311" s="216"/>
      <c r="AB311" s="216"/>
      <c r="AC311" s="216"/>
      <c r="AD311" s="216"/>
      <c r="AE311" s="216"/>
      <c r="AF311" s="216"/>
      <c r="AG311" s="216"/>
      <c r="AH311" s="216"/>
      <c r="AI311" s="216"/>
      <c r="AJ311" s="216"/>
      <c r="AK311" s="216"/>
      <c r="AL311" s="216"/>
      <c r="AM311" s="202"/>
      <c r="AN311" s="202"/>
      <c r="AP311" s="155"/>
      <c r="AQ311" s="155"/>
      <c r="AR311" s="155"/>
    </row>
    <row r="312" customFormat="false" ht="12.75" hidden="false" customHeight="true" outlineLevel="0" collapsed="false">
      <c r="F312" s="155"/>
      <c r="N312" s="215"/>
      <c r="O312" s="215"/>
      <c r="P312" s="215"/>
      <c r="Q312" s="215"/>
      <c r="R312" s="215"/>
      <c r="S312" s="215"/>
      <c r="T312" s="215"/>
      <c r="U312" s="215"/>
      <c r="V312" s="216"/>
      <c r="W312" s="216"/>
      <c r="X312" s="215"/>
      <c r="Y312" s="216"/>
      <c r="Z312" s="216"/>
      <c r="AA312" s="216"/>
      <c r="AB312" s="216"/>
      <c r="AC312" s="216"/>
      <c r="AD312" s="216"/>
      <c r="AE312" s="216"/>
      <c r="AF312" s="216"/>
      <c r="AG312" s="216"/>
      <c r="AH312" s="216"/>
      <c r="AI312" s="216"/>
      <c r="AJ312" s="216"/>
      <c r="AK312" s="216"/>
      <c r="AL312" s="216"/>
      <c r="AM312" s="202"/>
      <c r="AN312" s="202"/>
      <c r="AP312" s="155"/>
      <c r="AQ312" s="155"/>
      <c r="AR312" s="155"/>
    </row>
    <row r="313" customFormat="false" ht="12.75" hidden="false" customHeight="true" outlineLevel="0" collapsed="false">
      <c r="F313" s="155"/>
      <c r="N313" s="215"/>
      <c r="O313" s="215"/>
      <c r="P313" s="215"/>
      <c r="Q313" s="215"/>
      <c r="R313" s="215"/>
      <c r="S313" s="215"/>
      <c r="T313" s="215"/>
      <c r="U313" s="215"/>
      <c r="V313" s="216"/>
      <c r="W313" s="216"/>
      <c r="X313" s="215"/>
      <c r="Y313" s="216"/>
      <c r="Z313" s="216"/>
      <c r="AA313" s="216"/>
      <c r="AB313" s="216"/>
      <c r="AC313" s="216"/>
      <c r="AD313" s="216"/>
      <c r="AE313" s="216"/>
      <c r="AF313" s="216"/>
      <c r="AG313" s="216"/>
      <c r="AH313" s="216"/>
      <c r="AI313" s="216"/>
      <c r="AJ313" s="216"/>
      <c r="AK313" s="216"/>
      <c r="AL313" s="216"/>
      <c r="AM313" s="202"/>
      <c r="AN313" s="202"/>
      <c r="AP313" s="155"/>
      <c r="AQ313" s="155"/>
      <c r="AR313" s="155"/>
    </row>
    <row r="314" customFormat="false" ht="12.75" hidden="false" customHeight="true" outlineLevel="0" collapsed="false">
      <c r="F314" s="155"/>
      <c r="N314" s="215"/>
      <c r="O314" s="215"/>
      <c r="P314" s="215"/>
      <c r="Q314" s="215"/>
      <c r="R314" s="215"/>
      <c r="S314" s="215"/>
      <c r="T314" s="215"/>
      <c r="U314" s="215"/>
      <c r="V314" s="216"/>
      <c r="W314" s="216"/>
      <c r="X314" s="215"/>
      <c r="Y314" s="216"/>
      <c r="Z314" s="216"/>
      <c r="AA314" s="216"/>
      <c r="AB314" s="216"/>
      <c r="AC314" s="216"/>
      <c r="AD314" s="216"/>
      <c r="AE314" s="216"/>
      <c r="AF314" s="216"/>
      <c r="AG314" s="216"/>
      <c r="AH314" s="216"/>
      <c r="AI314" s="216"/>
      <c r="AJ314" s="216"/>
      <c r="AK314" s="216"/>
      <c r="AL314" s="216"/>
      <c r="AM314" s="202"/>
      <c r="AN314" s="202"/>
      <c r="AP314" s="155"/>
      <c r="AQ314" s="155"/>
      <c r="AR314" s="155"/>
    </row>
    <row r="315" customFormat="false" ht="12.75" hidden="false" customHeight="true" outlineLevel="0" collapsed="false">
      <c r="F315" s="155"/>
      <c r="N315" s="215"/>
      <c r="O315" s="215"/>
      <c r="P315" s="215"/>
      <c r="Q315" s="215"/>
      <c r="R315" s="215"/>
      <c r="S315" s="215"/>
      <c r="T315" s="215"/>
      <c r="U315" s="215"/>
      <c r="V315" s="216"/>
      <c r="W315" s="216"/>
      <c r="X315" s="215"/>
      <c r="Y315" s="216"/>
      <c r="Z315" s="216"/>
      <c r="AA315" s="216"/>
      <c r="AB315" s="216"/>
      <c r="AC315" s="216"/>
      <c r="AD315" s="216"/>
      <c r="AE315" s="216"/>
      <c r="AF315" s="216"/>
      <c r="AG315" s="216"/>
      <c r="AH315" s="216"/>
      <c r="AI315" s="216"/>
      <c r="AJ315" s="216"/>
      <c r="AK315" s="216"/>
      <c r="AL315" s="216"/>
      <c r="AM315" s="202"/>
      <c r="AN315" s="202"/>
      <c r="AP315" s="155"/>
      <c r="AQ315" s="155"/>
      <c r="AR315" s="155"/>
    </row>
    <row r="316" customFormat="false" ht="12.75" hidden="false" customHeight="true" outlineLevel="0" collapsed="false">
      <c r="F316" s="155"/>
      <c r="N316" s="215"/>
      <c r="O316" s="215"/>
      <c r="P316" s="215"/>
      <c r="Q316" s="215"/>
      <c r="R316" s="215"/>
      <c r="S316" s="215"/>
      <c r="T316" s="215"/>
      <c r="U316" s="215"/>
      <c r="V316" s="216"/>
      <c r="W316" s="216"/>
      <c r="X316" s="215"/>
      <c r="Y316" s="216"/>
      <c r="Z316" s="216"/>
      <c r="AA316" s="216"/>
      <c r="AB316" s="216"/>
      <c r="AC316" s="216"/>
      <c r="AD316" s="216"/>
      <c r="AE316" s="216"/>
      <c r="AF316" s="216"/>
      <c r="AG316" s="216"/>
      <c r="AH316" s="216"/>
      <c r="AI316" s="216"/>
      <c r="AJ316" s="216"/>
      <c r="AK316" s="216"/>
      <c r="AL316" s="216"/>
      <c r="AM316" s="202"/>
      <c r="AN316" s="202"/>
      <c r="AP316" s="155"/>
      <c r="AQ316" s="155"/>
      <c r="AR316" s="155"/>
    </row>
    <row r="317" customFormat="false" ht="12.75" hidden="false" customHeight="true" outlineLevel="0" collapsed="false">
      <c r="F317" s="155"/>
      <c r="N317" s="215"/>
      <c r="O317" s="215"/>
      <c r="P317" s="215"/>
      <c r="Q317" s="215"/>
      <c r="R317" s="215"/>
      <c r="S317" s="215"/>
      <c r="T317" s="215"/>
      <c r="U317" s="215"/>
      <c r="V317" s="216"/>
      <c r="W317" s="216"/>
      <c r="X317" s="215"/>
      <c r="Y317" s="216"/>
      <c r="Z317" s="216"/>
      <c r="AA317" s="216"/>
      <c r="AB317" s="216"/>
      <c r="AC317" s="216"/>
      <c r="AD317" s="216"/>
      <c r="AE317" s="216"/>
      <c r="AF317" s="216"/>
      <c r="AG317" s="216"/>
      <c r="AH317" s="216"/>
      <c r="AI317" s="216"/>
      <c r="AJ317" s="216"/>
      <c r="AK317" s="216"/>
      <c r="AL317" s="216"/>
      <c r="AM317" s="202"/>
      <c r="AN317" s="202"/>
      <c r="AP317" s="155"/>
      <c r="AQ317" s="155"/>
      <c r="AR317" s="155"/>
    </row>
    <row r="318" customFormat="false" ht="12.75" hidden="false" customHeight="true" outlineLevel="0" collapsed="false">
      <c r="F318" s="155"/>
      <c r="N318" s="215"/>
      <c r="O318" s="215"/>
      <c r="P318" s="215"/>
      <c r="Q318" s="215"/>
      <c r="R318" s="215"/>
      <c r="S318" s="215"/>
      <c r="T318" s="215"/>
      <c r="U318" s="215"/>
      <c r="V318" s="216"/>
      <c r="W318" s="216"/>
      <c r="X318" s="215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  <c r="AM318" s="202"/>
      <c r="AN318" s="202"/>
      <c r="AP318" s="155"/>
      <c r="AQ318" s="155"/>
      <c r="AR318" s="155"/>
    </row>
    <row r="319" customFormat="false" ht="12.75" hidden="false" customHeight="true" outlineLevel="0" collapsed="false">
      <c r="F319" s="155"/>
      <c r="N319" s="215"/>
      <c r="O319" s="215"/>
      <c r="P319" s="215"/>
      <c r="Q319" s="215"/>
      <c r="R319" s="215"/>
      <c r="S319" s="215"/>
      <c r="T319" s="215"/>
      <c r="U319" s="215"/>
      <c r="V319" s="216"/>
      <c r="W319" s="216"/>
      <c r="X319" s="215"/>
      <c r="Y319" s="216"/>
      <c r="Z319" s="216"/>
      <c r="AA319" s="216"/>
      <c r="AB319" s="216"/>
      <c r="AC319" s="216"/>
      <c r="AD319" s="216"/>
      <c r="AE319" s="216"/>
      <c r="AF319" s="216"/>
      <c r="AG319" s="216"/>
      <c r="AH319" s="216"/>
      <c r="AI319" s="216"/>
      <c r="AJ319" s="216"/>
      <c r="AK319" s="216"/>
      <c r="AL319" s="216"/>
      <c r="AM319" s="202"/>
      <c r="AN319" s="202"/>
      <c r="AP319" s="155"/>
      <c r="AQ319" s="155"/>
      <c r="AR319" s="155"/>
    </row>
    <row r="320" customFormat="false" ht="12.75" hidden="false" customHeight="true" outlineLevel="0" collapsed="false">
      <c r="F320" s="155"/>
      <c r="N320" s="215"/>
      <c r="O320" s="215"/>
      <c r="P320" s="215"/>
      <c r="Q320" s="215"/>
      <c r="R320" s="215"/>
      <c r="S320" s="215"/>
      <c r="T320" s="215"/>
      <c r="U320" s="215"/>
      <c r="V320" s="216"/>
      <c r="W320" s="216"/>
      <c r="X320" s="215"/>
      <c r="Y320" s="216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  <c r="AL320" s="216"/>
      <c r="AM320" s="202"/>
      <c r="AN320" s="202"/>
      <c r="AP320" s="155"/>
      <c r="AQ320" s="155"/>
      <c r="AR320" s="155"/>
    </row>
    <row r="321" customFormat="false" ht="12.75" hidden="false" customHeight="true" outlineLevel="0" collapsed="false">
      <c r="F321" s="155"/>
      <c r="N321" s="215"/>
      <c r="O321" s="215"/>
      <c r="P321" s="215"/>
      <c r="Q321" s="215"/>
      <c r="R321" s="215"/>
      <c r="S321" s="215"/>
      <c r="T321" s="215"/>
      <c r="U321" s="215"/>
      <c r="V321" s="216"/>
      <c r="W321" s="216"/>
      <c r="X321" s="215"/>
      <c r="Y321" s="216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216"/>
      <c r="AK321" s="216"/>
      <c r="AL321" s="216"/>
      <c r="AM321" s="202"/>
      <c r="AN321" s="202"/>
      <c r="AP321" s="155"/>
      <c r="AQ321" s="155"/>
      <c r="AR321" s="155"/>
    </row>
    <row r="322" customFormat="false" ht="12.75" hidden="false" customHeight="true" outlineLevel="0" collapsed="false">
      <c r="F322" s="155"/>
      <c r="N322" s="215"/>
      <c r="O322" s="215"/>
      <c r="P322" s="215"/>
      <c r="Q322" s="215"/>
      <c r="R322" s="215"/>
      <c r="S322" s="215"/>
      <c r="T322" s="215"/>
      <c r="U322" s="215"/>
      <c r="V322" s="216"/>
      <c r="W322" s="216"/>
      <c r="X322" s="215"/>
      <c r="Y322" s="216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  <c r="AL322" s="216"/>
      <c r="AM322" s="202"/>
      <c r="AN322" s="202"/>
      <c r="AP322" s="155"/>
      <c r="AQ322" s="155"/>
      <c r="AR322" s="155"/>
    </row>
    <row r="323" customFormat="false" ht="12.75" hidden="false" customHeight="true" outlineLevel="0" collapsed="false">
      <c r="F323" s="155"/>
      <c r="N323" s="215"/>
      <c r="O323" s="215"/>
      <c r="P323" s="215"/>
      <c r="Q323" s="215"/>
      <c r="R323" s="215"/>
      <c r="S323" s="215"/>
      <c r="T323" s="215"/>
      <c r="U323" s="215"/>
      <c r="V323" s="216"/>
      <c r="W323" s="216"/>
      <c r="X323" s="215"/>
      <c r="Y323" s="216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  <c r="AL323" s="216"/>
      <c r="AM323" s="202"/>
      <c r="AN323" s="202"/>
      <c r="AP323" s="155"/>
      <c r="AQ323" s="155"/>
      <c r="AR323" s="155"/>
    </row>
    <row r="324" customFormat="false" ht="12.75" hidden="false" customHeight="true" outlineLevel="0" collapsed="false">
      <c r="F324" s="155"/>
      <c r="N324" s="215"/>
      <c r="O324" s="215"/>
      <c r="P324" s="215"/>
      <c r="Q324" s="215"/>
      <c r="R324" s="215"/>
      <c r="S324" s="215"/>
      <c r="T324" s="215"/>
      <c r="U324" s="215"/>
      <c r="V324" s="216"/>
      <c r="W324" s="216"/>
      <c r="X324" s="215"/>
      <c r="Y324" s="216"/>
      <c r="Z324" s="216"/>
      <c r="AA324" s="216"/>
      <c r="AB324" s="216"/>
      <c r="AC324" s="216"/>
      <c r="AD324" s="216"/>
      <c r="AE324" s="216"/>
      <c r="AF324" s="216"/>
      <c r="AG324" s="216"/>
      <c r="AH324" s="216"/>
      <c r="AI324" s="216"/>
      <c r="AJ324" s="216"/>
      <c r="AK324" s="216"/>
      <c r="AL324" s="216"/>
      <c r="AM324" s="202"/>
      <c r="AN324" s="202"/>
      <c r="AP324" s="155"/>
      <c r="AQ324" s="155"/>
      <c r="AR324" s="155"/>
    </row>
    <row r="325" customFormat="false" ht="12.75" hidden="false" customHeight="true" outlineLevel="0" collapsed="false">
      <c r="F325" s="155"/>
      <c r="N325" s="215"/>
      <c r="O325" s="215"/>
      <c r="P325" s="215"/>
      <c r="Q325" s="215"/>
      <c r="R325" s="215"/>
      <c r="S325" s="215"/>
      <c r="T325" s="215"/>
      <c r="U325" s="215"/>
      <c r="V325" s="216"/>
      <c r="W325" s="216"/>
      <c r="X325" s="215"/>
      <c r="Y325" s="216"/>
      <c r="Z325" s="216"/>
      <c r="AA325" s="216"/>
      <c r="AB325" s="216"/>
      <c r="AC325" s="216"/>
      <c r="AD325" s="216"/>
      <c r="AE325" s="216"/>
      <c r="AF325" s="216"/>
      <c r="AG325" s="216"/>
      <c r="AH325" s="216"/>
      <c r="AI325" s="216"/>
      <c r="AJ325" s="216"/>
      <c r="AK325" s="216"/>
      <c r="AL325" s="216"/>
      <c r="AM325" s="202"/>
      <c r="AN325" s="202"/>
      <c r="AP325" s="155"/>
      <c r="AQ325" s="155"/>
      <c r="AR325" s="155"/>
    </row>
    <row r="326" customFormat="false" ht="12.75" hidden="false" customHeight="true" outlineLevel="0" collapsed="false">
      <c r="F326" s="155"/>
      <c r="N326" s="215"/>
      <c r="O326" s="215"/>
      <c r="P326" s="215"/>
      <c r="Q326" s="215"/>
      <c r="R326" s="215"/>
      <c r="S326" s="215"/>
      <c r="T326" s="215"/>
      <c r="U326" s="215"/>
      <c r="V326" s="216"/>
      <c r="W326" s="216"/>
      <c r="X326" s="215"/>
      <c r="Y326" s="216"/>
      <c r="Z326" s="216"/>
      <c r="AA326" s="216"/>
      <c r="AB326" s="216"/>
      <c r="AC326" s="216"/>
      <c r="AD326" s="216"/>
      <c r="AE326" s="216"/>
      <c r="AF326" s="216"/>
      <c r="AG326" s="216"/>
      <c r="AH326" s="216"/>
      <c r="AI326" s="216"/>
      <c r="AJ326" s="216"/>
      <c r="AK326" s="216"/>
      <c r="AL326" s="216"/>
      <c r="AM326" s="202"/>
      <c r="AN326" s="202"/>
      <c r="AP326" s="155"/>
      <c r="AQ326" s="155"/>
      <c r="AR326" s="155"/>
    </row>
    <row r="327" customFormat="false" ht="12.75" hidden="false" customHeight="true" outlineLevel="0" collapsed="false">
      <c r="F327" s="155"/>
      <c r="N327" s="215"/>
      <c r="O327" s="215"/>
      <c r="P327" s="215"/>
      <c r="Q327" s="215"/>
      <c r="R327" s="215"/>
      <c r="S327" s="215"/>
      <c r="T327" s="215"/>
      <c r="U327" s="215"/>
      <c r="V327" s="216"/>
      <c r="W327" s="216"/>
      <c r="X327" s="215"/>
      <c r="Y327" s="216"/>
      <c r="Z327" s="216"/>
      <c r="AA327" s="216"/>
      <c r="AB327" s="216"/>
      <c r="AC327" s="216"/>
      <c r="AD327" s="216"/>
      <c r="AE327" s="216"/>
      <c r="AF327" s="216"/>
      <c r="AG327" s="216"/>
      <c r="AH327" s="216"/>
      <c r="AI327" s="216"/>
      <c r="AJ327" s="216"/>
      <c r="AK327" s="216"/>
      <c r="AL327" s="216"/>
      <c r="AM327" s="202"/>
      <c r="AN327" s="202"/>
      <c r="AP327" s="155"/>
      <c r="AQ327" s="155"/>
      <c r="AR327" s="155"/>
    </row>
    <row r="328" customFormat="false" ht="12.75" hidden="false" customHeight="true" outlineLevel="0" collapsed="false">
      <c r="F328" s="155"/>
      <c r="N328" s="215"/>
      <c r="O328" s="215"/>
      <c r="P328" s="215"/>
      <c r="Q328" s="215"/>
      <c r="R328" s="215"/>
      <c r="S328" s="215"/>
      <c r="T328" s="215"/>
      <c r="U328" s="215"/>
      <c r="V328" s="216"/>
      <c r="W328" s="216"/>
      <c r="X328" s="215"/>
      <c r="Y328" s="216"/>
      <c r="Z328" s="216"/>
      <c r="AA328" s="216"/>
      <c r="AB328" s="216"/>
      <c r="AC328" s="216"/>
      <c r="AD328" s="216"/>
      <c r="AE328" s="216"/>
      <c r="AF328" s="216"/>
      <c r="AG328" s="216"/>
      <c r="AH328" s="216"/>
      <c r="AI328" s="216"/>
      <c r="AJ328" s="216"/>
      <c r="AK328" s="216"/>
      <c r="AL328" s="216"/>
      <c r="AM328" s="202"/>
      <c r="AN328" s="202"/>
      <c r="AP328" s="155"/>
      <c r="AQ328" s="155"/>
      <c r="AR328" s="155"/>
    </row>
    <row r="329" customFormat="false" ht="12.75" hidden="false" customHeight="true" outlineLevel="0" collapsed="false">
      <c r="F329" s="155"/>
      <c r="N329" s="215"/>
      <c r="O329" s="215"/>
      <c r="P329" s="215"/>
      <c r="Q329" s="215"/>
      <c r="R329" s="215"/>
      <c r="S329" s="215"/>
      <c r="T329" s="215"/>
      <c r="U329" s="215"/>
      <c r="V329" s="216"/>
      <c r="W329" s="216"/>
      <c r="X329" s="215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K329" s="216"/>
      <c r="AL329" s="216"/>
      <c r="AM329" s="202"/>
      <c r="AN329" s="202"/>
      <c r="AP329" s="155"/>
      <c r="AQ329" s="155"/>
      <c r="AR329" s="155"/>
    </row>
    <row r="330" customFormat="false" ht="12.75" hidden="false" customHeight="true" outlineLevel="0" collapsed="false">
      <c r="F330" s="155"/>
      <c r="N330" s="215"/>
      <c r="O330" s="215"/>
      <c r="P330" s="215"/>
      <c r="Q330" s="215"/>
      <c r="R330" s="215"/>
      <c r="S330" s="215"/>
      <c r="T330" s="215"/>
      <c r="U330" s="215"/>
      <c r="V330" s="216"/>
      <c r="W330" s="216"/>
      <c r="X330" s="215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K330" s="216"/>
      <c r="AL330" s="216"/>
      <c r="AM330" s="202"/>
      <c r="AN330" s="202"/>
      <c r="AP330" s="155"/>
      <c r="AQ330" s="155"/>
      <c r="AR330" s="155"/>
    </row>
    <row r="331" customFormat="false" ht="12.75" hidden="false" customHeight="true" outlineLevel="0" collapsed="false">
      <c r="F331" s="155"/>
      <c r="N331" s="215"/>
      <c r="O331" s="215"/>
      <c r="P331" s="215"/>
      <c r="Q331" s="215"/>
      <c r="R331" s="215"/>
      <c r="S331" s="215"/>
      <c r="T331" s="215"/>
      <c r="U331" s="215"/>
      <c r="V331" s="216"/>
      <c r="W331" s="216"/>
      <c r="X331" s="215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K331" s="216"/>
      <c r="AL331" s="216"/>
      <c r="AM331" s="202"/>
      <c r="AN331" s="202"/>
      <c r="AP331" s="155"/>
      <c r="AQ331" s="155"/>
      <c r="AR331" s="155"/>
    </row>
    <row r="332" customFormat="false" ht="12.75" hidden="false" customHeight="true" outlineLevel="0" collapsed="false">
      <c r="F332" s="155"/>
      <c r="N332" s="215"/>
      <c r="O332" s="215"/>
      <c r="P332" s="215"/>
      <c r="Q332" s="215"/>
      <c r="R332" s="215"/>
      <c r="S332" s="215"/>
      <c r="T332" s="215"/>
      <c r="U332" s="215"/>
      <c r="V332" s="216"/>
      <c r="W332" s="216"/>
      <c r="X332" s="215"/>
      <c r="Y332" s="216"/>
      <c r="Z332" s="216"/>
      <c r="AA332" s="216"/>
      <c r="AB332" s="216"/>
      <c r="AC332" s="216"/>
      <c r="AD332" s="216"/>
      <c r="AE332" s="216"/>
      <c r="AF332" s="216"/>
      <c r="AG332" s="216"/>
      <c r="AH332" s="216"/>
      <c r="AI332" s="216"/>
      <c r="AJ332" s="216"/>
      <c r="AK332" s="216"/>
      <c r="AL332" s="216"/>
      <c r="AM332" s="202"/>
      <c r="AN332" s="202"/>
      <c r="AP332" s="155"/>
      <c r="AQ332" s="155"/>
      <c r="AR332" s="155"/>
    </row>
    <row r="333" customFormat="false" ht="12.75" hidden="false" customHeight="true" outlineLevel="0" collapsed="false">
      <c r="F333" s="155"/>
      <c r="N333" s="215"/>
      <c r="O333" s="215"/>
      <c r="P333" s="215"/>
      <c r="Q333" s="215"/>
      <c r="R333" s="215"/>
      <c r="S333" s="215"/>
      <c r="T333" s="215"/>
      <c r="U333" s="215"/>
      <c r="V333" s="216"/>
      <c r="W333" s="216"/>
      <c r="X333" s="215"/>
      <c r="Y333" s="216"/>
      <c r="Z333" s="216"/>
      <c r="AA333" s="216"/>
      <c r="AB333" s="216"/>
      <c r="AC333" s="216"/>
      <c r="AD333" s="216"/>
      <c r="AE333" s="216"/>
      <c r="AF333" s="216"/>
      <c r="AG333" s="216"/>
      <c r="AH333" s="216"/>
      <c r="AI333" s="216"/>
      <c r="AJ333" s="216"/>
      <c r="AK333" s="216"/>
      <c r="AL333" s="216"/>
      <c r="AM333" s="202"/>
      <c r="AN333" s="202"/>
      <c r="AP333" s="155"/>
      <c r="AQ333" s="155"/>
      <c r="AR333" s="155"/>
    </row>
    <row r="334" customFormat="false" ht="12.75" hidden="false" customHeight="true" outlineLevel="0" collapsed="false">
      <c r="F334" s="155"/>
      <c r="N334" s="215"/>
      <c r="O334" s="215"/>
      <c r="P334" s="215"/>
      <c r="Q334" s="215"/>
      <c r="R334" s="215"/>
      <c r="S334" s="215"/>
      <c r="T334" s="215"/>
      <c r="U334" s="215"/>
      <c r="V334" s="216"/>
      <c r="W334" s="216"/>
      <c r="X334" s="215"/>
      <c r="Y334" s="216"/>
      <c r="Z334" s="216"/>
      <c r="AA334" s="216"/>
      <c r="AB334" s="216"/>
      <c r="AC334" s="216"/>
      <c r="AD334" s="216"/>
      <c r="AE334" s="216"/>
      <c r="AF334" s="216"/>
      <c r="AG334" s="216"/>
      <c r="AH334" s="216"/>
      <c r="AI334" s="216"/>
      <c r="AJ334" s="216"/>
      <c r="AK334" s="216"/>
      <c r="AL334" s="216"/>
      <c r="AM334" s="202"/>
      <c r="AN334" s="202"/>
      <c r="AP334" s="155"/>
      <c r="AQ334" s="155"/>
      <c r="AR334" s="155"/>
    </row>
    <row r="335" customFormat="false" ht="12.75" hidden="false" customHeight="true" outlineLevel="0" collapsed="false">
      <c r="F335" s="155"/>
      <c r="N335" s="215"/>
      <c r="O335" s="215"/>
      <c r="P335" s="215"/>
      <c r="Q335" s="215"/>
      <c r="R335" s="215"/>
      <c r="S335" s="215"/>
      <c r="T335" s="215"/>
      <c r="U335" s="215"/>
      <c r="V335" s="216"/>
      <c r="W335" s="216"/>
      <c r="X335" s="215"/>
      <c r="Y335" s="216"/>
      <c r="Z335" s="216"/>
      <c r="AA335" s="216"/>
      <c r="AB335" s="216"/>
      <c r="AC335" s="216"/>
      <c r="AD335" s="216"/>
      <c r="AE335" s="216"/>
      <c r="AF335" s="216"/>
      <c r="AG335" s="216"/>
      <c r="AH335" s="216"/>
      <c r="AI335" s="216"/>
      <c r="AJ335" s="216"/>
      <c r="AK335" s="216"/>
      <c r="AL335" s="216"/>
      <c r="AM335" s="202"/>
      <c r="AN335" s="202"/>
      <c r="AP335" s="155"/>
      <c r="AQ335" s="155"/>
      <c r="AR335" s="155"/>
    </row>
    <row r="336" customFormat="false" ht="12.75" hidden="false" customHeight="true" outlineLevel="0" collapsed="false">
      <c r="F336" s="155"/>
      <c r="N336" s="215"/>
      <c r="O336" s="215"/>
      <c r="P336" s="215"/>
      <c r="Q336" s="215"/>
      <c r="R336" s="215"/>
      <c r="S336" s="215"/>
      <c r="T336" s="215"/>
      <c r="U336" s="215"/>
      <c r="V336" s="216"/>
      <c r="W336" s="216"/>
      <c r="X336" s="215"/>
      <c r="Y336" s="216"/>
      <c r="Z336" s="216"/>
      <c r="AA336" s="216"/>
      <c r="AB336" s="216"/>
      <c r="AC336" s="216"/>
      <c r="AD336" s="216"/>
      <c r="AE336" s="216"/>
      <c r="AF336" s="216"/>
      <c r="AG336" s="216"/>
      <c r="AH336" s="216"/>
      <c r="AI336" s="216"/>
      <c r="AJ336" s="216"/>
      <c r="AK336" s="216"/>
      <c r="AL336" s="216"/>
      <c r="AM336" s="202"/>
      <c r="AN336" s="202"/>
      <c r="AP336" s="155"/>
      <c r="AQ336" s="155"/>
      <c r="AR336" s="155"/>
    </row>
    <row r="337" customFormat="false" ht="12.75" hidden="false" customHeight="true" outlineLevel="0" collapsed="false">
      <c r="F337" s="155"/>
      <c r="N337" s="215"/>
      <c r="O337" s="215"/>
      <c r="P337" s="215"/>
      <c r="Q337" s="215"/>
      <c r="R337" s="215"/>
      <c r="S337" s="215"/>
      <c r="T337" s="215"/>
      <c r="U337" s="215"/>
      <c r="V337" s="216"/>
      <c r="W337" s="216"/>
      <c r="X337" s="215"/>
      <c r="Y337" s="216"/>
      <c r="Z337" s="216"/>
      <c r="AA337" s="216"/>
      <c r="AB337" s="216"/>
      <c r="AC337" s="216"/>
      <c r="AD337" s="216"/>
      <c r="AE337" s="216"/>
      <c r="AF337" s="216"/>
      <c r="AG337" s="216"/>
      <c r="AH337" s="216"/>
      <c r="AI337" s="216"/>
      <c r="AJ337" s="216"/>
      <c r="AK337" s="216"/>
      <c r="AL337" s="216"/>
      <c r="AM337" s="202"/>
      <c r="AN337" s="202"/>
      <c r="AP337" s="155"/>
      <c r="AQ337" s="155"/>
      <c r="AR337" s="155"/>
    </row>
    <row r="338" customFormat="false" ht="12.75" hidden="false" customHeight="true" outlineLevel="0" collapsed="false">
      <c r="F338" s="155"/>
      <c r="N338" s="215"/>
      <c r="O338" s="215"/>
      <c r="P338" s="215"/>
      <c r="Q338" s="215"/>
      <c r="R338" s="215"/>
      <c r="S338" s="215"/>
      <c r="T338" s="215"/>
      <c r="U338" s="215"/>
      <c r="V338" s="216"/>
      <c r="W338" s="216"/>
      <c r="X338" s="215"/>
      <c r="Y338" s="216"/>
      <c r="Z338" s="216"/>
      <c r="AA338" s="216"/>
      <c r="AB338" s="216"/>
      <c r="AC338" s="216"/>
      <c r="AD338" s="216"/>
      <c r="AE338" s="216"/>
      <c r="AF338" s="216"/>
      <c r="AG338" s="216"/>
      <c r="AH338" s="216"/>
      <c r="AI338" s="216"/>
      <c r="AJ338" s="216"/>
      <c r="AK338" s="216"/>
      <c r="AL338" s="216"/>
      <c r="AM338" s="202"/>
      <c r="AN338" s="202"/>
      <c r="AP338" s="155"/>
      <c r="AQ338" s="155"/>
      <c r="AR338" s="155"/>
    </row>
    <row r="339" customFormat="false" ht="12.75" hidden="false" customHeight="true" outlineLevel="0" collapsed="false">
      <c r="F339" s="155"/>
      <c r="N339" s="215"/>
      <c r="O339" s="215"/>
      <c r="P339" s="215"/>
      <c r="Q339" s="215"/>
      <c r="R339" s="215"/>
      <c r="S339" s="215"/>
      <c r="T339" s="215"/>
      <c r="U339" s="215"/>
      <c r="V339" s="216"/>
      <c r="W339" s="216"/>
      <c r="X339" s="215"/>
      <c r="Y339" s="216"/>
      <c r="Z339" s="216"/>
      <c r="AA339" s="216"/>
      <c r="AB339" s="216"/>
      <c r="AC339" s="216"/>
      <c r="AD339" s="216"/>
      <c r="AE339" s="216"/>
      <c r="AF339" s="216"/>
      <c r="AG339" s="216"/>
      <c r="AH339" s="216"/>
      <c r="AI339" s="216"/>
      <c r="AJ339" s="216"/>
      <c r="AK339" s="216"/>
      <c r="AL339" s="216"/>
      <c r="AM339" s="202"/>
      <c r="AN339" s="202"/>
      <c r="AP339" s="155"/>
      <c r="AQ339" s="155"/>
      <c r="AR339" s="155"/>
    </row>
    <row r="340" customFormat="false" ht="12.75" hidden="false" customHeight="true" outlineLevel="0" collapsed="false">
      <c r="F340" s="155"/>
      <c r="N340" s="215"/>
      <c r="O340" s="215"/>
      <c r="P340" s="215"/>
      <c r="Q340" s="215"/>
      <c r="R340" s="215"/>
      <c r="S340" s="215"/>
      <c r="T340" s="215"/>
      <c r="U340" s="215"/>
      <c r="V340" s="216"/>
      <c r="W340" s="216"/>
      <c r="X340" s="215"/>
      <c r="Y340" s="216"/>
      <c r="Z340" s="216"/>
      <c r="AA340" s="216"/>
      <c r="AB340" s="216"/>
      <c r="AC340" s="216"/>
      <c r="AD340" s="216"/>
      <c r="AE340" s="216"/>
      <c r="AF340" s="216"/>
      <c r="AG340" s="216"/>
      <c r="AH340" s="216"/>
      <c r="AI340" s="216"/>
      <c r="AJ340" s="216"/>
      <c r="AK340" s="216"/>
      <c r="AL340" s="216"/>
      <c r="AM340" s="202"/>
      <c r="AN340" s="202"/>
      <c r="AP340" s="155"/>
      <c r="AQ340" s="155"/>
      <c r="AR340" s="155"/>
    </row>
    <row r="341" customFormat="false" ht="12.75" hidden="false" customHeight="true" outlineLevel="0" collapsed="false">
      <c r="F341" s="155"/>
      <c r="N341" s="215"/>
      <c r="O341" s="215"/>
      <c r="P341" s="215"/>
      <c r="Q341" s="215"/>
      <c r="R341" s="215"/>
      <c r="S341" s="215"/>
      <c r="T341" s="215"/>
      <c r="U341" s="215"/>
      <c r="V341" s="216"/>
      <c r="W341" s="216"/>
      <c r="X341" s="215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16"/>
      <c r="AK341" s="216"/>
      <c r="AL341" s="216"/>
      <c r="AM341" s="202"/>
      <c r="AN341" s="202"/>
      <c r="AP341" s="155"/>
      <c r="AQ341" s="155"/>
      <c r="AR341" s="155"/>
    </row>
    <row r="342" customFormat="false" ht="12.75" hidden="false" customHeight="true" outlineLevel="0" collapsed="false">
      <c r="F342" s="155"/>
      <c r="N342" s="215"/>
      <c r="O342" s="215"/>
      <c r="P342" s="215"/>
      <c r="Q342" s="215"/>
      <c r="R342" s="215"/>
      <c r="S342" s="215"/>
      <c r="T342" s="215"/>
      <c r="U342" s="215"/>
      <c r="V342" s="216"/>
      <c r="W342" s="216"/>
      <c r="X342" s="215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  <c r="AM342" s="202"/>
      <c r="AN342" s="202"/>
      <c r="AP342" s="155"/>
      <c r="AQ342" s="155"/>
      <c r="AR342" s="155"/>
    </row>
    <row r="343" customFormat="false" ht="12.75" hidden="false" customHeight="true" outlineLevel="0" collapsed="false">
      <c r="F343" s="155"/>
      <c r="N343" s="215"/>
      <c r="O343" s="215"/>
      <c r="P343" s="215"/>
      <c r="Q343" s="215"/>
      <c r="R343" s="215"/>
      <c r="S343" s="215"/>
      <c r="T343" s="215"/>
      <c r="U343" s="215"/>
      <c r="V343" s="216"/>
      <c r="W343" s="216"/>
      <c r="X343" s="215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02"/>
      <c r="AN343" s="202"/>
      <c r="AP343" s="155"/>
      <c r="AQ343" s="155"/>
      <c r="AR343" s="155"/>
    </row>
    <row r="344" customFormat="false" ht="12.75" hidden="false" customHeight="true" outlineLevel="0" collapsed="false">
      <c r="F344" s="155"/>
      <c r="N344" s="215"/>
      <c r="O344" s="215"/>
      <c r="P344" s="215"/>
      <c r="Q344" s="215"/>
      <c r="R344" s="215"/>
      <c r="S344" s="215"/>
      <c r="T344" s="215"/>
      <c r="U344" s="215"/>
      <c r="V344" s="216"/>
      <c r="W344" s="216"/>
      <c r="X344" s="215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  <c r="AM344" s="202"/>
      <c r="AN344" s="202"/>
      <c r="AP344" s="155"/>
      <c r="AQ344" s="155"/>
      <c r="AR344" s="155"/>
    </row>
    <row r="345" customFormat="false" ht="12.75" hidden="false" customHeight="true" outlineLevel="0" collapsed="false">
      <c r="F345" s="155"/>
      <c r="N345" s="215"/>
      <c r="O345" s="215"/>
      <c r="P345" s="215"/>
      <c r="Q345" s="215"/>
      <c r="R345" s="215"/>
      <c r="S345" s="215"/>
      <c r="T345" s="215"/>
      <c r="U345" s="215"/>
      <c r="V345" s="216"/>
      <c r="W345" s="216"/>
      <c r="X345" s="215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  <c r="AJ345" s="216"/>
      <c r="AK345" s="216"/>
      <c r="AL345" s="216"/>
      <c r="AM345" s="202"/>
      <c r="AN345" s="202"/>
      <c r="AP345" s="155"/>
      <c r="AQ345" s="155"/>
      <c r="AR345" s="155"/>
    </row>
    <row r="346" customFormat="false" ht="12.75" hidden="false" customHeight="true" outlineLevel="0" collapsed="false">
      <c r="F346" s="155"/>
      <c r="N346" s="215"/>
      <c r="O346" s="215"/>
      <c r="P346" s="215"/>
      <c r="Q346" s="215"/>
      <c r="R346" s="215"/>
      <c r="S346" s="215"/>
      <c r="T346" s="215"/>
      <c r="U346" s="215"/>
      <c r="V346" s="216"/>
      <c r="W346" s="216"/>
      <c r="X346" s="215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  <c r="AJ346" s="216"/>
      <c r="AK346" s="216"/>
      <c r="AL346" s="216"/>
      <c r="AM346" s="202"/>
      <c r="AN346" s="202"/>
      <c r="AP346" s="155"/>
      <c r="AQ346" s="155"/>
      <c r="AR346" s="155"/>
    </row>
    <row r="347" customFormat="false" ht="12.75" hidden="false" customHeight="true" outlineLevel="0" collapsed="false">
      <c r="F347" s="155"/>
      <c r="N347" s="215"/>
      <c r="O347" s="215"/>
      <c r="P347" s="215"/>
      <c r="Q347" s="215"/>
      <c r="R347" s="215"/>
      <c r="S347" s="215"/>
      <c r="T347" s="215"/>
      <c r="U347" s="215"/>
      <c r="V347" s="216"/>
      <c r="W347" s="216"/>
      <c r="X347" s="215"/>
      <c r="Y347" s="216"/>
      <c r="Z347" s="216"/>
      <c r="AA347" s="216"/>
      <c r="AB347" s="216"/>
      <c r="AC347" s="216"/>
      <c r="AD347" s="216"/>
      <c r="AE347" s="216"/>
      <c r="AF347" s="216"/>
      <c r="AG347" s="216"/>
      <c r="AH347" s="216"/>
      <c r="AI347" s="216"/>
      <c r="AJ347" s="216"/>
      <c r="AK347" s="216"/>
      <c r="AL347" s="216"/>
      <c r="AM347" s="202"/>
      <c r="AN347" s="202"/>
      <c r="AP347" s="155"/>
      <c r="AQ347" s="155"/>
      <c r="AR347" s="155"/>
    </row>
    <row r="348" customFormat="false" ht="12.75" hidden="false" customHeight="true" outlineLevel="0" collapsed="false">
      <c r="F348" s="155"/>
      <c r="N348" s="215"/>
      <c r="O348" s="215"/>
      <c r="P348" s="215"/>
      <c r="Q348" s="215"/>
      <c r="R348" s="215"/>
      <c r="S348" s="215"/>
      <c r="T348" s="215"/>
      <c r="U348" s="215"/>
      <c r="V348" s="216"/>
      <c r="W348" s="216"/>
      <c r="X348" s="215"/>
      <c r="Y348" s="216"/>
      <c r="Z348" s="216"/>
      <c r="AA348" s="216"/>
      <c r="AB348" s="216"/>
      <c r="AC348" s="216"/>
      <c r="AD348" s="216"/>
      <c r="AE348" s="216"/>
      <c r="AF348" s="216"/>
      <c r="AG348" s="216"/>
      <c r="AH348" s="216"/>
      <c r="AI348" s="216"/>
      <c r="AJ348" s="216"/>
      <c r="AK348" s="216"/>
      <c r="AL348" s="216"/>
      <c r="AM348" s="202"/>
      <c r="AN348" s="202"/>
      <c r="AP348" s="155"/>
      <c r="AQ348" s="155"/>
      <c r="AR348" s="155"/>
    </row>
    <row r="349" customFormat="false" ht="12.75" hidden="false" customHeight="true" outlineLevel="0" collapsed="false">
      <c r="F349" s="155"/>
      <c r="N349" s="215"/>
      <c r="O349" s="215"/>
      <c r="P349" s="215"/>
      <c r="Q349" s="215"/>
      <c r="R349" s="215"/>
      <c r="S349" s="215"/>
      <c r="T349" s="215"/>
      <c r="U349" s="215"/>
      <c r="V349" s="216"/>
      <c r="W349" s="216"/>
      <c r="X349" s="215"/>
      <c r="Y349" s="216"/>
      <c r="Z349" s="216"/>
      <c r="AA349" s="216"/>
      <c r="AB349" s="216"/>
      <c r="AC349" s="216"/>
      <c r="AD349" s="216"/>
      <c r="AE349" s="216"/>
      <c r="AF349" s="216"/>
      <c r="AG349" s="216"/>
      <c r="AH349" s="216"/>
      <c r="AI349" s="216"/>
      <c r="AJ349" s="216"/>
      <c r="AK349" s="216"/>
      <c r="AL349" s="216"/>
      <c r="AM349" s="202"/>
      <c r="AN349" s="202"/>
      <c r="AP349" s="155"/>
      <c r="AQ349" s="155"/>
      <c r="AR349" s="155"/>
    </row>
    <row r="350" customFormat="false" ht="12.75" hidden="false" customHeight="true" outlineLevel="0" collapsed="false">
      <c r="F350" s="155"/>
      <c r="N350" s="215"/>
      <c r="O350" s="215"/>
      <c r="P350" s="215"/>
      <c r="Q350" s="215"/>
      <c r="R350" s="215"/>
      <c r="S350" s="215"/>
      <c r="T350" s="215"/>
      <c r="U350" s="215"/>
      <c r="V350" s="216"/>
      <c r="W350" s="216"/>
      <c r="X350" s="215"/>
      <c r="Y350" s="216"/>
      <c r="Z350" s="216"/>
      <c r="AA350" s="216"/>
      <c r="AB350" s="216"/>
      <c r="AC350" s="216"/>
      <c r="AD350" s="216"/>
      <c r="AE350" s="216"/>
      <c r="AF350" s="216"/>
      <c r="AG350" s="216"/>
      <c r="AH350" s="216"/>
      <c r="AI350" s="216"/>
      <c r="AJ350" s="216"/>
      <c r="AK350" s="216"/>
      <c r="AL350" s="216"/>
      <c r="AM350" s="202"/>
      <c r="AN350" s="202"/>
      <c r="AP350" s="155"/>
      <c r="AQ350" s="155"/>
      <c r="AR350" s="155"/>
    </row>
    <row r="351" customFormat="false" ht="12.75" hidden="false" customHeight="true" outlineLevel="0" collapsed="false">
      <c r="F351" s="155"/>
      <c r="N351" s="215"/>
      <c r="O351" s="215"/>
      <c r="P351" s="215"/>
      <c r="Q351" s="215"/>
      <c r="R351" s="215"/>
      <c r="S351" s="215"/>
      <c r="T351" s="215"/>
      <c r="U351" s="215"/>
      <c r="V351" s="216"/>
      <c r="W351" s="216"/>
      <c r="X351" s="215"/>
      <c r="Y351" s="216"/>
      <c r="Z351" s="216"/>
      <c r="AA351" s="216"/>
      <c r="AB351" s="216"/>
      <c r="AC351" s="216"/>
      <c r="AD351" s="216"/>
      <c r="AE351" s="216"/>
      <c r="AF351" s="216"/>
      <c r="AG351" s="216"/>
      <c r="AH351" s="216"/>
      <c r="AI351" s="216"/>
      <c r="AJ351" s="216"/>
      <c r="AK351" s="216"/>
      <c r="AL351" s="216"/>
      <c r="AM351" s="202"/>
      <c r="AN351" s="202"/>
      <c r="AP351" s="155"/>
      <c r="AQ351" s="155"/>
      <c r="AR351" s="155"/>
    </row>
    <row r="352" customFormat="false" ht="12.75" hidden="false" customHeight="true" outlineLevel="0" collapsed="false">
      <c r="F352" s="155"/>
      <c r="N352" s="215"/>
      <c r="O352" s="215"/>
      <c r="P352" s="215"/>
      <c r="Q352" s="215"/>
      <c r="R352" s="215"/>
      <c r="S352" s="215"/>
      <c r="T352" s="215"/>
      <c r="U352" s="215"/>
      <c r="V352" s="216"/>
      <c r="W352" s="216"/>
      <c r="X352" s="215"/>
      <c r="Y352" s="216"/>
      <c r="Z352" s="216"/>
      <c r="AA352" s="216"/>
      <c r="AB352" s="216"/>
      <c r="AC352" s="216"/>
      <c r="AD352" s="216"/>
      <c r="AE352" s="216"/>
      <c r="AF352" s="216"/>
      <c r="AG352" s="216"/>
      <c r="AH352" s="216"/>
      <c r="AI352" s="216"/>
      <c r="AJ352" s="216"/>
      <c r="AK352" s="216"/>
      <c r="AL352" s="216"/>
      <c r="AM352" s="202"/>
      <c r="AN352" s="202"/>
      <c r="AP352" s="155"/>
      <c r="AQ352" s="155"/>
      <c r="AR352" s="155"/>
    </row>
    <row r="353" customFormat="false" ht="12.75" hidden="false" customHeight="true" outlineLevel="0" collapsed="false">
      <c r="F353" s="155"/>
      <c r="N353" s="215"/>
      <c r="O353" s="215"/>
      <c r="P353" s="215"/>
      <c r="Q353" s="215"/>
      <c r="R353" s="215"/>
      <c r="S353" s="215"/>
      <c r="T353" s="215"/>
      <c r="U353" s="215"/>
      <c r="V353" s="216"/>
      <c r="W353" s="216"/>
      <c r="X353" s="215"/>
      <c r="Y353" s="216"/>
      <c r="Z353" s="216"/>
      <c r="AA353" s="216"/>
      <c r="AB353" s="216"/>
      <c r="AC353" s="216"/>
      <c r="AD353" s="216"/>
      <c r="AE353" s="216"/>
      <c r="AF353" s="216"/>
      <c r="AG353" s="216"/>
      <c r="AH353" s="216"/>
      <c r="AI353" s="216"/>
      <c r="AJ353" s="216"/>
      <c r="AK353" s="216"/>
      <c r="AL353" s="216"/>
      <c r="AM353" s="202"/>
      <c r="AN353" s="202"/>
      <c r="AP353" s="155"/>
      <c r="AQ353" s="155"/>
      <c r="AR353" s="155"/>
    </row>
    <row r="354" customFormat="false" ht="12.75" hidden="false" customHeight="true" outlineLevel="0" collapsed="false">
      <c r="F354" s="155"/>
      <c r="N354" s="215"/>
      <c r="O354" s="215"/>
      <c r="P354" s="215"/>
      <c r="Q354" s="215"/>
      <c r="R354" s="215"/>
      <c r="S354" s="215"/>
      <c r="T354" s="215"/>
      <c r="U354" s="215"/>
      <c r="V354" s="216"/>
      <c r="W354" s="216"/>
      <c r="X354" s="215"/>
      <c r="Y354" s="216"/>
      <c r="Z354" s="216"/>
      <c r="AA354" s="216"/>
      <c r="AB354" s="216"/>
      <c r="AC354" s="216"/>
      <c r="AD354" s="216"/>
      <c r="AE354" s="216"/>
      <c r="AF354" s="216"/>
      <c r="AG354" s="216"/>
      <c r="AH354" s="216"/>
      <c r="AI354" s="216"/>
      <c r="AJ354" s="216"/>
      <c r="AK354" s="216"/>
      <c r="AL354" s="216"/>
      <c r="AM354" s="202"/>
      <c r="AN354" s="202"/>
      <c r="AP354" s="155"/>
      <c r="AQ354" s="155"/>
      <c r="AR354" s="155"/>
    </row>
    <row r="355" customFormat="false" ht="12.75" hidden="false" customHeight="true" outlineLevel="0" collapsed="false">
      <c r="F355" s="155"/>
      <c r="N355" s="215"/>
      <c r="O355" s="215"/>
      <c r="P355" s="215"/>
      <c r="Q355" s="215"/>
      <c r="R355" s="215"/>
      <c r="S355" s="215"/>
      <c r="T355" s="215"/>
      <c r="U355" s="215"/>
      <c r="V355" s="216"/>
      <c r="W355" s="216"/>
      <c r="X355" s="215"/>
      <c r="Y355" s="216"/>
      <c r="Z355" s="216"/>
      <c r="AA355" s="216"/>
      <c r="AB355" s="216"/>
      <c r="AC355" s="216"/>
      <c r="AD355" s="216"/>
      <c r="AE355" s="216"/>
      <c r="AF355" s="216"/>
      <c r="AG355" s="216"/>
      <c r="AH355" s="216"/>
      <c r="AI355" s="216"/>
      <c r="AJ355" s="216"/>
      <c r="AK355" s="216"/>
      <c r="AL355" s="216"/>
      <c r="AM355" s="202"/>
      <c r="AN355" s="202"/>
      <c r="AP355" s="155"/>
      <c r="AQ355" s="155"/>
      <c r="AR355" s="155"/>
    </row>
    <row r="356" customFormat="false" ht="12.75" hidden="false" customHeight="true" outlineLevel="0" collapsed="false">
      <c r="F356" s="155"/>
      <c r="N356" s="215"/>
      <c r="O356" s="215"/>
      <c r="P356" s="215"/>
      <c r="Q356" s="215"/>
      <c r="R356" s="215"/>
      <c r="S356" s="215"/>
      <c r="T356" s="215"/>
      <c r="U356" s="215"/>
      <c r="V356" s="216"/>
      <c r="W356" s="216"/>
      <c r="X356" s="215"/>
      <c r="Y356" s="216"/>
      <c r="Z356" s="216"/>
      <c r="AA356" s="216"/>
      <c r="AB356" s="216"/>
      <c r="AC356" s="216"/>
      <c r="AD356" s="216"/>
      <c r="AE356" s="216"/>
      <c r="AF356" s="216"/>
      <c r="AG356" s="216"/>
      <c r="AH356" s="216"/>
      <c r="AI356" s="216"/>
      <c r="AJ356" s="216"/>
      <c r="AK356" s="216"/>
      <c r="AL356" s="216"/>
      <c r="AM356" s="202"/>
      <c r="AN356" s="202"/>
      <c r="AP356" s="155"/>
      <c r="AQ356" s="155"/>
      <c r="AR356" s="155"/>
    </row>
    <row r="357" customFormat="false" ht="12.75" hidden="false" customHeight="true" outlineLevel="0" collapsed="false">
      <c r="F357" s="155"/>
      <c r="N357" s="215"/>
      <c r="O357" s="215"/>
      <c r="P357" s="215"/>
      <c r="Q357" s="215"/>
      <c r="R357" s="215"/>
      <c r="S357" s="215"/>
      <c r="T357" s="215"/>
      <c r="U357" s="215"/>
      <c r="V357" s="216"/>
      <c r="W357" s="216"/>
      <c r="X357" s="215"/>
      <c r="Y357" s="216"/>
      <c r="Z357" s="216"/>
      <c r="AA357" s="216"/>
      <c r="AB357" s="216"/>
      <c r="AC357" s="216"/>
      <c r="AD357" s="216"/>
      <c r="AE357" s="216"/>
      <c r="AF357" s="216"/>
      <c r="AG357" s="216"/>
      <c r="AH357" s="216"/>
      <c r="AI357" s="216"/>
      <c r="AJ357" s="216"/>
      <c r="AK357" s="216"/>
      <c r="AL357" s="216"/>
      <c r="AM357" s="202"/>
      <c r="AN357" s="202"/>
      <c r="AP357" s="155"/>
      <c r="AQ357" s="155"/>
      <c r="AR357" s="155"/>
    </row>
    <row r="358" customFormat="false" ht="12.75" hidden="false" customHeight="true" outlineLevel="0" collapsed="false">
      <c r="F358" s="155"/>
      <c r="N358" s="215"/>
      <c r="O358" s="215"/>
      <c r="P358" s="215"/>
      <c r="Q358" s="215"/>
      <c r="R358" s="215"/>
      <c r="S358" s="215"/>
      <c r="T358" s="215"/>
      <c r="U358" s="215"/>
      <c r="V358" s="216"/>
      <c r="W358" s="216"/>
      <c r="X358" s="215"/>
      <c r="Y358" s="216"/>
      <c r="Z358" s="216"/>
      <c r="AA358" s="216"/>
      <c r="AB358" s="216"/>
      <c r="AC358" s="216"/>
      <c r="AD358" s="216"/>
      <c r="AE358" s="216"/>
      <c r="AF358" s="216"/>
      <c r="AG358" s="216"/>
      <c r="AH358" s="216"/>
      <c r="AI358" s="216"/>
      <c r="AJ358" s="216"/>
      <c r="AK358" s="216"/>
      <c r="AL358" s="216"/>
      <c r="AM358" s="202"/>
      <c r="AN358" s="202"/>
      <c r="AP358" s="155"/>
      <c r="AQ358" s="155"/>
      <c r="AR358" s="155"/>
    </row>
    <row r="359" customFormat="false" ht="12.75" hidden="false" customHeight="true" outlineLevel="0" collapsed="false">
      <c r="F359" s="155"/>
      <c r="N359" s="215"/>
      <c r="O359" s="215"/>
      <c r="P359" s="215"/>
      <c r="Q359" s="215"/>
      <c r="R359" s="215"/>
      <c r="S359" s="215"/>
      <c r="T359" s="215"/>
      <c r="U359" s="215"/>
      <c r="V359" s="216"/>
      <c r="W359" s="216"/>
      <c r="X359" s="215"/>
      <c r="Y359" s="216"/>
      <c r="Z359" s="216"/>
      <c r="AA359" s="216"/>
      <c r="AB359" s="216"/>
      <c r="AC359" s="216"/>
      <c r="AD359" s="216"/>
      <c r="AE359" s="216"/>
      <c r="AF359" s="216"/>
      <c r="AG359" s="216"/>
      <c r="AH359" s="216"/>
      <c r="AI359" s="216"/>
      <c r="AJ359" s="216"/>
      <c r="AK359" s="216"/>
      <c r="AL359" s="216"/>
      <c r="AM359" s="202"/>
      <c r="AN359" s="202"/>
      <c r="AP359" s="155"/>
      <c r="AQ359" s="155"/>
      <c r="AR359" s="155"/>
    </row>
    <row r="360" customFormat="false" ht="12.75" hidden="false" customHeight="true" outlineLevel="0" collapsed="false">
      <c r="F360" s="155"/>
      <c r="N360" s="215"/>
      <c r="O360" s="215"/>
      <c r="P360" s="215"/>
      <c r="Q360" s="215"/>
      <c r="R360" s="215"/>
      <c r="S360" s="215"/>
      <c r="T360" s="215"/>
      <c r="U360" s="215"/>
      <c r="V360" s="216"/>
      <c r="W360" s="216"/>
      <c r="X360" s="215"/>
      <c r="Y360" s="216"/>
      <c r="Z360" s="216"/>
      <c r="AA360" s="216"/>
      <c r="AB360" s="216"/>
      <c r="AC360" s="216"/>
      <c r="AD360" s="216"/>
      <c r="AE360" s="216"/>
      <c r="AF360" s="216"/>
      <c r="AG360" s="216"/>
      <c r="AH360" s="216"/>
      <c r="AI360" s="216"/>
      <c r="AJ360" s="216"/>
      <c r="AK360" s="216"/>
      <c r="AL360" s="216"/>
      <c r="AM360" s="202"/>
      <c r="AN360" s="202"/>
      <c r="AP360" s="155"/>
      <c r="AQ360" s="155"/>
      <c r="AR360" s="155"/>
    </row>
    <row r="361" customFormat="false" ht="12.75" hidden="false" customHeight="true" outlineLevel="0" collapsed="false">
      <c r="F361" s="155"/>
      <c r="N361" s="215"/>
      <c r="O361" s="215"/>
      <c r="P361" s="215"/>
      <c r="Q361" s="215"/>
      <c r="R361" s="215"/>
      <c r="S361" s="215"/>
      <c r="T361" s="215"/>
      <c r="U361" s="215"/>
      <c r="V361" s="216"/>
      <c r="W361" s="216"/>
      <c r="X361" s="215"/>
      <c r="Y361" s="216"/>
      <c r="Z361" s="216"/>
      <c r="AA361" s="216"/>
      <c r="AB361" s="216"/>
      <c r="AC361" s="216"/>
      <c r="AD361" s="216"/>
      <c r="AE361" s="216"/>
      <c r="AF361" s="216"/>
      <c r="AG361" s="216"/>
      <c r="AH361" s="216"/>
      <c r="AI361" s="216"/>
      <c r="AJ361" s="216"/>
      <c r="AK361" s="216"/>
      <c r="AL361" s="216"/>
      <c r="AM361" s="202"/>
      <c r="AN361" s="202"/>
      <c r="AP361" s="155"/>
      <c r="AQ361" s="155"/>
      <c r="AR361" s="155"/>
    </row>
    <row r="362" customFormat="false" ht="12.75" hidden="false" customHeight="true" outlineLevel="0" collapsed="false">
      <c r="F362" s="155"/>
      <c r="N362" s="215"/>
      <c r="O362" s="215"/>
      <c r="P362" s="215"/>
      <c r="Q362" s="215"/>
      <c r="R362" s="215"/>
      <c r="S362" s="215"/>
      <c r="T362" s="215"/>
      <c r="U362" s="215"/>
      <c r="V362" s="216"/>
      <c r="W362" s="216"/>
      <c r="X362" s="215"/>
      <c r="Y362" s="216"/>
      <c r="Z362" s="216"/>
      <c r="AA362" s="216"/>
      <c r="AB362" s="216"/>
      <c r="AC362" s="216"/>
      <c r="AD362" s="216"/>
      <c r="AE362" s="216"/>
      <c r="AF362" s="216"/>
      <c r="AG362" s="216"/>
      <c r="AH362" s="216"/>
      <c r="AI362" s="216"/>
      <c r="AJ362" s="216"/>
      <c r="AK362" s="216"/>
      <c r="AL362" s="216"/>
      <c r="AM362" s="202"/>
      <c r="AN362" s="202"/>
      <c r="AP362" s="155"/>
      <c r="AQ362" s="155"/>
      <c r="AR362" s="155"/>
    </row>
    <row r="363" customFormat="false" ht="12.75" hidden="false" customHeight="true" outlineLevel="0" collapsed="false">
      <c r="F363" s="155"/>
      <c r="N363" s="215"/>
      <c r="O363" s="215"/>
      <c r="P363" s="215"/>
      <c r="Q363" s="215"/>
      <c r="R363" s="215"/>
      <c r="S363" s="215"/>
      <c r="T363" s="215"/>
      <c r="U363" s="215"/>
      <c r="V363" s="216"/>
      <c r="W363" s="216"/>
      <c r="X363" s="215"/>
      <c r="Y363" s="216"/>
      <c r="Z363" s="216"/>
      <c r="AA363" s="216"/>
      <c r="AB363" s="216"/>
      <c r="AC363" s="216"/>
      <c r="AD363" s="216"/>
      <c r="AE363" s="216"/>
      <c r="AF363" s="216"/>
      <c r="AG363" s="216"/>
      <c r="AH363" s="216"/>
      <c r="AI363" s="216"/>
      <c r="AJ363" s="216"/>
      <c r="AK363" s="216"/>
      <c r="AL363" s="216"/>
      <c r="AM363" s="202"/>
      <c r="AN363" s="202"/>
      <c r="AP363" s="155"/>
      <c r="AQ363" s="155"/>
      <c r="AR363" s="155"/>
    </row>
    <row r="364" customFormat="false" ht="12.75" hidden="false" customHeight="true" outlineLevel="0" collapsed="false">
      <c r="F364" s="155"/>
      <c r="N364" s="215"/>
      <c r="O364" s="215"/>
      <c r="P364" s="215"/>
      <c r="Q364" s="215"/>
      <c r="R364" s="215"/>
      <c r="S364" s="215"/>
      <c r="T364" s="215"/>
      <c r="U364" s="215"/>
      <c r="V364" s="216"/>
      <c r="W364" s="216"/>
      <c r="X364" s="215"/>
      <c r="Y364" s="216"/>
      <c r="Z364" s="216"/>
      <c r="AA364" s="216"/>
      <c r="AB364" s="216"/>
      <c r="AC364" s="216"/>
      <c r="AD364" s="216"/>
      <c r="AE364" s="216"/>
      <c r="AF364" s="216"/>
      <c r="AG364" s="216"/>
      <c r="AH364" s="216"/>
      <c r="AI364" s="216"/>
      <c r="AJ364" s="216"/>
      <c r="AK364" s="216"/>
      <c r="AL364" s="216"/>
      <c r="AM364" s="202"/>
      <c r="AN364" s="202"/>
      <c r="AP364" s="155"/>
      <c r="AQ364" s="155"/>
      <c r="AR364" s="155"/>
    </row>
    <row r="365" customFormat="false" ht="12.75" hidden="false" customHeight="true" outlineLevel="0" collapsed="false">
      <c r="F365" s="155"/>
      <c r="N365" s="215"/>
      <c r="O365" s="215"/>
      <c r="P365" s="215"/>
      <c r="Q365" s="215"/>
      <c r="R365" s="215"/>
      <c r="S365" s="215"/>
      <c r="T365" s="215"/>
      <c r="U365" s="215"/>
      <c r="V365" s="216"/>
      <c r="W365" s="216"/>
      <c r="X365" s="215"/>
      <c r="Y365" s="216"/>
      <c r="Z365" s="216"/>
      <c r="AA365" s="216"/>
      <c r="AB365" s="216"/>
      <c r="AC365" s="216"/>
      <c r="AD365" s="216"/>
      <c r="AE365" s="216"/>
      <c r="AF365" s="216"/>
      <c r="AG365" s="216"/>
      <c r="AH365" s="216"/>
      <c r="AI365" s="216"/>
      <c r="AJ365" s="216"/>
      <c r="AK365" s="216"/>
      <c r="AL365" s="216"/>
      <c r="AM365" s="202"/>
      <c r="AN365" s="202"/>
      <c r="AP365" s="155"/>
      <c r="AQ365" s="155"/>
      <c r="AR365" s="155"/>
    </row>
    <row r="366" customFormat="false" ht="12.75" hidden="false" customHeight="true" outlineLevel="0" collapsed="false">
      <c r="F366" s="155"/>
      <c r="N366" s="215"/>
      <c r="O366" s="215"/>
      <c r="P366" s="215"/>
      <c r="Q366" s="215"/>
      <c r="R366" s="215"/>
      <c r="S366" s="215"/>
      <c r="T366" s="215"/>
      <c r="U366" s="215"/>
      <c r="V366" s="216"/>
      <c r="W366" s="216"/>
      <c r="X366" s="215"/>
      <c r="Y366" s="216"/>
      <c r="Z366" s="216"/>
      <c r="AA366" s="216"/>
      <c r="AB366" s="216"/>
      <c r="AC366" s="216"/>
      <c r="AD366" s="216"/>
      <c r="AE366" s="216"/>
      <c r="AF366" s="216"/>
      <c r="AG366" s="216"/>
      <c r="AH366" s="216"/>
      <c r="AI366" s="216"/>
      <c r="AJ366" s="216"/>
      <c r="AK366" s="216"/>
      <c r="AL366" s="216"/>
      <c r="AM366" s="202"/>
      <c r="AN366" s="202"/>
      <c r="AP366" s="155"/>
      <c r="AQ366" s="155"/>
      <c r="AR366" s="155"/>
    </row>
    <row r="367" customFormat="false" ht="12.75" hidden="false" customHeight="true" outlineLevel="0" collapsed="false">
      <c r="F367" s="155"/>
      <c r="N367" s="215"/>
      <c r="O367" s="215"/>
      <c r="P367" s="215"/>
      <c r="Q367" s="215"/>
      <c r="R367" s="215"/>
      <c r="S367" s="215"/>
      <c r="T367" s="215"/>
      <c r="U367" s="215"/>
      <c r="V367" s="216"/>
      <c r="W367" s="216"/>
      <c r="X367" s="215"/>
      <c r="Y367" s="216"/>
      <c r="Z367" s="216"/>
      <c r="AA367" s="216"/>
      <c r="AB367" s="216"/>
      <c r="AC367" s="216"/>
      <c r="AD367" s="216"/>
      <c r="AE367" s="216"/>
      <c r="AF367" s="216"/>
      <c r="AG367" s="216"/>
      <c r="AH367" s="216"/>
      <c r="AI367" s="216"/>
      <c r="AJ367" s="216"/>
      <c r="AK367" s="216"/>
      <c r="AL367" s="216"/>
      <c r="AM367" s="202"/>
      <c r="AN367" s="202"/>
      <c r="AP367" s="155"/>
      <c r="AQ367" s="155"/>
      <c r="AR367" s="155"/>
    </row>
    <row r="368" customFormat="false" ht="12.75" hidden="false" customHeight="true" outlineLevel="0" collapsed="false">
      <c r="F368" s="155"/>
      <c r="N368" s="215"/>
      <c r="O368" s="215"/>
      <c r="P368" s="215"/>
      <c r="Q368" s="215"/>
      <c r="R368" s="215"/>
      <c r="S368" s="215"/>
      <c r="T368" s="215"/>
      <c r="U368" s="215"/>
      <c r="V368" s="216"/>
      <c r="W368" s="216"/>
      <c r="X368" s="215"/>
      <c r="Y368" s="216"/>
      <c r="Z368" s="216"/>
      <c r="AA368" s="216"/>
      <c r="AB368" s="216"/>
      <c r="AC368" s="216"/>
      <c r="AD368" s="216"/>
      <c r="AE368" s="216"/>
      <c r="AF368" s="216"/>
      <c r="AG368" s="216"/>
      <c r="AH368" s="216"/>
      <c r="AI368" s="216"/>
      <c r="AJ368" s="216"/>
      <c r="AK368" s="216"/>
      <c r="AL368" s="216"/>
      <c r="AM368" s="202"/>
      <c r="AN368" s="202"/>
      <c r="AP368" s="155"/>
      <c r="AQ368" s="155"/>
      <c r="AR368" s="155"/>
    </row>
    <row r="369" customFormat="false" ht="12.75" hidden="false" customHeight="true" outlineLevel="0" collapsed="false">
      <c r="F369" s="155"/>
      <c r="N369" s="215"/>
      <c r="O369" s="215"/>
      <c r="P369" s="215"/>
      <c r="Q369" s="215"/>
      <c r="R369" s="215"/>
      <c r="S369" s="215"/>
      <c r="T369" s="215"/>
      <c r="U369" s="215"/>
      <c r="V369" s="216"/>
      <c r="W369" s="216"/>
      <c r="X369" s="215"/>
      <c r="Y369" s="216"/>
      <c r="Z369" s="216"/>
      <c r="AA369" s="216"/>
      <c r="AB369" s="216"/>
      <c r="AC369" s="216"/>
      <c r="AD369" s="216"/>
      <c r="AE369" s="216"/>
      <c r="AF369" s="216"/>
      <c r="AG369" s="216"/>
      <c r="AH369" s="216"/>
      <c r="AI369" s="216"/>
      <c r="AJ369" s="216"/>
      <c r="AK369" s="216"/>
      <c r="AL369" s="216"/>
      <c r="AM369" s="202"/>
      <c r="AN369" s="202"/>
      <c r="AP369" s="155"/>
      <c r="AQ369" s="155"/>
      <c r="AR369" s="155"/>
    </row>
    <row r="370" customFormat="false" ht="12.75" hidden="false" customHeight="true" outlineLevel="0" collapsed="false">
      <c r="F370" s="155"/>
      <c r="N370" s="215"/>
      <c r="O370" s="215"/>
      <c r="P370" s="215"/>
      <c r="Q370" s="215"/>
      <c r="R370" s="215"/>
      <c r="S370" s="215"/>
      <c r="T370" s="215"/>
      <c r="U370" s="215"/>
      <c r="V370" s="216"/>
      <c r="W370" s="216"/>
      <c r="X370" s="215"/>
      <c r="Y370" s="216"/>
      <c r="Z370" s="216"/>
      <c r="AA370" s="216"/>
      <c r="AB370" s="216"/>
      <c r="AC370" s="216"/>
      <c r="AD370" s="216"/>
      <c r="AE370" s="216"/>
      <c r="AF370" s="216"/>
      <c r="AG370" s="216"/>
      <c r="AH370" s="216"/>
      <c r="AI370" s="216"/>
      <c r="AJ370" s="216"/>
      <c r="AK370" s="216"/>
      <c r="AL370" s="216"/>
      <c r="AM370" s="202"/>
      <c r="AN370" s="202"/>
      <c r="AP370" s="155"/>
      <c r="AQ370" s="155"/>
      <c r="AR370" s="155"/>
    </row>
    <row r="371" customFormat="false" ht="12.75" hidden="false" customHeight="true" outlineLevel="0" collapsed="false">
      <c r="F371" s="155"/>
      <c r="N371" s="215"/>
      <c r="O371" s="215"/>
      <c r="P371" s="215"/>
      <c r="Q371" s="215"/>
      <c r="R371" s="215"/>
      <c r="S371" s="215"/>
      <c r="T371" s="215"/>
      <c r="U371" s="215"/>
      <c r="V371" s="216"/>
      <c r="W371" s="216"/>
      <c r="X371" s="215"/>
      <c r="Y371" s="216"/>
      <c r="Z371" s="216"/>
      <c r="AA371" s="216"/>
      <c r="AB371" s="216"/>
      <c r="AC371" s="216"/>
      <c r="AD371" s="216"/>
      <c r="AE371" s="216"/>
      <c r="AF371" s="216"/>
      <c r="AG371" s="216"/>
      <c r="AH371" s="216"/>
      <c r="AI371" s="216"/>
      <c r="AJ371" s="216"/>
      <c r="AK371" s="216"/>
      <c r="AL371" s="216"/>
      <c r="AM371" s="202"/>
      <c r="AN371" s="202"/>
      <c r="AP371" s="155"/>
      <c r="AQ371" s="155"/>
      <c r="AR371" s="155"/>
    </row>
    <row r="372" customFormat="false" ht="12.75" hidden="false" customHeight="true" outlineLevel="0" collapsed="false">
      <c r="F372" s="155"/>
      <c r="N372" s="215"/>
      <c r="O372" s="215"/>
      <c r="P372" s="215"/>
      <c r="Q372" s="215"/>
      <c r="R372" s="215"/>
      <c r="S372" s="215"/>
      <c r="T372" s="215"/>
      <c r="U372" s="215"/>
      <c r="V372" s="216"/>
      <c r="W372" s="216"/>
      <c r="X372" s="215"/>
      <c r="Y372" s="216"/>
      <c r="Z372" s="216"/>
      <c r="AA372" s="216"/>
      <c r="AB372" s="216"/>
      <c r="AC372" s="216"/>
      <c r="AD372" s="216"/>
      <c r="AE372" s="216"/>
      <c r="AF372" s="216"/>
      <c r="AG372" s="216"/>
      <c r="AH372" s="216"/>
      <c r="AI372" s="216"/>
      <c r="AJ372" s="216"/>
      <c r="AK372" s="216"/>
      <c r="AL372" s="216"/>
      <c r="AM372" s="202"/>
      <c r="AN372" s="202"/>
      <c r="AP372" s="155"/>
      <c r="AQ372" s="155"/>
      <c r="AR372" s="155"/>
    </row>
    <row r="373" customFormat="false" ht="12.75" hidden="false" customHeight="true" outlineLevel="0" collapsed="false">
      <c r="F373" s="155"/>
      <c r="N373" s="215"/>
      <c r="O373" s="215"/>
      <c r="P373" s="215"/>
      <c r="Q373" s="215"/>
      <c r="R373" s="215"/>
      <c r="S373" s="215"/>
      <c r="T373" s="215"/>
      <c r="U373" s="215"/>
      <c r="V373" s="216"/>
      <c r="W373" s="216"/>
      <c r="X373" s="215"/>
      <c r="Y373" s="216"/>
      <c r="Z373" s="216"/>
      <c r="AA373" s="216"/>
      <c r="AB373" s="216"/>
      <c r="AC373" s="216"/>
      <c r="AD373" s="216"/>
      <c r="AE373" s="216"/>
      <c r="AF373" s="216"/>
      <c r="AG373" s="216"/>
      <c r="AH373" s="216"/>
      <c r="AI373" s="216"/>
      <c r="AJ373" s="216"/>
      <c r="AK373" s="216"/>
      <c r="AL373" s="216"/>
      <c r="AM373" s="202"/>
      <c r="AN373" s="202"/>
      <c r="AP373" s="155"/>
      <c r="AQ373" s="155"/>
      <c r="AR373" s="155"/>
    </row>
    <row r="374" customFormat="false" ht="12.75" hidden="false" customHeight="true" outlineLevel="0" collapsed="false">
      <c r="F374" s="155"/>
      <c r="N374" s="215"/>
      <c r="O374" s="215"/>
      <c r="P374" s="215"/>
      <c r="Q374" s="215"/>
      <c r="R374" s="215"/>
      <c r="S374" s="215"/>
      <c r="T374" s="215"/>
      <c r="U374" s="215"/>
      <c r="V374" s="216"/>
      <c r="W374" s="216"/>
      <c r="X374" s="215"/>
      <c r="Y374" s="216"/>
      <c r="Z374" s="216"/>
      <c r="AA374" s="216"/>
      <c r="AB374" s="216"/>
      <c r="AC374" s="216"/>
      <c r="AD374" s="216"/>
      <c r="AE374" s="216"/>
      <c r="AF374" s="216"/>
      <c r="AG374" s="216"/>
      <c r="AH374" s="216"/>
      <c r="AI374" s="216"/>
      <c r="AJ374" s="216"/>
      <c r="AK374" s="216"/>
      <c r="AL374" s="216"/>
      <c r="AM374" s="202"/>
      <c r="AN374" s="202"/>
      <c r="AP374" s="155"/>
      <c r="AQ374" s="155"/>
      <c r="AR374" s="155"/>
    </row>
    <row r="375" customFormat="false" ht="12.75" hidden="false" customHeight="true" outlineLevel="0" collapsed="false">
      <c r="F375" s="155"/>
      <c r="N375" s="215"/>
      <c r="O375" s="215"/>
      <c r="P375" s="215"/>
      <c r="Q375" s="215"/>
      <c r="R375" s="215"/>
      <c r="S375" s="215"/>
      <c r="T375" s="215"/>
      <c r="U375" s="215"/>
      <c r="V375" s="216"/>
      <c r="W375" s="216"/>
      <c r="X375" s="215"/>
      <c r="Y375" s="216"/>
      <c r="Z375" s="216"/>
      <c r="AA375" s="216"/>
      <c r="AB375" s="216"/>
      <c r="AC375" s="216"/>
      <c r="AD375" s="216"/>
      <c r="AE375" s="216"/>
      <c r="AF375" s="216"/>
      <c r="AG375" s="216"/>
      <c r="AH375" s="216"/>
      <c r="AI375" s="216"/>
      <c r="AJ375" s="216"/>
      <c r="AK375" s="216"/>
      <c r="AL375" s="216"/>
      <c r="AM375" s="202"/>
      <c r="AN375" s="202"/>
      <c r="AP375" s="155"/>
      <c r="AQ375" s="155"/>
      <c r="AR375" s="155"/>
    </row>
    <row r="376" customFormat="false" ht="12.75" hidden="false" customHeight="true" outlineLevel="0" collapsed="false">
      <c r="F376" s="155"/>
      <c r="N376" s="215"/>
      <c r="O376" s="215"/>
      <c r="P376" s="215"/>
      <c r="Q376" s="215"/>
      <c r="R376" s="215"/>
      <c r="S376" s="215"/>
      <c r="T376" s="215"/>
      <c r="U376" s="215"/>
      <c r="V376" s="216"/>
      <c r="W376" s="216"/>
      <c r="X376" s="215"/>
      <c r="Y376" s="216"/>
      <c r="Z376" s="216"/>
      <c r="AA376" s="216"/>
      <c r="AB376" s="216"/>
      <c r="AC376" s="216"/>
      <c r="AD376" s="216"/>
      <c r="AE376" s="216"/>
      <c r="AF376" s="216"/>
      <c r="AG376" s="216"/>
      <c r="AH376" s="216"/>
      <c r="AI376" s="216"/>
      <c r="AJ376" s="216"/>
      <c r="AK376" s="216"/>
      <c r="AL376" s="216"/>
      <c r="AM376" s="202"/>
      <c r="AN376" s="202"/>
      <c r="AP376" s="155"/>
      <c r="AQ376" s="155"/>
      <c r="AR376" s="155"/>
    </row>
    <row r="377" customFormat="false" ht="12.75" hidden="false" customHeight="true" outlineLevel="0" collapsed="false">
      <c r="F377" s="155"/>
      <c r="N377" s="215"/>
      <c r="O377" s="215"/>
      <c r="P377" s="215"/>
      <c r="Q377" s="215"/>
      <c r="R377" s="215"/>
      <c r="S377" s="215"/>
      <c r="T377" s="215"/>
      <c r="U377" s="215"/>
      <c r="V377" s="216"/>
      <c r="W377" s="216"/>
      <c r="X377" s="215"/>
      <c r="Y377" s="216"/>
      <c r="Z377" s="216"/>
      <c r="AA377" s="216"/>
      <c r="AB377" s="216"/>
      <c r="AC377" s="216"/>
      <c r="AD377" s="216"/>
      <c r="AE377" s="216"/>
      <c r="AF377" s="216"/>
      <c r="AG377" s="216"/>
      <c r="AH377" s="216"/>
      <c r="AI377" s="216"/>
      <c r="AJ377" s="216"/>
      <c r="AK377" s="216"/>
      <c r="AL377" s="216"/>
      <c r="AM377" s="202"/>
      <c r="AN377" s="202"/>
      <c r="AP377" s="155"/>
      <c r="AQ377" s="155"/>
      <c r="AR377" s="155"/>
    </row>
    <row r="378" customFormat="false" ht="12.75" hidden="false" customHeight="true" outlineLevel="0" collapsed="false">
      <c r="F378" s="155"/>
      <c r="N378" s="215"/>
      <c r="O378" s="215"/>
      <c r="P378" s="215"/>
      <c r="Q378" s="215"/>
      <c r="R378" s="215"/>
      <c r="S378" s="215"/>
      <c r="T378" s="215"/>
      <c r="U378" s="215"/>
      <c r="V378" s="216"/>
      <c r="W378" s="216"/>
      <c r="X378" s="215"/>
      <c r="Y378" s="216"/>
      <c r="Z378" s="216"/>
      <c r="AA378" s="216"/>
      <c r="AB378" s="216"/>
      <c r="AC378" s="216"/>
      <c r="AD378" s="216"/>
      <c r="AE378" s="216"/>
      <c r="AF378" s="216"/>
      <c r="AG378" s="216"/>
      <c r="AH378" s="216"/>
      <c r="AI378" s="216"/>
      <c r="AJ378" s="216"/>
      <c r="AK378" s="216"/>
      <c r="AL378" s="216"/>
      <c r="AM378" s="202"/>
      <c r="AN378" s="202"/>
      <c r="AP378" s="155"/>
      <c r="AQ378" s="155"/>
      <c r="AR378" s="155"/>
    </row>
    <row r="379" customFormat="false" ht="12.75" hidden="false" customHeight="true" outlineLevel="0" collapsed="false">
      <c r="F379" s="155"/>
      <c r="N379" s="215"/>
      <c r="O379" s="215"/>
      <c r="P379" s="215"/>
      <c r="Q379" s="215"/>
      <c r="R379" s="215"/>
      <c r="S379" s="215"/>
      <c r="T379" s="215"/>
      <c r="U379" s="215"/>
      <c r="V379" s="216"/>
      <c r="W379" s="216"/>
      <c r="X379" s="215"/>
      <c r="Y379" s="216"/>
      <c r="Z379" s="216"/>
      <c r="AA379" s="216"/>
      <c r="AB379" s="216"/>
      <c r="AC379" s="216"/>
      <c r="AD379" s="216"/>
      <c r="AE379" s="216"/>
      <c r="AF379" s="216"/>
      <c r="AG379" s="216"/>
      <c r="AH379" s="216"/>
      <c r="AI379" s="216"/>
      <c r="AJ379" s="216"/>
      <c r="AK379" s="216"/>
      <c r="AL379" s="216"/>
      <c r="AM379" s="202"/>
      <c r="AN379" s="202"/>
      <c r="AP379" s="155"/>
      <c r="AQ379" s="155"/>
      <c r="AR379" s="155"/>
    </row>
    <row r="380" customFormat="false" ht="12.75" hidden="false" customHeight="true" outlineLevel="0" collapsed="false">
      <c r="F380" s="155"/>
      <c r="N380" s="215"/>
      <c r="O380" s="215"/>
      <c r="P380" s="215"/>
      <c r="Q380" s="215"/>
      <c r="R380" s="215"/>
      <c r="S380" s="215"/>
      <c r="T380" s="215"/>
      <c r="U380" s="215"/>
      <c r="V380" s="216"/>
      <c r="W380" s="216"/>
      <c r="X380" s="215"/>
      <c r="Y380" s="216"/>
      <c r="Z380" s="216"/>
      <c r="AA380" s="216"/>
      <c r="AB380" s="216"/>
      <c r="AC380" s="216"/>
      <c r="AD380" s="216"/>
      <c r="AE380" s="216"/>
      <c r="AF380" s="216"/>
      <c r="AG380" s="216"/>
      <c r="AH380" s="216"/>
      <c r="AI380" s="216"/>
      <c r="AJ380" s="216"/>
      <c r="AK380" s="216"/>
      <c r="AL380" s="216"/>
      <c r="AM380" s="202"/>
      <c r="AN380" s="202"/>
      <c r="AP380" s="155"/>
      <c r="AQ380" s="155"/>
      <c r="AR380" s="155"/>
    </row>
    <row r="381" customFormat="false" ht="12.75" hidden="false" customHeight="true" outlineLevel="0" collapsed="false">
      <c r="F381" s="155"/>
      <c r="N381" s="215"/>
      <c r="O381" s="215"/>
      <c r="P381" s="215"/>
      <c r="Q381" s="215"/>
      <c r="R381" s="215"/>
      <c r="S381" s="215"/>
      <c r="T381" s="215"/>
      <c r="U381" s="215"/>
      <c r="V381" s="216"/>
      <c r="W381" s="216"/>
      <c r="X381" s="215"/>
      <c r="Y381" s="216"/>
      <c r="Z381" s="216"/>
      <c r="AA381" s="216"/>
      <c r="AB381" s="216"/>
      <c r="AC381" s="216"/>
      <c r="AD381" s="216"/>
      <c r="AE381" s="216"/>
      <c r="AF381" s="216"/>
      <c r="AG381" s="216"/>
      <c r="AH381" s="216"/>
      <c r="AI381" s="216"/>
      <c r="AJ381" s="216"/>
      <c r="AK381" s="216"/>
      <c r="AL381" s="216"/>
      <c r="AM381" s="202"/>
      <c r="AN381" s="202"/>
      <c r="AP381" s="155"/>
      <c r="AQ381" s="155"/>
      <c r="AR381" s="155"/>
    </row>
    <row r="382" customFormat="false" ht="12.75" hidden="false" customHeight="true" outlineLevel="0" collapsed="false">
      <c r="F382" s="155"/>
      <c r="N382" s="215"/>
      <c r="O382" s="215"/>
      <c r="P382" s="215"/>
      <c r="Q382" s="215"/>
      <c r="R382" s="215"/>
      <c r="S382" s="215"/>
      <c r="T382" s="215"/>
      <c r="U382" s="215"/>
      <c r="V382" s="216"/>
      <c r="W382" s="216"/>
      <c r="X382" s="215"/>
      <c r="Y382" s="216"/>
      <c r="Z382" s="216"/>
      <c r="AA382" s="216"/>
      <c r="AB382" s="216"/>
      <c r="AC382" s="216"/>
      <c r="AD382" s="216"/>
      <c r="AE382" s="216"/>
      <c r="AF382" s="216"/>
      <c r="AG382" s="216"/>
      <c r="AH382" s="216"/>
      <c r="AI382" s="216"/>
      <c r="AJ382" s="216"/>
      <c r="AK382" s="216"/>
      <c r="AL382" s="216"/>
      <c r="AM382" s="202"/>
      <c r="AN382" s="202"/>
      <c r="AP382" s="155"/>
      <c r="AQ382" s="155"/>
      <c r="AR382" s="155"/>
    </row>
    <row r="383" customFormat="false" ht="12.75" hidden="false" customHeight="true" outlineLevel="0" collapsed="false">
      <c r="F383" s="155"/>
      <c r="N383" s="215"/>
      <c r="O383" s="215"/>
      <c r="P383" s="215"/>
      <c r="Q383" s="215"/>
      <c r="R383" s="215"/>
      <c r="S383" s="215"/>
      <c r="T383" s="215"/>
      <c r="U383" s="215"/>
      <c r="V383" s="216"/>
      <c r="W383" s="216"/>
      <c r="X383" s="215"/>
      <c r="Y383" s="216"/>
      <c r="Z383" s="216"/>
      <c r="AA383" s="216"/>
      <c r="AB383" s="216"/>
      <c r="AC383" s="216"/>
      <c r="AD383" s="216"/>
      <c r="AE383" s="216"/>
      <c r="AF383" s="216"/>
      <c r="AG383" s="216"/>
      <c r="AH383" s="216"/>
      <c r="AI383" s="216"/>
      <c r="AJ383" s="216"/>
      <c r="AK383" s="216"/>
      <c r="AL383" s="216"/>
      <c r="AM383" s="202"/>
      <c r="AN383" s="202"/>
      <c r="AP383" s="155"/>
      <c r="AQ383" s="155"/>
      <c r="AR383" s="155"/>
    </row>
    <row r="384" customFormat="false" ht="12.75" hidden="false" customHeight="true" outlineLevel="0" collapsed="false">
      <c r="F384" s="155"/>
      <c r="N384" s="215"/>
      <c r="O384" s="215"/>
      <c r="P384" s="215"/>
      <c r="Q384" s="215"/>
      <c r="R384" s="215"/>
      <c r="S384" s="215"/>
      <c r="T384" s="215"/>
      <c r="U384" s="215"/>
      <c r="V384" s="216"/>
      <c r="W384" s="216"/>
      <c r="X384" s="215"/>
      <c r="Y384" s="216"/>
      <c r="Z384" s="216"/>
      <c r="AA384" s="216"/>
      <c r="AB384" s="216"/>
      <c r="AC384" s="216"/>
      <c r="AD384" s="216"/>
      <c r="AE384" s="216"/>
      <c r="AF384" s="216"/>
      <c r="AG384" s="216"/>
      <c r="AH384" s="216"/>
      <c r="AI384" s="216"/>
      <c r="AJ384" s="216"/>
      <c r="AK384" s="216"/>
      <c r="AL384" s="216"/>
      <c r="AM384" s="202"/>
      <c r="AN384" s="202"/>
      <c r="AP384" s="155"/>
      <c r="AQ384" s="155"/>
      <c r="AR384" s="155"/>
    </row>
    <row r="385" customFormat="false" ht="12.75" hidden="false" customHeight="true" outlineLevel="0" collapsed="false">
      <c r="F385" s="155"/>
      <c r="N385" s="215"/>
      <c r="O385" s="215"/>
      <c r="P385" s="215"/>
      <c r="Q385" s="215"/>
      <c r="R385" s="215"/>
      <c r="S385" s="215"/>
      <c r="T385" s="215"/>
      <c r="U385" s="215"/>
      <c r="V385" s="216"/>
      <c r="W385" s="216"/>
      <c r="X385" s="215"/>
      <c r="Y385" s="216"/>
      <c r="Z385" s="216"/>
      <c r="AA385" s="216"/>
      <c r="AB385" s="216"/>
      <c r="AC385" s="216"/>
      <c r="AD385" s="216"/>
      <c r="AE385" s="216"/>
      <c r="AF385" s="216"/>
      <c r="AG385" s="216"/>
      <c r="AH385" s="216"/>
      <c r="AI385" s="216"/>
      <c r="AJ385" s="216"/>
      <c r="AK385" s="216"/>
      <c r="AL385" s="216"/>
      <c r="AM385" s="202"/>
      <c r="AN385" s="202"/>
      <c r="AP385" s="155"/>
      <c r="AQ385" s="155"/>
      <c r="AR385" s="155"/>
    </row>
    <row r="386" customFormat="false" ht="12.75" hidden="false" customHeight="true" outlineLevel="0" collapsed="false">
      <c r="F386" s="155"/>
      <c r="N386" s="215"/>
      <c r="O386" s="215"/>
      <c r="P386" s="215"/>
      <c r="Q386" s="215"/>
      <c r="R386" s="215"/>
      <c r="S386" s="215"/>
      <c r="T386" s="215"/>
      <c r="U386" s="215"/>
      <c r="V386" s="216"/>
      <c r="W386" s="216"/>
      <c r="X386" s="215"/>
      <c r="Y386" s="216"/>
      <c r="Z386" s="216"/>
      <c r="AA386" s="216"/>
      <c r="AB386" s="216"/>
      <c r="AC386" s="216"/>
      <c r="AD386" s="216"/>
      <c r="AE386" s="216"/>
      <c r="AF386" s="216"/>
      <c r="AG386" s="216"/>
      <c r="AH386" s="216"/>
      <c r="AI386" s="216"/>
      <c r="AJ386" s="216"/>
      <c r="AK386" s="216"/>
      <c r="AL386" s="216"/>
      <c r="AM386" s="202"/>
      <c r="AN386" s="202"/>
      <c r="AP386" s="155"/>
      <c r="AQ386" s="155"/>
      <c r="AR386" s="155"/>
    </row>
    <row r="387" customFormat="false" ht="12.75" hidden="false" customHeight="true" outlineLevel="0" collapsed="false">
      <c r="F387" s="155"/>
      <c r="N387" s="215"/>
      <c r="O387" s="215"/>
      <c r="P387" s="215"/>
      <c r="Q387" s="215"/>
      <c r="R387" s="215"/>
      <c r="S387" s="215"/>
      <c r="T387" s="215"/>
      <c r="U387" s="215"/>
      <c r="V387" s="216"/>
      <c r="W387" s="216"/>
      <c r="X387" s="215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  <c r="AJ387" s="216"/>
      <c r="AK387" s="216"/>
      <c r="AL387" s="216"/>
      <c r="AM387" s="202"/>
      <c r="AN387" s="202"/>
      <c r="AP387" s="155"/>
      <c r="AQ387" s="155"/>
      <c r="AR387" s="155"/>
    </row>
    <row r="388" customFormat="false" ht="12.75" hidden="false" customHeight="true" outlineLevel="0" collapsed="false">
      <c r="F388" s="155"/>
      <c r="N388" s="215"/>
      <c r="O388" s="215"/>
      <c r="P388" s="215"/>
      <c r="Q388" s="215"/>
      <c r="R388" s="215"/>
      <c r="S388" s="215"/>
      <c r="T388" s="215"/>
      <c r="U388" s="215"/>
      <c r="V388" s="216"/>
      <c r="W388" s="216"/>
      <c r="X388" s="215"/>
      <c r="Y388" s="216"/>
      <c r="Z388" s="216"/>
      <c r="AA388" s="216"/>
      <c r="AB388" s="216"/>
      <c r="AC388" s="216"/>
      <c r="AD388" s="216"/>
      <c r="AE388" s="216"/>
      <c r="AF388" s="216"/>
      <c r="AG388" s="216"/>
      <c r="AH388" s="216"/>
      <c r="AI388" s="216"/>
      <c r="AJ388" s="216"/>
      <c r="AK388" s="216"/>
      <c r="AL388" s="216"/>
      <c r="AM388" s="202"/>
      <c r="AN388" s="202"/>
      <c r="AP388" s="155"/>
      <c r="AQ388" s="155"/>
      <c r="AR388" s="155"/>
    </row>
    <row r="389" customFormat="false" ht="12.75" hidden="false" customHeight="true" outlineLevel="0" collapsed="false">
      <c r="F389" s="155"/>
      <c r="N389" s="215"/>
      <c r="O389" s="215"/>
      <c r="P389" s="215"/>
      <c r="Q389" s="215"/>
      <c r="R389" s="215"/>
      <c r="S389" s="215"/>
      <c r="T389" s="215"/>
      <c r="U389" s="215"/>
      <c r="V389" s="216"/>
      <c r="W389" s="216"/>
      <c r="X389" s="215"/>
      <c r="Y389" s="216"/>
      <c r="Z389" s="216"/>
      <c r="AA389" s="216"/>
      <c r="AB389" s="216"/>
      <c r="AC389" s="216"/>
      <c r="AD389" s="216"/>
      <c r="AE389" s="216"/>
      <c r="AF389" s="216"/>
      <c r="AG389" s="216"/>
      <c r="AH389" s="216"/>
      <c r="AI389" s="216"/>
      <c r="AJ389" s="216"/>
      <c r="AK389" s="216"/>
      <c r="AL389" s="216"/>
      <c r="AM389" s="202"/>
      <c r="AN389" s="202"/>
      <c r="AP389" s="155"/>
      <c r="AQ389" s="155"/>
      <c r="AR389" s="155"/>
    </row>
    <row r="390" customFormat="false" ht="12.75" hidden="false" customHeight="true" outlineLevel="0" collapsed="false">
      <c r="F390" s="155"/>
      <c r="N390" s="215"/>
      <c r="O390" s="215"/>
      <c r="P390" s="215"/>
      <c r="Q390" s="215"/>
      <c r="R390" s="215"/>
      <c r="S390" s="215"/>
      <c r="T390" s="215"/>
      <c r="U390" s="215"/>
      <c r="V390" s="216"/>
      <c r="W390" s="216"/>
      <c r="X390" s="215"/>
      <c r="Y390" s="216"/>
      <c r="Z390" s="216"/>
      <c r="AA390" s="216"/>
      <c r="AB390" s="216"/>
      <c r="AC390" s="216"/>
      <c r="AD390" s="216"/>
      <c r="AE390" s="216"/>
      <c r="AF390" s="216"/>
      <c r="AG390" s="216"/>
      <c r="AH390" s="216"/>
      <c r="AI390" s="216"/>
      <c r="AJ390" s="216"/>
      <c r="AK390" s="216"/>
      <c r="AL390" s="216"/>
      <c r="AM390" s="202"/>
      <c r="AN390" s="202"/>
      <c r="AP390" s="155"/>
      <c r="AQ390" s="155"/>
      <c r="AR390" s="155"/>
    </row>
    <row r="391" customFormat="false" ht="12.75" hidden="false" customHeight="true" outlineLevel="0" collapsed="false">
      <c r="F391" s="155"/>
      <c r="N391" s="215"/>
      <c r="O391" s="215"/>
      <c r="P391" s="215"/>
      <c r="Q391" s="215"/>
      <c r="R391" s="215"/>
      <c r="S391" s="215"/>
      <c r="T391" s="215"/>
      <c r="U391" s="215"/>
      <c r="V391" s="216"/>
      <c r="W391" s="216"/>
      <c r="X391" s="215"/>
      <c r="Y391" s="216"/>
      <c r="Z391" s="216"/>
      <c r="AA391" s="216"/>
      <c r="AB391" s="216"/>
      <c r="AC391" s="216"/>
      <c r="AD391" s="216"/>
      <c r="AE391" s="216"/>
      <c r="AF391" s="216"/>
      <c r="AG391" s="216"/>
      <c r="AH391" s="216"/>
      <c r="AI391" s="216"/>
      <c r="AJ391" s="216"/>
      <c r="AK391" s="216"/>
      <c r="AL391" s="216"/>
      <c r="AM391" s="202"/>
      <c r="AN391" s="202"/>
      <c r="AP391" s="155"/>
      <c r="AQ391" s="155"/>
      <c r="AR391" s="155"/>
    </row>
    <row r="392" customFormat="false" ht="12.75" hidden="false" customHeight="true" outlineLevel="0" collapsed="false">
      <c r="F392" s="155"/>
      <c r="N392" s="215"/>
      <c r="O392" s="215"/>
      <c r="P392" s="215"/>
      <c r="Q392" s="215"/>
      <c r="R392" s="215"/>
      <c r="S392" s="215"/>
      <c r="T392" s="215"/>
      <c r="U392" s="215"/>
      <c r="V392" s="216"/>
      <c r="W392" s="216"/>
      <c r="X392" s="215"/>
      <c r="Y392" s="216"/>
      <c r="Z392" s="216"/>
      <c r="AA392" s="216"/>
      <c r="AB392" s="216"/>
      <c r="AC392" s="216"/>
      <c r="AD392" s="216"/>
      <c r="AE392" s="216"/>
      <c r="AF392" s="216"/>
      <c r="AG392" s="216"/>
      <c r="AH392" s="216"/>
      <c r="AI392" s="216"/>
      <c r="AJ392" s="216"/>
      <c r="AK392" s="216"/>
      <c r="AL392" s="216"/>
      <c r="AM392" s="202"/>
      <c r="AN392" s="202"/>
      <c r="AP392" s="155"/>
      <c r="AQ392" s="155"/>
      <c r="AR392" s="155"/>
    </row>
    <row r="393" customFormat="false" ht="12.75" hidden="false" customHeight="true" outlineLevel="0" collapsed="false">
      <c r="F393" s="155"/>
      <c r="N393" s="215"/>
      <c r="O393" s="215"/>
      <c r="P393" s="215"/>
      <c r="Q393" s="215"/>
      <c r="R393" s="215"/>
      <c r="S393" s="215"/>
      <c r="T393" s="215"/>
      <c r="U393" s="215"/>
      <c r="V393" s="216"/>
      <c r="W393" s="216"/>
      <c r="X393" s="215"/>
      <c r="Y393" s="216"/>
      <c r="Z393" s="216"/>
      <c r="AA393" s="216"/>
      <c r="AB393" s="216"/>
      <c r="AC393" s="216"/>
      <c r="AD393" s="216"/>
      <c r="AE393" s="216"/>
      <c r="AF393" s="216"/>
      <c r="AG393" s="216"/>
      <c r="AH393" s="216"/>
      <c r="AI393" s="216"/>
      <c r="AJ393" s="216"/>
      <c r="AK393" s="216"/>
      <c r="AL393" s="216"/>
      <c r="AM393" s="202"/>
      <c r="AN393" s="202"/>
      <c r="AP393" s="155"/>
      <c r="AQ393" s="155"/>
      <c r="AR393" s="155"/>
    </row>
    <row r="394" customFormat="false" ht="12.75" hidden="false" customHeight="true" outlineLevel="0" collapsed="false">
      <c r="F394" s="155"/>
      <c r="N394" s="215"/>
      <c r="O394" s="215"/>
      <c r="P394" s="215"/>
      <c r="Q394" s="215"/>
      <c r="R394" s="215"/>
      <c r="S394" s="215"/>
      <c r="T394" s="215"/>
      <c r="U394" s="215"/>
      <c r="V394" s="216"/>
      <c r="W394" s="216"/>
      <c r="X394" s="215"/>
      <c r="Y394" s="216"/>
      <c r="Z394" s="216"/>
      <c r="AA394" s="216"/>
      <c r="AB394" s="216"/>
      <c r="AC394" s="216"/>
      <c r="AD394" s="216"/>
      <c r="AE394" s="216"/>
      <c r="AF394" s="216"/>
      <c r="AG394" s="216"/>
      <c r="AH394" s="216"/>
      <c r="AI394" s="216"/>
      <c r="AJ394" s="216"/>
      <c r="AK394" s="216"/>
      <c r="AL394" s="216"/>
      <c r="AM394" s="202"/>
      <c r="AN394" s="202"/>
      <c r="AP394" s="155"/>
      <c r="AQ394" s="155"/>
      <c r="AR394" s="155"/>
    </row>
    <row r="395" customFormat="false" ht="12.75" hidden="false" customHeight="true" outlineLevel="0" collapsed="false">
      <c r="F395" s="155"/>
      <c r="N395" s="215"/>
      <c r="O395" s="215"/>
      <c r="P395" s="215"/>
      <c r="Q395" s="215"/>
      <c r="R395" s="215"/>
      <c r="S395" s="215"/>
      <c r="T395" s="215"/>
      <c r="U395" s="215"/>
      <c r="V395" s="216"/>
      <c r="W395" s="216"/>
      <c r="X395" s="215"/>
      <c r="Y395" s="216"/>
      <c r="Z395" s="216"/>
      <c r="AA395" s="216"/>
      <c r="AB395" s="216"/>
      <c r="AC395" s="216"/>
      <c r="AD395" s="216"/>
      <c r="AE395" s="216"/>
      <c r="AF395" s="216"/>
      <c r="AG395" s="216"/>
      <c r="AH395" s="216"/>
      <c r="AI395" s="216"/>
      <c r="AJ395" s="216"/>
      <c r="AK395" s="216"/>
      <c r="AL395" s="216"/>
      <c r="AM395" s="202"/>
      <c r="AN395" s="202"/>
      <c r="AP395" s="155"/>
      <c r="AQ395" s="155"/>
      <c r="AR395" s="155"/>
    </row>
    <row r="396" customFormat="false" ht="12.75" hidden="false" customHeight="true" outlineLevel="0" collapsed="false">
      <c r="F396" s="155"/>
      <c r="N396" s="215"/>
      <c r="O396" s="215"/>
      <c r="P396" s="215"/>
      <c r="Q396" s="215"/>
      <c r="R396" s="215"/>
      <c r="S396" s="215"/>
      <c r="T396" s="215"/>
      <c r="U396" s="215"/>
      <c r="V396" s="216"/>
      <c r="W396" s="216"/>
      <c r="X396" s="215"/>
      <c r="Y396" s="216"/>
      <c r="Z396" s="216"/>
      <c r="AA396" s="216"/>
      <c r="AB396" s="216"/>
      <c r="AC396" s="216"/>
      <c r="AD396" s="216"/>
      <c r="AE396" s="216"/>
      <c r="AF396" s="216"/>
      <c r="AG396" s="216"/>
      <c r="AH396" s="216"/>
      <c r="AI396" s="216"/>
      <c r="AJ396" s="216"/>
      <c r="AK396" s="216"/>
      <c r="AL396" s="216"/>
      <c r="AM396" s="202"/>
      <c r="AN396" s="202"/>
      <c r="AP396" s="155"/>
      <c r="AQ396" s="155"/>
      <c r="AR396" s="155"/>
    </row>
    <row r="397" customFormat="false" ht="12.75" hidden="false" customHeight="true" outlineLevel="0" collapsed="false">
      <c r="F397" s="155"/>
      <c r="N397" s="215"/>
      <c r="O397" s="215"/>
      <c r="P397" s="215"/>
      <c r="Q397" s="215"/>
      <c r="R397" s="215"/>
      <c r="S397" s="215"/>
      <c r="T397" s="215"/>
      <c r="U397" s="215"/>
      <c r="V397" s="216"/>
      <c r="W397" s="216"/>
      <c r="X397" s="215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16"/>
      <c r="AK397" s="216"/>
      <c r="AL397" s="216"/>
      <c r="AM397" s="202"/>
      <c r="AN397" s="202"/>
      <c r="AP397" s="155"/>
      <c r="AQ397" s="155"/>
      <c r="AR397" s="155"/>
    </row>
    <row r="398" customFormat="false" ht="12.75" hidden="false" customHeight="true" outlineLevel="0" collapsed="false">
      <c r="F398" s="155"/>
      <c r="N398" s="215"/>
      <c r="O398" s="215"/>
      <c r="P398" s="215"/>
      <c r="Q398" s="215"/>
      <c r="R398" s="215"/>
      <c r="S398" s="215"/>
      <c r="T398" s="215"/>
      <c r="U398" s="215"/>
      <c r="V398" s="216"/>
      <c r="W398" s="216"/>
      <c r="X398" s="215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16"/>
      <c r="AK398" s="216"/>
      <c r="AL398" s="216"/>
      <c r="AM398" s="202"/>
      <c r="AN398" s="202"/>
      <c r="AP398" s="155"/>
      <c r="AQ398" s="155"/>
      <c r="AR398" s="155"/>
    </row>
    <row r="399" customFormat="false" ht="12.75" hidden="false" customHeight="true" outlineLevel="0" collapsed="false">
      <c r="F399" s="155"/>
      <c r="N399" s="215"/>
      <c r="O399" s="215"/>
      <c r="P399" s="215"/>
      <c r="Q399" s="215"/>
      <c r="R399" s="215"/>
      <c r="S399" s="215"/>
      <c r="T399" s="215"/>
      <c r="U399" s="215"/>
      <c r="V399" s="216"/>
      <c r="W399" s="216"/>
      <c r="X399" s="215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16"/>
      <c r="AK399" s="216"/>
      <c r="AL399" s="216"/>
      <c r="AM399" s="202"/>
      <c r="AN399" s="202"/>
      <c r="AP399" s="155"/>
      <c r="AQ399" s="155"/>
      <c r="AR399" s="155"/>
    </row>
    <row r="400" customFormat="false" ht="12.75" hidden="false" customHeight="true" outlineLevel="0" collapsed="false">
      <c r="F400" s="155"/>
      <c r="N400" s="215"/>
      <c r="O400" s="215"/>
      <c r="P400" s="215"/>
      <c r="Q400" s="215"/>
      <c r="R400" s="215"/>
      <c r="S400" s="215"/>
      <c r="T400" s="215"/>
      <c r="U400" s="215"/>
      <c r="V400" s="216"/>
      <c r="W400" s="216"/>
      <c r="X400" s="215"/>
      <c r="Y400" s="216"/>
      <c r="Z400" s="216"/>
      <c r="AA400" s="216"/>
      <c r="AB400" s="216"/>
      <c r="AC400" s="216"/>
      <c r="AD400" s="216"/>
      <c r="AE400" s="216"/>
      <c r="AF400" s="216"/>
      <c r="AG400" s="216"/>
      <c r="AH400" s="216"/>
      <c r="AI400" s="216"/>
      <c r="AJ400" s="216"/>
      <c r="AK400" s="216"/>
      <c r="AL400" s="216"/>
      <c r="AM400" s="202"/>
      <c r="AN400" s="202"/>
      <c r="AP400" s="155"/>
      <c r="AQ400" s="155"/>
      <c r="AR400" s="155"/>
    </row>
    <row r="401" customFormat="false" ht="12.75" hidden="false" customHeight="true" outlineLevel="0" collapsed="false">
      <c r="F401" s="155"/>
      <c r="N401" s="215"/>
      <c r="O401" s="215"/>
      <c r="P401" s="215"/>
      <c r="Q401" s="215"/>
      <c r="R401" s="215"/>
      <c r="S401" s="215"/>
      <c r="T401" s="215"/>
      <c r="U401" s="215"/>
      <c r="V401" s="216"/>
      <c r="W401" s="216"/>
      <c r="X401" s="215"/>
      <c r="Y401" s="216"/>
      <c r="Z401" s="216"/>
      <c r="AA401" s="216"/>
      <c r="AB401" s="216"/>
      <c r="AC401" s="216"/>
      <c r="AD401" s="216"/>
      <c r="AE401" s="216"/>
      <c r="AF401" s="216"/>
      <c r="AG401" s="216"/>
      <c r="AH401" s="216"/>
      <c r="AI401" s="216"/>
      <c r="AJ401" s="216"/>
      <c r="AK401" s="216"/>
      <c r="AL401" s="216"/>
      <c r="AM401" s="202"/>
      <c r="AN401" s="202"/>
      <c r="AP401" s="155"/>
      <c r="AQ401" s="155"/>
      <c r="AR401" s="155"/>
    </row>
    <row r="402" customFormat="false" ht="12.75" hidden="false" customHeight="true" outlineLevel="0" collapsed="false">
      <c r="F402" s="155"/>
      <c r="N402" s="215"/>
      <c r="O402" s="215"/>
      <c r="P402" s="215"/>
      <c r="Q402" s="215"/>
      <c r="R402" s="215"/>
      <c r="S402" s="215"/>
      <c r="T402" s="215"/>
      <c r="U402" s="215"/>
      <c r="V402" s="216"/>
      <c r="W402" s="216"/>
      <c r="X402" s="215"/>
      <c r="Y402" s="216"/>
      <c r="Z402" s="216"/>
      <c r="AA402" s="216"/>
      <c r="AB402" s="216"/>
      <c r="AC402" s="216"/>
      <c r="AD402" s="216"/>
      <c r="AE402" s="216"/>
      <c r="AF402" s="216"/>
      <c r="AG402" s="216"/>
      <c r="AH402" s="216"/>
      <c r="AI402" s="216"/>
      <c r="AJ402" s="216"/>
      <c r="AK402" s="216"/>
      <c r="AL402" s="216"/>
      <c r="AM402" s="202"/>
      <c r="AN402" s="202"/>
      <c r="AP402" s="155"/>
      <c r="AQ402" s="155"/>
      <c r="AR402" s="155"/>
    </row>
    <row r="403" customFormat="false" ht="12.75" hidden="false" customHeight="true" outlineLevel="0" collapsed="false">
      <c r="F403" s="155"/>
      <c r="N403" s="215"/>
      <c r="O403" s="215"/>
      <c r="P403" s="215"/>
      <c r="Q403" s="215"/>
      <c r="R403" s="215"/>
      <c r="S403" s="215"/>
      <c r="T403" s="215"/>
      <c r="U403" s="215"/>
      <c r="V403" s="216"/>
      <c r="W403" s="216"/>
      <c r="X403" s="215"/>
      <c r="Y403" s="216"/>
      <c r="Z403" s="216"/>
      <c r="AA403" s="216"/>
      <c r="AB403" s="216"/>
      <c r="AC403" s="216"/>
      <c r="AD403" s="216"/>
      <c r="AE403" s="216"/>
      <c r="AF403" s="216"/>
      <c r="AG403" s="216"/>
      <c r="AH403" s="216"/>
      <c r="AI403" s="216"/>
      <c r="AJ403" s="216"/>
      <c r="AK403" s="216"/>
      <c r="AL403" s="216"/>
      <c r="AM403" s="202"/>
      <c r="AN403" s="202"/>
      <c r="AP403" s="155"/>
      <c r="AQ403" s="155"/>
      <c r="AR403" s="155"/>
    </row>
    <row r="404" customFormat="false" ht="12.75" hidden="false" customHeight="true" outlineLevel="0" collapsed="false">
      <c r="F404" s="155"/>
      <c r="N404" s="215"/>
      <c r="O404" s="215"/>
      <c r="P404" s="215"/>
      <c r="Q404" s="215"/>
      <c r="R404" s="215"/>
      <c r="S404" s="215"/>
      <c r="T404" s="215"/>
      <c r="U404" s="215"/>
      <c r="V404" s="216"/>
      <c r="W404" s="216"/>
      <c r="X404" s="215"/>
      <c r="Y404" s="216"/>
      <c r="Z404" s="216"/>
      <c r="AA404" s="216"/>
      <c r="AB404" s="216"/>
      <c r="AC404" s="216"/>
      <c r="AD404" s="216"/>
      <c r="AE404" s="216"/>
      <c r="AF404" s="216"/>
      <c r="AG404" s="216"/>
      <c r="AH404" s="216"/>
      <c r="AI404" s="216"/>
      <c r="AJ404" s="216"/>
      <c r="AK404" s="216"/>
      <c r="AL404" s="216"/>
      <c r="AM404" s="202"/>
      <c r="AN404" s="202"/>
      <c r="AP404" s="155"/>
      <c r="AQ404" s="155"/>
      <c r="AR404" s="155"/>
    </row>
    <row r="405" customFormat="false" ht="12.75" hidden="false" customHeight="true" outlineLevel="0" collapsed="false">
      <c r="F405" s="155"/>
      <c r="N405" s="215"/>
      <c r="O405" s="215"/>
      <c r="P405" s="215"/>
      <c r="Q405" s="215"/>
      <c r="R405" s="215"/>
      <c r="S405" s="215"/>
      <c r="T405" s="215"/>
      <c r="U405" s="215"/>
      <c r="V405" s="216"/>
      <c r="W405" s="216"/>
      <c r="X405" s="215"/>
      <c r="Y405" s="216"/>
      <c r="Z405" s="216"/>
      <c r="AA405" s="216"/>
      <c r="AB405" s="216"/>
      <c r="AC405" s="216"/>
      <c r="AD405" s="216"/>
      <c r="AE405" s="216"/>
      <c r="AF405" s="216"/>
      <c r="AG405" s="216"/>
      <c r="AH405" s="216"/>
      <c r="AI405" s="216"/>
      <c r="AJ405" s="216"/>
      <c r="AK405" s="216"/>
      <c r="AL405" s="216"/>
      <c r="AM405" s="202"/>
      <c r="AN405" s="202"/>
      <c r="AP405" s="155"/>
      <c r="AQ405" s="155"/>
      <c r="AR405" s="155"/>
    </row>
    <row r="406" customFormat="false" ht="12.75" hidden="false" customHeight="true" outlineLevel="0" collapsed="false">
      <c r="F406" s="155"/>
      <c r="N406" s="215"/>
      <c r="O406" s="215"/>
      <c r="P406" s="215"/>
      <c r="Q406" s="215"/>
      <c r="R406" s="215"/>
      <c r="S406" s="215"/>
      <c r="T406" s="215"/>
      <c r="U406" s="215"/>
      <c r="V406" s="216"/>
      <c r="W406" s="216"/>
      <c r="X406" s="215"/>
      <c r="Y406" s="216"/>
      <c r="Z406" s="216"/>
      <c r="AA406" s="216"/>
      <c r="AB406" s="216"/>
      <c r="AC406" s="216"/>
      <c r="AD406" s="216"/>
      <c r="AE406" s="216"/>
      <c r="AF406" s="216"/>
      <c r="AG406" s="216"/>
      <c r="AH406" s="216"/>
      <c r="AI406" s="216"/>
      <c r="AJ406" s="216"/>
      <c r="AK406" s="216"/>
      <c r="AL406" s="216"/>
      <c r="AM406" s="202"/>
      <c r="AN406" s="202"/>
      <c r="AP406" s="155"/>
      <c r="AQ406" s="155"/>
      <c r="AR406" s="155"/>
    </row>
    <row r="407" customFormat="false" ht="12.75" hidden="false" customHeight="true" outlineLevel="0" collapsed="false">
      <c r="F407" s="155"/>
      <c r="N407" s="215"/>
      <c r="O407" s="215"/>
      <c r="P407" s="215"/>
      <c r="Q407" s="215"/>
      <c r="R407" s="215"/>
      <c r="S407" s="215"/>
      <c r="T407" s="215"/>
      <c r="U407" s="215"/>
      <c r="V407" s="216"/>
      <c r="W407" s="216"/>
      <c r="X407" s="215"/>
      <c r="Y407" s="216"/>
      <c r="Z407" s="216"/>
      <c r="AA407" s="216"/>
      <c r="AB407" s="216"/>
      <c r="AC407" s="216"/>
      <c r="AD407" s="216"/>
      <c r="AE407" s="216"/>
      <c r="AF407" s="216"/>
      <c r="AG407" s="216"/>
      <c r="AH407" s="216"/>
      <c r="AI407" s="216"/>
      <c r="AJ407" s="216"/>
      <c r="AK407" s="216"/>
      <c r="AL407" s="216"/>
      <c r="AM407" s="202"/>
      <c r="AN407" s="202"/>
      <c r="AP407" s="155"/>
      <c r="AQ407" s="155"/>
      <c r="AR407" s="155"/>
    </row>
    <row r="408" customFormat="false" ht="12.75" hidden="false" customHeight="true" outlineLevel="0" collapsed="false">
      <c r="F408" s="155"/>
      <c r="N408" s="215"/>
      <c r="O408" s="215"/>
      <c r="P408" s="215"/>
      <c r="Q408" s="215"/>
      <c r="R408" s="215"/>
      <c r="S408" s="215"/>
      <c r="T408" s="215"/>
      <c r="U408" s="215"/>
      <c r="V408" s="216"/>
      <c r="W408" s="216"/>
      <c r="X408" s="215"/>
      <c r="Y408" s="216"/>
      <c r="Z408" s="216"/>
      <c r="AA408" s="216"/>
      <c r="AB408" s="216"/>
      <c r="AC408" s="216"/>
      <c r="AD408" s="216"/>
      <c r="AE408" s="216"/>
      <c r="AF408" s="216"/>
      <c r="AG408" s="216"/>
      <c r="AH408" s="216"/>
      <c r="AI408" s="216"/>
      <c r="AJ408" s="216"/>
      <c r="AK408" s="216"/>
      <c r="AL408" s="216"/>
      <c r="AM408" s="202"/>
      <c r="AN408" s="202"/>
      <c r="AP408" s="155"/>
      <c r="AQ408" s="155"/>
      <c r="AR408" s="155"/>
    </row>
    <row r="409" customFormat="false" ht="12.75" hidden="false" customHeight="true" outlineLevel="0" collapsed="false">
      <c r="F409" s="155"/>
      <c r="N409" s="215"/>
      <c r="O409" s="215"/>
      <c r="P409" s="215"/>
      <c r="Q409" s="215"/>
      <c r="R409" s="215"/>
      <c r="S409" s="215"/>
      <c r="T409" s="215"/>
      <c r="U409" s="215"/>
      <c r="V409" s="216"/>
      <c r="W409" s="216"/>
      <c r="X409" s="215"/>
      <c r="Y409" s="216"/>
      <c r="Z409" s="216"/>
      <c r="AA409" s="216"/>
      <c r="AB409" s="216"/>
      <c r="AC409" s="216"/>
      <c r="AD409" s="216"/>
      <c r="AE409" s="216"/>
      <c r="AF409" s="216"/>
      <c r="AG409" s="216"/>
      <c r="AH409" s="216"/>
      <c r="AI409" s="216"/>
      <c r="AJ409" s="216"/>
      <c r="AK409" s="216"/>
      <c r="AL409" s="216"/>
      <c r="AM409" s="202"/>
      <c r="AN409" s="202"/>
      <c r="AP409" s="155"/>
      <c r="AQ409" s="155"/>
      <c r="AR409" s="155"/>
    </row>
    <row r="410" customFormat="false" ht="12.75" hidden="false" customHeight="true" outlineLevel="0" collapsed="false">
      <c r="F410" s="155"/>
      <c r="N410" s="215"/>
      <c r="O410" s="215"/>
      <c r="P410" s="215"/>
      <c r="Q410" s="215"/>
      <c r="R410" s="215"/>
      <c r="S410" s="215"/>
      <c r="T410" s="215"/>
      <c r="U410" s="215"/>
      <c r="V410" s="216"/>
      <c r="W410" s="216"/>
      <c r="X410" s="215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16"/>
      <c r="AK410" s="216"/>
      <c r="AL410" s="216"/>
      <c r="AM410" s="202"/>
      <c r="AN410" s="202"/>
      <c r="AP410" s="155"/>
      <c r="AQ410" s="155"/>
      <c r="AR410" s="155"/>
    </row>
    <row r="411" customFormat="false" ht="12.75" hidden="false" customHeight="true" outlineLevel="0" collapsed="false">
      <c r="F411" s="155"/>
      <c r="N411" s="215"/>
      <c r="O411" s="215"/>
      <c r="P411" s="215"/>
      <c r="Q411" s="215"/>
      <c r="R411" s="215"/>
      <c r="S411" s="215"/>
      <c r="T411" s="215"/>
      <c r="U411" s="215"/>
      <c r="V411" s="216"/>
      <c r="W411" s="216"/>
      <c r="X411" s="215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16"/>
      <c r="AK411" s="216"/>
      <c r="AL411" s="216"/>
      <c r="AM411" s="202"/>
      <c r="AN411" s="202"/>
      <c r="AP411" s="155"/>
      <c r="AQ411" s="155"/>
      <c r="AR411" s="155"/>
    </row>
    <row r="412" customFormat="false" ht="12.75" hidden="false" customHeight="true" outlineLevel="0" collapsed="false">
      <c r="F412" s="155"/>
      <c r="N412" s="215"/>
      <c r="O412" s="215"/>
      <c r="P412" s="215"/>
      <c r="Q412" s="215"/>
      <c r="R412" s="215"/>
      <c r="S412" s="215"/>
      <c r="T412" s="215"/>
      <c r="U412" s="215"/>
      <c r="V412" s="216"/>
      <c r="W412" s="216"/>
      <c r="X412" s="215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216"/>
      <c r="AM412" s="202"/>
      <c r="AN412" s="202"/>
      <c r="AP412" s="155"/>
      <c r="AQ412" s="155"/>
      <c r="AR412" s="155"/>
    </row>
    <row r="413" customFormat="false" ht="12.75" hidden="false" customHeight="true" outlineLevel="0" collapsed="false">
      <c r="F413" s="155"/>
      <c r="N413" s="215"/>
      <c r="O413" s="215"/>
      <c r="P413" s="215"/>
      <c r="Q413" s="215"/>
      <c r="R413" s="215"/>
      <c r="S413" s="215"/>
      <c r="T413" s="215"/>
      <c r="U413" s="215"/>
      <c r="V413" s="216"/>
      <c r="W413" s="216"/>
      <c r="X413" s="215"/>
      <c r="Y413" s="216"/>
      <c r="Z413" s="216"/>
      <c r="AA413" s="216"/>
      <c r="AB413" s="216"/>
      <c r="AC413" s="216"/>
      <c r="AD413" s="216"/>
      <c r="AE413" s="216"/>
      <c r="AF413" s="216"/>
      <c r="AG413" s="216"/>
      <c r="AH413" s="216"/>
      <c r="AI413" s="216"/>
      <c r="AJ413" s="216"/>
      <c r="AK413" s="216"/>
      <c r="AL413" s="216"/>
      <c r="AM413" s="202"/>
      <c r="AN413" s="202"/>
      <c r="AP413" s="155"/>
      <c r="AQ413" s="155"/>
      <c r="AR413" s="155"/>
    </row>
    <row r="414" customFormat="false" ht="12.75" hidden="false" customHeight="true" outlineLevel="0" collapsed="false">
      <c r="F414" s="155"/>
      <c r="N414" s="215"/>
      <c r="O414" s="215"/>
      <c r="P414" s="215"/>
      <c r="Q414" s="215"/>
      <c r="R414" s="215"/>
      <c r="S414" s="215"/>
      <c r="T414" s="215"/>
      <c r="U414" s="215"/>
      <c r="V414" s="216"/>
      <c r="W414" s="216"/>
      <c r="X414" s="215"/>
      <c r="Y414" s="216"/>
      <c r="Z414" s="216"/>
      <c r="AA414" s="216"/>
      <c r="AB414" s="216"/>
      <c r="AC414" s="216"/>
      <c r="AD414" s="216"/>
      <c r="AE414" s="216"/>
      <c r="AF414" s="216"/>
      <c r="AG414" s="216"/>
      <c r="AH414" s="216"/>
      <c r="AI414" s="216"/>
      <c r="AJ414" s="216"/>
      <c r="AK414" s="216"/>
      <c r="AL414" s="216"/>
      <c r="AM414" s="202"/>
      <c r="AN414" s="202"/>
      <c r="AP414" s="155"/>
      <c r="AQ414" s="155"/>
      <c r="AR414" s="155"/>
    </row>
    <row r="415" customFormat="false" ht="12.75" hidden="false" customHeight="true" outlineLevel="0" collapsed="false">
      <c r="F415" s="155"/>
      <c r="N415" s="215"/>
      <c r="O415" s="215"/>
      <c r="P415" s="215"/>
      <c r="Q415" s="215"/>
      <c r="R415" s="215"/>
      <c r="S415" s="215"/>
      <c r="T415" s="215"/>
      <c r="U415" s="215"/>
      <c r="V415" s="216"/>
      <c r="W415" s="216"/>
      <c r="X415" s="215"/>
      <c r="Y415" s="216"/>
      <c r="Z415" s="216"/>
      <c r="AA415" s="216"/>
      <c r="AB415" s="216"/>
      <c r="AC415" s="216"/>
      <c r="AD415" s="216"/>
      <c r="AE415" s="216"/>
      <c r="AF415" s="216"/>
      <c r="AG415" s="216"/>
      <c r="AH415" s="216"/>
      <c r="AI415" s="216"/>
      <c r="AJ415" s="216"/>
      <c r="AK415" s="216"/>
      <c r="AL415" s="216"/>
      <c r="AM415" s="202"/>
      <c r="AN415" s="202"/>
      <c r="AP415" s="155"/>
      <c r="AQ415" s="155"/>
      <c r="AR415" s="155"/>
    </row>
    <row r="416" customFormat="false" ht="12.75" hidden="false" customHeight="true" outlineLevel="0" collapsed="false">
      <c r="F416" s="155"/>
      <c r="N416" s="215"/>
      <c r="O416" s="215"/>
      <c r="P416" s="215"/>
      <c r="Q416" s="215"/>
      <c r="R416" s="215"/>
      <c r="S416" s="215"/>
      <c r="T416" s="215"/>
      <c r="U416" s="215"/>
      <c r="V416" s="216"/>
      <c r="W416" s="216"/>
      <c r="X416" s="215"/>
      <c r="Y416" s="216"/>
      <c r="Z416" s="216"/>
      <c r="AA416" s="216"/>
      <c r="AB416" s="216"/>
      <c r="AC416" s="216"/>
      <c r="AD416" s="216"/>
      <c r="AE416" s="216"/>
      <c r="AF416" s="216"/>
      <c r="AG416" s="216"/>
      <c r="AH416" s="216"/>
      <c r="AI416" s="216"/>
      <c r="AJ416" s="216"/>
      <c r="AK416" s="216"/>
      <c r="AL416" s="216"/>
      <c r="AM416" s="202"/>
      <c r="AN416" s="202"/>
      <c r="AP416" s="155"/>
      <c r="AQ416" s="155"/>
      <c r="AR416" s="155"/>
    </row>
    <row r="417" customFormat="false" ht="12.75" hidden="false" customHeight="true" outlineLevel="0" collapsed="false">
      <c r="F417" s="155"/>
      <c r="N417" s="215"/>
      <c r="O417" s="215"/>
      <c r="P417" s="215"/>
      <c r="Q417" s="215"/>
      <c r="R417" s="215"/>
      <c r="S417" s="215"/>
      <c r="T417" s="215"/>
      <c r="U417" s="215"/>
      <c r="V417" s="216"/>
      <c r="W417" s="216"/>
      <c r="X417" s="215"/>
      <c r="Y417" s="216"/>
      <c r="Z417" s="216"/>
      <c r="AA417" s="216"/>
      <c r="AB417" s="216"/>
      <c r="AC417" s="216"/>
      <c r="AD417" s="216"/>
      <c r="AE417" s="216"/>
      <c r="AF417" s="216"/>
      <c r="AG417" s="216"/>
      <c r="AH417" s="216"/>
      <c r="AI417" s="216"/>
      <c r="AJ417" s="216"/>
      <c r="AK417" s="216"/>
      <c r="AL417" s="216"/>
      <c r="AM417" s="202"/>
      <c r="AN417" s="202"/>
      <c r="AP417" s="155"/>
      <c r="AQ417" s="155"/>
      <c r="AR417" s="155"/>
    </row>
    <row r="418" customFormat="false" ht="12.75" hidden="false" customHeight="true" outlineLevel="0" collapsed="false">
      <c r="F418" s="155"/>
      <c r="N418" s="215"/>
      <c r="O418" s="215"/>
      <c r="P418" s="215"/>
      <c r="Q418" s="215"/>
      <c r="R418" s="215"/>
      <c r="S418" s="215"/>
      <c r="T418" s="215"/>
      <c r="U418" s="215"/>
      <c r="V418" s="216"/>
      <c r="W418" s="216"/>
      <c r="X418" s="215"/>
      <c r="Y418" s="216"/>
      <c r="Z418" s="216"/>
      <c r="AA418" s="216"/>
      <c r="AB418" s="216"/>
      <c r="AC418" s="216"/>
      <c r="AD418" s="216"/>
      <c r="AE418" s="216"/>
      <c r="AF418" s="216"/>
      <c r="AG418" s="216"/>
      <c r="AH418" s="216"/>
      <c r="AI418" s="216"/>
      <c r="AJ418" s="216"/>
      <c r="AK418" s="216"/>
      <c r="AL418" s="216"/>
      <c r="AM418" s="202"/>
      <c r="AN418" s="202"/>
      <c r="AP418" s="155"/>
      <c r="AQ418" s="155"/>
      <c r="AR418" s="155"/>
    </row>
    <row r="419" customFormat="false" ht="12.75" hidden="false" customHeight="true" outlineLevel="0" collapsed="false">
      <c r="F419" s="155"/>
      <c r="N419" s="215"/>
      <c r="O419" s="215"/>
      <c r="P419" s="215"/>
      <c r="Q419" s="215"/>
      <c r="R419" s="215"/>
      <c r="S419" s="215"/>
      <c r="T419" s="215"/>
      <c r="U419" s="215"/>
      <c r="V419" s="216"/>
      <c r="W419" s="216"/>
      <c r="X419" s="215"/>
      <c r="Y419" s="216"/>
      <c r="Z419" s="216"/>
      <c r="AA419" s="216"/>
      <c r="AB419" s="216"/>
      <c r="AC419" s="216"/>
      <c r="AD419" s="216"/>
      <c r="AE419" s="216"/>
      <c r="AF419" s="216"/>
      <c r="AG419" s="216"/>
      <c r="AH419" s="216"/>
      <c r="AI419" s="216"/>
      <c r="AJ419" s="216"/>
      <c r="AK419" s="216"/>
      <c r="AL419" s="216"/>
      <c r="AM419" s="202"/>
      <c r="AN419" s="202"/>
      <c r="AP419" s="155"/>
      <c r="AQ419" s="155"/>
      <c r="AR419" s="155"/>
    </row>
    <row r="420" customFormat="false" ht="12.75" hidden="false" customHeight="true" outlineLevel="0" collapsed="false">
      <c r="F420" s="155"/>
      <c r="N420" s="215"/>
      <c r="O420" s="215"/>
      <c r="P420" s="215"/>
      <c r="Q420" s="215"/>
      <c r="R420" s="215"/>
      <c r="S420" s="215"/>
      <c r="T420" s="215"/>
      <c r="U420" s="215"/>
      <c r="V420" s="216"/>
      <c r="W420" s="216"/>
      <c r="X420" s="215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216"/>
      <c r="AM420" s="202"/>
      <c r="AN420" s="202"/>
      <c r="AP420" s="155"/>
      <c r="AQ420" s="155"/>
      <c r="AR420" s="155"/>
    </row>
    <row r="421" customFormat="false" ht="12.75" hidden="false" customHeight="true" outlineLevel="0" collapsed="false">
      <c r="F421" s="155"/>
      <c r="N421" s="215"/>
      <c r="O421" s="215"/>
      <c r="P421" s="215"/>
      <c r="Q421" s="215"/>
      <c r="R421" s="215"/>
      <c r="S421" s="215"/>
      <c r="T421" s="215"/>
      <c r="U421" s="215"/>
      <c r="V421" s="216"/>
      <c r="W421" s="216"/>
      <c r="X421" s="215"/>
      <c r="Y421" s="216"/>
      <c r="Z421" s="216"/>
      <c r="AA421" s="216"/>
      <c r="AB421" s="216"/>
      <c r="AC421" s="216"/>
      <c r="AD421" s="216"/>
      <c r="AE421" s="216"/>
      <c r="AF421" s="216"/>
      <c r="AG421" s="216"/>
      <c r="AH421" s="216"/>
      <c r="AI421" s="216"/>
      <c r="AJ421" s="216"/>
      <c r="AK421" s="216"/>
      <c r="AL421" s="216"/>
      <c r="AM421" s="202"/>
      <c r="AN421" s="202"/>
      <c r="AP421" s="155"/>
      <c r="AQ421" s="155"/>
      <c r="AR421" s="155"/>
    </row>
    <row r="422" customFormat="false" ht="12.75" hidden="false" customHeight="true" outlineLevel="0" collapsed="false">
      <c r="F422" s="155"/>
      <c r="N422" s="215"/>
      <c r="O422" s="215"/>
      <c r="P422" s="215"/>
      <c r="Q422" s="215"/>
      <c r="R422" s="215"/>
      <c r="S422" s="215"/>
      <c r="T422" s="215"/>
      <c r="U422" s="215"/>
      <c r="V422" s="216"/>
      <c r="W422" s="216"/>
      <c r="X422" s="215"/>
      <c r="Y422" s="216"/>
      <c r="Z422" s="216"/>
      <c r="AA422" s="216"/>
      <c r="AB422" s="216"/>
      <c r="AC422" s="216"/>
      <c r="AD422" s="216"/>
      <c r="AE422" s="216"/>
      <c r="AF422" s="216"/>
      <c r="AG422" s="216"/>
      <c r="AH422" s="216"/>
      <c r="AI422" s="216"/>
      <c r="AJ422" s="216"/>
      <c r="AK422" s="216"/>
      <c r="AL422" s="216"/>
      <c r="AM422" s="202"/>
      <c r="AN422" s="202"/>
      <c r="AP422" s="155"/>
      <c r="AQ422" s="155"/>
      <c r="AR422" s="155"/>
    </row>
    <row r="423" customFormat="false" ht="12.75" hidden="false" customHeight="true" outlineLevel="0" collapsed="false">
      <c r="F423" s="155"/>
      <c r="N423" s="215"/>
      <c r="O423" s="215"/>
      <c r="P423" s="215"/>
      <c r="Q423" s="215"/>
      <c r="R423" s="215"/>
      <c r="S423" s="215"/>
      <c r="T423" s="215"/>
      <c r="U423" s="215"/>
      <c r="V423" s="216"/>
      <c r="W423" s="216"/>
      <c r="X423" s="215"/>
      <c r="Y423" s="216"/>
      <c r="Z423" s="216"/>
      <c r="AA423" s="216"/>
      <c r="AB423" s="216"/>
      <c r="AC423" s="216"/>
      <c r="AD423" s="216"/>
      <c r="AE423" s="216"/>
      <c r="AF423" s="216"/>
      <c r="AG423" s="216"/>
      <c r="AH423" s="216"/>
      <c r="AI423" s="216"/>
      <c r="AJ423" s="216"/>
      <c r="AK423" s="216"/>
      <c r="AL423" s="216"/>
      <c r="AM423" s="202"/>
      <c r="AN423" s="202"/>
      <c r="AP423" s="155"/>
      <c r="AQ423" s="155"/>
      <c r="AR423" s="155"/>
    </row>
    <row r="424" customFormat="false" ht="12.75" hidden="false" customHeight="true" outlineLevel="0" collapsed="false">
      <c r="F424" s="155"/>
      <c r="N424" s="215"/>
      <c r="O424" s="215"/>
      <c r="P424" s="215"/>
      <c r="Q424" s="215"/>
      <c r="R424" s="215"/>
      <c r="S424" s="215"/>
      <c r="T424" s="215"/>
      <c r="U424" s="215"/>
      <c r="V424" s="216"/>
      <c r="W424" s="216"/>
      <c r="X424" s="215"/>
      <c r="Y424" s="216"/>
      <c r="Z424" s="216"/>
      <c r="AA424" s="216"/>
      <c r="AB424" s="216"/>
      <c r="AC424" s="216"/>
      <c r="AD424" s="216"/>
      <c r="AE424" s="216"/>
      <c r="AF424" s="216"/>
      <c r="AG424" s="216"/>
      <c r="AH424" s="216"/>
      <c r="AI424" s="216"/>
      <c r="AJ424" s="216"/>
      <c r="AK424" s="216"/>
      <c r="AL424" s="216"/>
      <c r="AM424" s="202"/>
      <c r="AN424" s="202"/>
      <c r="AP424" s="155"/>
      <c r="AQ424" s="155"/>
      <c r="AR424" s="155"/>
    </row>
    <row r="425" customFormat="false" ht="12.75" hidden="false" customHeight="true" outlineLevel="0" collapsed="false">
      <c r="F425" s="155"/>
      <c r="N425" s="215"/>
      <c r="O425" s="215"/>
      <c r="P425" s="215"/>
      <c r="Q425" s="215"/>
      <c r="R425" s="215"/>
      <c r="S425" s="215"/>
      <c r="T425" s="215"/>
      <c r="U425" s="215"/>
      <c r="V425" s="216"/>
      <c r="W425" s="216"/>
      <c r="X425" s="215"/>
      <c r="Y425" s="216"/>
      <c r="Z425" s="216"/>
      <c r="AA425" s="216"/>
      <c r="AB425" s="216"/>
      <c r="AC425" s="216"/>
      <c r="AD425" s="216"/>
      <c r="AE425" s="216"/>
      <c r="AF425" s="216"/>
      <c r="AG425" s="216"/>
      <c r="AH425" s="216"/>
      <c r="AI425" s="216"/>
      <c r="AJ425" s="216"/>
      <c r="AK425" s="216"/>
      <c r="AL425" s="216"/>
      <c r="AM425" s="202"/>
      <c r="AN425" s="202"/>
      <c r="AP425" s="155"/>
      <c r="AQ425" s="155"/>
      <c r="AR425" s="155"/>
    </row>
    <row r="426" customFormat="false" ht="12.75" hidden="false" customHeight="true" outlineLevel="0" collapsed="false">
      <c r="F426" s="155"/>
      <c r="N426" s="215"/>
      <c r="O426" s="215"/>
      <c r="P426" s="215"/>
      <c r="Q426" s="215"/>
      <c r="R426" s="215"/>
      <c r="S426" s="215"/>
      <c r="T426" s="215"/>
      <c r="U426" s="215"/>
      <c r="V426" s="216"/>
      <c r="W426" s="216"/>
      <c r="X426" s="215"/>
      <c r="Y426" s="216"/>
      <c r="Z426" s="216"/>
      <c r="AA426" s="216"/>
      <c r="AB426" s="216"/>
      <c r="AC426" s="216"/>
      <c r="AD426" s="216"/>
      <c r="AE426" s="216"/>
      <c r="AF426" s="216"/>
      <c r="AG426" s="216"/>
      <c r="AH426" s="216"/>
      <c r="AI426" s="216"/>
      <c r="AJ426" s="216"/>
      <c r="AK426" s="216"/>
      <c r="AL426" s="216"/>
      <c r="AM426" s="202"/>
      <c r="AN426" s="202"/>
      <c r="AP426" s="155"/>
      <c r="AQ426" s="155"/>
      <c r="AR426" s="155"/>
    </row>
    <row r="427" customFormat="false" ht="12.75" hidden="false" customHeight="true" outlineLevel="0" collapsed="false">
      <c r="F427" s="155"/>
      <c r="N427" s="215"/>
      <c r="O427" s="215"/>
      <c r="P427" s="215"/>
      <c r="Q427" s="215"/>
      <c r="R427" s="215"/>
      <c r="S427" s="215"/>
      <c r="T427" s="215"/>
      <c r="U427" s="215"/>
      <c r="V427" s="216"/>
      <c r="W427" s="216"/>
      <c r="X427" s="215"/>
      <c r="Y427" s="216"/>
      <c r="Z427" s="216"/>
      <c r="AA427" s="216"/>
      <c r="AB427" s="216"/>
      <c r="AC427" s="216"/>
      <c r="AD427" s="216"/>
      <c r="AE427" s="216"/>
      <c r="AF427" s="216"/>
      <c r="AG427" s="216"/>
      <c r="AH427" s="216"/>
      <c r="AI427" s="216"/>
      <c r="AJ427" s="216"/>
      <c r="AK427" s="216"/>
      <c r="AL427" s="216"/>
      <c r="AM427" s="202"/>
      <c r="AN427" s="202"/>
      <c r="AP427" s="155"/>
      <c r="AQ427" s="155"/>
      <c r="AR427" s="155"/>
    </row>
    <row r="428" customFormat="false" ht="12.75" hidden="false" customHeight="true" outlineLevel="0" collapsed="false">
      <c r="F428" s="155"/>
      <c r="N428" s="215"/>
      <c r="O428" s="215"/>
      <c r="P428" s="215"/>
      <c r="Q428" s="215"/>
      <c r="R428" s="215"/>
      <c r="S428" s="215"/>
      <c r="T428" s="215"/>
      <c r="U428" s="215"/>
      <c r="V428" s="216"/>
      <c r="W428" s="216"/>
      <c r="X428" s="215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216"/>
      <c r="AM428" s="202"/>
      <c r="AN428" s="202"/>
      <c r="AP428" s="155"/>
      <c r="AQ428" s="155"/>
      <c r="AR428" s="155"/>
    </row>
    <row r="429" customFormat="false" ht="12.75" hidden="false" customHeight="true" outlineLevel="0" collapsed="false">
      <c r="F429" s="155"/>
      <c r="N429" s="215"/>
      <c r="O429" s="215"/>
      <c r="P429" s="215"/>
      <c r="Q429" s="215"/>
      <c r="R429" s="215"/>
      <c r="S429" s="215"/>
      <c r="T429" s="215"/>
      <c r="U429" s="215"/>
      <c r="V429" s="216"/>
      <c r="W429" s="216"/>
      <c r="X429" s="215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216"/>
      <c r="AM429" s="202"/>
      <c r="AN429" s="202"/>
      <c r="AP429" s="155"/>
      <c r="AQ429" s="155"/>
      <c r="AR429" s="155"/>
    </row>
    <row r="430" customFormat="false" ht="12.75" hidden="false" customHeight="true" outlineLevel="0" collapsed="false">
      <c r="F430" s="155"/>
      <c r="N430" s="215"/>
      <c r="O430" s="215"/>
      <c r="P430" s="215"/>
      <c r="Q430" s="215"/>
      <c r="R430" s="215"/>
      <c r="S430" s="215"/>
      <c r="T430" s="215"/>
      <c r="U430" s="215"/>
      <c r="V430" s="216"/>
      <c r="W430" s="216"/>
      <c r="X430" s="215"/>
      <c r="Y430" s="216"/>
      <c r="Z430" s="216"/>
      <c r="AA430" s="216"/>
      <c r="AB430" s="216"/>
      <c r="AC430" s="216"/>
      <c r="AD430" s="216"/>
      <c r="AE430" s="216"/>
      <c r="AF430" s="216"/>
      <c r="AG430" s="216"/>
      <c r="AH430" s="216"/>
      <c r="AI430" s="216"/>
      <c r="AJ430" s="216"/>
      <c r="AK430" s="216"/>
      <c r="AL430" s="216"/>
      <c r="AM430" s="202"/>
      <c r="AN430" s="202"/>
      <c r="AP430" s="155"/>
      <c r="AQ430" s="155"/>
      <c r="AR430" s="155"/>
    </row>
    <row r="431" customFormat="false" ht="12.75" hidden="false" customHeight="true" outlineLevel="0" collapsed="false">
      <c r="F431" s="155"/>
      <c r="N431" s="215"/>
      <c r="O431" s="215"/>
      <c r="P431" s="215"/>
      <c r="Q431" s="215"/>
      <c r="R431" s="215"/>
      <c r="S431" s="215"/>
      <c r="T431" s="215"/>
      <c r="U431" s="215"/>
      <c r="V431" s="216"/>
      <c r="W431" s="216"/>
      <c r="X431" s="215"/>
      <c r="Y431" s="216"/>
      <c r="Z431" s="216"/>
      <c r="AA431" s="216"/>
      <c r="AB431" s="216"/>
      <c r="AC431" s="216"/>
      <c r="AD431" s="216"/>
      <c r="AE431" s="216"/>
      <c r="AF431" s="216"/>
      <c r="AG431" s="216"/>
      <c r="AH431" s="216"/>
      <c r="AI431" s="216"/>
      <c r="AJ431" s="216"/>
      <c r="AK431" s="216"/>
      <c r="AL431" s="216"/>
      <c r="AM431" s="202"/>
      <c r="AN431" s="202"/>
      <c r="AP431" s="155"/>
      <c r="AQ431" s="155"/>
      <c r="AR431" s="155"/>
    </row>
    <row r="432" customFormat="false" ht="12.75" hidden="false" customHeight="true" outlineLevel="0" collapsed="false">
      <c r="F432" s="155"/>
      <c r="N432" s="215"/>
      <c r="O432" s="215"/>
      <c r="P432" s="215"/>
      <c r="Q432" s="215"/>
      <c r="R432" s="215"/>
      <c r="S432" s="215"/>
      <c r="T432" s="215"/>
      <c r="U432" s="215"/>
      <c r="V432" s="216"/>
      <c r="W432" s="216"/>
      <c r="X432" s="215"/>
      <c r="Y432" s="216"/>
      <c r="Z432" s="216"/>
      <c r="AA432" s="216"/>
      <c r="AB432" s="216"/>
      <c r="AC432" s="216"/>
      <c r="AD432" s="216"/>
      <c r="AE432" s="216"/>
      <c r="AF432" s="216"/>
      <c r="AG432" s="216"/>
      <c r="AH432" s="216"/>
      <c r="AI432" s="216"/>
      <c r="AJ432" s="216"/>
      <c r="AK432" s="216"/>
      <c r="AL432" s="216"/>
      <c r="AM432" s="202"/>
      <c r="AN432" s="202"/>
      <c r="AP432" s="155"/>
      <c r="AQ432" s="155"/>
      <c r="AR432" s="155"/>
    </row>
    <row r="433" customFormat="false" ht="12.75" hidden="false" customHeight="true" outlineLevel="0" collapsed="false">
      <c r="F433" s="155"/>
      <c r="N433" s="215"/>
      <c r="O433" s="215"/>
      <c r="P433" s="215"/>
      <c r="Q433" s="215"/>
      <c r="R433" s="215"/>
      <c r="S433" s="215"/>
      <c r="T433" s="215"/>
      <c r="U433" s="215"/>
      <c r="V433" s="216"/>
      <c r="W433" s="216"/>
      <c r="X433" s="215"/>
      <c r="Y433" s="216"/>
      <c r="Z433" s="216"/>
      <c r="AA433" s="216"/>
      <c r="AB433" s="216"/>
      <c r="AC433" s="216"/>
      <c r="AD433" s="216"/>
      <c r="AE433" s="216"/>
      <c r="AF433" s="216"/>
      <c r="AG433" s="216"/>
      <c r="AH433" s="216"/>
      <c r="AI433" s="216"/>
      <c r="AJ433" s="216"/>
      <c r="AK433" s="216"/>
      <c r="AL433" s="216"/>
      <c r="AM433" s="202"/>
      <c r="AN433" s="202"/>
      <c r="AP433" s="155"/>
      <c r="AQ433" s="155"/>
      <c r="AR433" s="155"/>
    </row>
    <row r="434" customFormat="false" ht="12.75" hidden="false" customHeight="true" outlineLevel="0" collapsed="false">
      <c r="F434" s="155"/>
      <c r="N434" s="215"/>
      <c r="O434" s="215"/>
      <c r="P434" s="215"/>
      <c r="Q434" s="215"/>
      <c r="R434" s="215"/>
      <c r="S434" s="215"/>
      <c r="T434" s="215"/>
      <c r="U434" s="215"/>
      <c r="V434" s="216"/>
      <c r="W434" s="216"/>
      <c r="X434" s="215"/>
      <c r="Y434" s="216"/>
      <c r="Z434" s="216"/>
      <c r="AA434" s="216"/>
      <c r="AB434" s="216"/>
      <c r="AC434" s="216"/>
      <c r="AD434" s="216"/>
      <c r="AE434" s="216"/>
      <c r="AF434" s="216"/>
      <c r="AG434" s="216"/>
      <c r="AH434" s="216"/>
      <c r="AI434" s="216"/>
      <c r="AJ434" s="216"/>
      <c r="AK434" s="216"/>
      <c r="AL434" s="216"/>
      <c r="AM434" s="202"/>
      <c r="AN434" s="202"/>
      <c r="AP434" s="155"/>
      <c r="AQ434" s="155"/>
      <c r="AR434" s="155"/>
    </row>
    <row r="435" customFormat="false" ht="12.75" hidden="false" customHeight="true" outlineLevel="0" collapsed="false">
      <c r="F435" s="155"/>
      <c r="N435" s="215"/>
      <c r="O435" s="215"/>
      <c r="P435" s="215"/>
      <c r="Q435" s="215"/>
      <c r="R435" s="215"/>
      <c r="S435" s="215"/>
      <c r="T435" s="215"/>
      <c r="U435" s="215"/>
      <c r="V435" s="216"/>
      <c r="W435" s="216"/>
      <c r="X435" s="215"/>
      <c r="Y435" s="216"/>
      <c r="Z435" s="216"/>
      <c r="AA435" s="216"/>
      <c r="AB435" s="216"/>
      <c r="AC435" s="216"/>
      <c r="AD435" s="216"/>
      <c r="AE435" s="216"/>
      <c r="AF435" s="216"/>
      <c r="AG435" s="216"/>
      <c r="AH435" s="216"/>
      <c r="AI435" s="216"/>
      <c r="AJ435" s="216"/>
      <c r="AK435" s="216"/>
      <c r="AL435" s="216"/>
      <c r="AM435" s="202"/>
      <c r="AN435" s="202"/>
      <c r="AP435" s="155"/>
      <c r="AQ435" s="155"/>
      <c r="AR435" s="155"/>
    </row>
    <row r="436" customFormat="false" ht="12.75" hidden="false" customHeight="true" outlineLevel="0" collapsed="false">
      <c r="F436" s="155"/>
      <c r="N436" s="215"/>
      <c r="O436" s="215"/>
      <c r="P436" s="215"/>
      <c r="Q436" s="215"/>
      <c r="R436" s="215"/>
      <c r="S436" s="215"/>
      <c r="T436" s="215"/>
      <c r="U436" s="215"/>
      <c r="V436" s="216"/>
      <c r="W436" s="216"/>
      <c r="X436" s="215"/>
      <c r="Y436" s="216"/>
      <c r="Z436" s="216"/>
      <c r="AA436" s="216"/>
      <c r="AB436" s="216"/>
      <c r="AC436" s="216"/>
      <c r="AD436" s="216"/>
      <c r="AE436" s="216"/>
      <c r="AF436" s="216"/>
      <c r="AG436" s="216"/>
      <c r="AH436" s="216"/>
      <c r="AI436" s="216"/>
      <c r="AJ436" s="216"/>
      <c r="AK436" s="216"/>
      <c r="AL436" s="216"/>
      <c r="AM436" s="202"/>
      <c r="AN436" s="202"/>
      <c r="AP436" s="155"/>
      <c r="AQ436" s="155"/>
      <c r="AR436" s="155"/>
    </row>
    <row r="437" customFormat="false" ht="12.75" hidden="false" customHeight="true" outlineLevel="0" collapsed="false">
      <c r="F437" s="155"/>
      <c r="N437" s="215"/>
      <c r="O437" s="215"/>
      <c r="P437" s="215"/>
      <c r="Q437" s="215"/>
      <c r="R437" s="215"/>
      <c r="S437" s="215"/>
      <c r="T437" s="215"/>
      <c r="U437" s="215"/>
      <c r="V437" s="216"/>
      <c r="W437" s="216"/>
      <c r="X437" s="215"/>
      <c r="Y437" s="216"/>
      <c r="Z437" s="216"/>
      <c r="AA437" s="216"/>
      <c r="AB437" s="216"/>
      <c r="AC437" s="216"/>
      <c r="AD437" s="216"/>
      <c r="AE437" s="216"/>
      <c r="AF437" s="216"/>
      <c r="AG437" s="216"/>
      <c r="AH437" s="216"/>
      <c r="AI437" s="216"/>
      <c r="AJ437" s="216"/>
      <c r="AK437" s="216"/>
      <c r="AL437" s="216"/>
      <c r="AM437" s="202"/>
      <c r="AN437" s="202"/>
      <c r="AP437" s="155"/>
      <c r="AQ437" s="155"/>
      <c r="AR437" s="155"/>
    </row>
    <row r="438" customFormat="false" ht="12.75" hidden="false" customHeight="true" outlineLevel="0" collapsed="false">
      <c r="F438" s="155"/>
      <c r="N438" s="215"/>
      <c r="O438" s="215"/>
      <c r="P438" s="215"/>
      <c r="Q438" s="215"/>
      <c r="R438" s="215"/>
      <c r="S438" s="215"/>
      <c r="T438" s="215"/>
      <c r="U438" s="215"/>
      <c r="V438" s="216"/>
      <c r="W438" s="216"/>
      <c r="X438" s="215"/>
      <c r="Y438" s="216"/>
      <c r="Z438" s="216"/>
      <c r="AA438" s="216"/>
      <c r="AB438" s="216"/>
      <c r="AC438" s="216"/>
      <c r="AD438" s="216"/>
      <c r="AE438" s="216"/>
      <c r="AF438" s="216"/>
      <c r="AG438" s="216"/>
      <c r="AH438" s="216"/>
      <c r="AI438" s="216"/>
      <c r="AJ438" s="216"/>
      <c r="AK438" s="216"/>
      <c r="AL438" s="216"/>
      <c r="AM438" s="202"/>
      <c r="AN438" s="202"/>
      <c r="AP438" s="155"/>
      <c r="AQ438" s="155"/>
      <c r="AR438" s="155"/>
    </row>
    <row r="439" customFormat="false" ht="12.75" hidden="false" customHeight="true" outlineLevel="0" collapsed="false">
      <c r="F439" s="155"/>
      <c r="N439" s="215"/>
      <c r="O439" s="215"/>
      <c r="P439" s="215"/>
      <c r="Q439" s="215"/>
      <c r="R439" s="215"/>
      <c r="S439" s="215"/>
      <c r="T439" s="215"/>
      <c r="U439" s="215"/>
      <c r="V439" s="216"/>
      <c r="W439" s="216"/>
      <c r="X439" s="215"/>
      <c r="Y439" s="216"/>
      <c r="Z439" s="216"/>
      <c r="AA439" s="216"/>
      <c r="AB439" s="216"/>
      <c r="AC439" s="216"/>
      <c r="AD439" s="216"/>
      <c r="AE439" s="216"/>
      <c r="AF439" s="216"/>
      <c r="AG439" s="216"/>
      <c r="AH439" s="216"/>
      <c r="AI439" s="216"/>
      <c r="AJ439" s="216"/>
      <c r="AK439" s="216"/>
      <c r="AL439" s="216"/>
      <c r="AM439" s="202"/>
      <c r="AN439" s="202"/>
      <c r="AP439" s="155"/>
      <c r="AQ439" s="155"/>
      <c r="AR439" s="155"/>
    </row>
    <row r="440" customFormat="false" ht="12.75" hidden="false" customHeight="true" outlineLevel="0" collapsed="false">
      <c r="F440" s="155"/>
      <c r="N440" s="215"/>
      <c r="O440" s="215"/>
      <c r="P440" s="215"/>
      <c r="Q440" s="215"/>
      <c r="R440" s="215"/>
      <c r="S440" s="215"/>
      <c r="T440" s="215"/>
      <c r="U440" s="215"/>
      <c r="V440" s="216"/>
      <c r="W440" s="216"/>
      <c r="X440" s="215"/>
      <c r="Y440" s="216"/>
      <c r="Z440" s="216"/>
      <c r="AA440" s="216"/>
      <c r="AB440" s="216"/>
      <c r="AC440" s="216"/>
      <c r="AD440" s="216"/>
      <c r="AE440" s="216"/>
      <c r="AF440" s="216"/>
      <c r="AG440" s="216"/>
      <c r="AH440" s="216"/>
      <c r="AI440" s="216"/>
      <c r="AJ440" s="216"/>
      <c r="AK440" s="216"/>
      <c r="AL440" s="216"/>
      <c r="AM440" s="202"/>
      <c r="AN440" s="202"/>
      <c r="AP440" s="155"/>
      <c r="AQ440" s="155"/>
      <c r="AR440" s="155"/>
    </row>
    <row r="441" customFormat="false" ht="12.75" hidden="false" customHeight="true" outlineLevel="0" collapsed="false">
      <c r="F441" s="155"/>
      <c r="N441" s="215"/>
      <c r="O441" s="215"/>
      <c r="P441" s="215"/>
      <c r="Q441" s="215"/>
      <c r="R441" s="215"/>
      <c r="S441" s="215"/>
      <c r="T441" s="215"/>
      <c r="U441" s="215"/>
      <c r="V441" s="216"/>
      <c r="W441" s="216"/>
      <c r="X441" s="215"/>
      <c r="Y441" s="216"/>
      <c r="Z441" s="216"/>
      <c r="AA441" s="216"/>
      <c r="AB441" s="216"/>
      <c r="AC441" s="216"/>
      <c r="AD441" s="216"/>
      <c r="AE441" s="216"/>
      <c r="AF441" s="216"/>
      <c r="AG441" s="216"/>
      <c r="AH441" s="216"/>
      <c r="AI441" s="216"/>
      <c r="AJ441" s="216"/>
      <c r="AK441" s="216"/>
      <c r="AL441" s="216"/>
      <c r="AM441" s="202"/>
      <c r="AN441" s="202"/>
      <c r="AP441" s="155"/>
      <c r="AQ441" s="155"/>
      <c r="AR441" s="155"/>
    </row>
    <row r="442" customFormat="false" ht="12.75" hidden="false" customHeight="true" outlineLevel="0" collapsed="false">
      <c r="F442" s="155"/>
      <c r="N442" s="215"/>
      <c r="O442" s="215"/>
      <c r="P442" s="215"/>
      <c r="Q442" s="215"/>
      <c r="R442" s="215"/>
      <c r="S442" s="215"/>
      <c r="T442" s="215"/>
      <c r="U442" s="215"/>
      <c r="V442" s="216"/>
      <c r="W442" s="216"/>
      <c r="X442" s="215"/>
      <c r="Y442" s="216"/>
      <c r="Z442" s="216"/>
      <c r="AA442" s="216"/>
      <c r="AB442" s="216"/>
      <c r="AC442" s="216"/>
      <c r="AD442" s="216"/>
      <c r="AE442" s="216"/>
      <c r="AF442" s="216"/>
      <c r="AG442" s="216"/>
      <c r="AH442" s="216"/>
      <c r="AI442" s="216"/>
      <c r="AJ442" s="216"/>
      <c r="AK442" s="216"/>
      <c r="AL442" s="216"/>
      <c r="AM442" s="202"/>
      <c r="AN442" s="202"/>
      <c r="AP442" s="155"/>
      <c r="AQ442" s="155"/>
      <c r="AR442" s="155"/>
    </row>
    <row r="443" customFormat="false" ht="12.75" hidden="false" customHeight="true" outlineLevel="0" collapsed="false">
      <c r="F443" s="155"/>
      <c r="N443" s="215"/>
      <c r="O443" s="215"/>
      <c r="P443" s="215"/>
      <c r="Q443" s="215"/>
      <c r="R443" s="215"/>
      <c r="S443" s="215"/>
      <c r="T443" s="215"/>
      <c r="U443" s="215"/>
      <c r="V443" s="216"/>
      <c r="W443" s="216"/>
      <c r="X443" s="215"/>
      <c r="Y443" s="216"/>
      <c r="Z443" s="216"/>
      <c r="AA443" s="216"/>
      <c r="AB443" s="216"/>
      <c r="AC443" s="216"/>
      <c r="AD443" s="216"/>
      <c r="AE443" s="216"/>
      <c r="AF443" s="216"/>
      <c r="AG443" s="216"/>
      <c r="AH443" s="216"/>
      <c r="AI443" s="216"/>
      <c r="AJ443" s="216"/>
      <c r="AK443" s="216"/>
      <c r="AL443" s="216"/>
      <c r="AM443" s="202"/>
      <c r="AN443" s="202"/>
      <c r="AP443" s="155"/>
      <c r="AQ443" s="155"/>
      <c r="AR443" s="155"/>
    </row>
    <row r="444" customFormat="false" ht="12.75" hidden="false" customHeight="true" outlineLevel="0" collapsed="false">
      <c r="F444" s="155"/>
      <c r="N444" s="215"/>
      <c r="O444" s="215"/>
      <c r="P444" s="215"/>
      <c r="Q444" s="215"/>
      <c r="R444" s="215"/>
      <c r="S444" s="215"/>
      <c r="T444" s="215"/>
      <c r="U444" s="215"/>
      <c r="V444" s="216"/>
      <c r="W444" s="216"/>
      <c r="X444" s="215"/>
      <c r="Y444" s="216"/>
      <c r="Z444" s="216"/>
      <c r="AA444" s="216"/>
      <c r="AB444" s="216"/>
      <c r="AC444" s="216"/>
      <c r="AD444" s="216"/>
      <c r="AE444" s="216"/>
      <c r="AF444" s="216"/>
      <c r="AG444" s="216"/>
      <c r="AH444" s="216"/>
      <c r="AI444" s="216"/>
      <c r="AJ444" s="216"/>
      <c r="AK444" s="216"/>
      <c r="AL444" s="216"/>
      <c r="AM444" s="202"/>
      <c r="AN444" s="202"/>
      <c r="AP444" s="155"/>
      <c r="AQ444" s="155"/>
      <c r="AR444" s="155"/>
    </row>
    <row r="445" customFormat="false" ht="12.75" hidden="false" customHeight="true" outlineLevel="0" collapsed="false">
      <c r="F445" s="155"/>
      <c r="N445" s="215"/>
      <c r="O445" s="215"/>
      <c r="P445" s="215"/>
      <c r="Q445" s="215"/>
      <c r="R445" s="215"/>
      <c r="S445" s="215"/>
      <c r="T445" s="215"/>
      <c r="U445" s="215"/>
      <c r="V445" s="216"/>
      <c r="W445" s="216"/>
      <c r="X445" s="215"/>
      <c r="Y445" s="216"/>
      <c r="Z445" s="216"/>
      <c r="AA445" s="216"/>
      <c r="AB445" s="216"/>
      <c r="AC445" s="216"/>
      <c r="AD445" s="216"/>
      <c r="AE445" s="216"/>
      <c r="AF445" s="216"/>
      <c r="AG445" s="216"/>
      <c r="AH445" s="216"/>
      <c r="AI445" s="216"/>
      <c r="AJ445" s="216"/>
      <c r="AK445" s="216"/>
      <c r="AL445" s="216"/>
      <c r="AM445" s="202"/>
      <c r="AN445" s="202"/>
      <c r="AP445" s="155"/>
      <c r="AQ445" s="155"/>
      <c r="AR445" s="155"/>
    </row>
    <row r="446" customFormat="false" ht="12.75" hidden="false" customHeight="true" outlineLevel="0" collapsed="false">
      <c r="F446" s="155"/>
      <c r="N446" s="215"/>
      <c r="O446" s="215"/>
      <c r="P446" s="215"/>
      <c r="Q446" s="215"/>
      <c r="R446" s="215"/>
      <c r="S446" s="215"/>
      <c r="T446" s="215"/>
      <c r="U446" s="215"/>
      <c r="V446" s="216"/>
      <c r="W446" s="216"/>
      <c r="X446" s="215"/>
      <c r="Y446" s="216"/>
      <c r="Z446" s="216"/>
      <c r="AA446" s="216"/>
      <c r="AB446" s="216"/>
      <c r="AC446" s="216"/>
      <c r="AD446" s="216"/>
      <c r="AE446" s="216"/>
      <c r="AF446" s="216"/>
      <c r="AG446" s="216"/>
      <c r="AH446" s="216"/>
      <c r="AI446" s="216"/>
      <c r="AJ446" s="216"/>
      <c r="AK446" s="216"/>
      <c r="AL446" s="216"/>
      <c r="AM446" s="202"/>
      <c r="AN446" s="202"/>
      <c r="AP446" s="155"/>
      <c r="AQ446" s="155"/>
      <c r="AR446" s="155"/>
    </row>
    <row r="447" customFormat="false" ht="12.75" hidden="false" customHeight="true" outlineLevel="0" collapsed="false">
      <c r="F447" s="155"/>
      <c r="N447" s="215"/>
      <c r="O447" s="215"/>
      <c r="P447" s="215"/>
      <c r="Q447" s="215"/>
      <c r="R447" s="215"/>
      <c r="S447" s="215"/>
      <c r="T447" s="215"/>
      <c r="U447" s="215"/>
      <c r="V447" s="216"/>
      <c r="W447" s="216"/>
      <c r="X447" s="215"/>
      <c r="Y447" s="216"/>
      <c r="Z447" s="216"/>
      <c r="AA447" s="216"/>
      <c r="AB447" s="216"/>
      <c r="AC447" s="216"/>
      <c r="AD447" s="216"/>
      <c r="AE447" s="216"/>
      <c r="AF447" s="216"/>
      <c r="AG447" s="216"/>
      <c r="AH447" s="216"/>
      <c r="AI447" s="216"/>
      <c r="AJ447" s="216"/>
      <c r="AK447" s="216"/>
      <c r="AL447" s="216"/>
      <c r="AM447" s="202"/>
      <c r="AN447" s="202"/>
      <c r="AP447" s="155"/>
      <c r="AQ447" s="155"/>
      <c r="AR447" s="155"/>
    </row>
    <row r="448" customFormat="false" ht="12.75" hidden="false" customHeight="true" outlineLevel="0" collapsed="false">
      <c r="F448" s="155"/>
      <c r="N448" s="215"/>
      <c r="O448" s="215"/>
      <c r="P448" s="215"/>
      <c r="Q448" s="215"/>
      <c r="R448" s="215"/>
      <c r="S448" s="215"/>
      <c r="T448" s="215"/>
      <c r="U448" s="215"/>
      <c r="V448" s="216"/>
      <c r="W448" s="216"/>
      <c r="X448" s="215"/>
      <c r="Y448" s="216"/>
      <c r="Z448" s="216"/>
      <c r="AA448" s="216"/>
      <c r="AB448" s="216"/>
      <c r="AC448" s="216"/>
      <c r="AD448" s="216"/>
      <c r="AE448" s="216"/>
      <c r="AF448" s="216"/>
      <c r="AG448" s="216"/>
      <c r="AH448" s="216"/>
      <c r="AI448" s="216"/>
      <c r="AJ448" s="216"/>
      <c r="AK448" s="216"/>
      <c r="AL448" s="216"/>
      <c r="AM448" s="202"/>
      <c r="AN448" s="202"/>
      <c r="AP448" s="155"/>
      <c r="AQ448" s="155"/>
      <c r="AR448" s="155"/>
    </row>
    <row r="449" customFormat="false" ht="12.75" hidden="false" customHeight="true" outlineLevel="0" collapsed="false">
      <c r="F449" s="155"/>
      <c r="N449" s="215"/>
      <c r="O449" s="215"/>
      <c r="P449" s="215"/>
      <c r="Q449" s="215"/>
      <c r="R449" s="215"/>
      <c r="S449" s="215"/>
      <c r="T449" s="215"/>
      <c r="U449" s="215"/>
      <c r="V449" s="216"/>
      <c r="W449" s="216"/>
      <c r="X449" s="215"/>
      <c r="Y449" s="216"/>
      <c r="Z449" s="216"/>
      <c r="AA449" s="216"/>
      <c r="AB449" s="216"/>
      <c r="AC449" s="216"/>
      <c r="AD449" s="216"/>
      <c r="AE449" s="216"/>
      <c r="AF449" s="216"/>
      <c r="AG449" s="216"/>
      <c r="AH449" s="216"/>
      <c r="AI449" s="216"/>
      <c r="AJ449" s="216"/>
      <c r="AK449" s="216"/>
      <c r="AL449" s="216"/>
      <c r="AM449" s="202"/>
      <c r="AN449" s="202"/>
      <c r="AP449" s="155"/>
      <c r="AQ449" s="155"/>
      <c r="AR449" s="155"/>
    </row>
    <row r="450" customFormat="false" ht="12.75" hidden="false" customHeight="true" outlineLevel="0" collapsed="false">
      <c r="F450" s="155"/>
      <c r="N450" s="215"/>
      <c r="O450" s="215"/>
      <c r="P450" s="215"/>
      <c r="Q450" s="215"/>
      <c r="R450" s="215"/>
      <c r="S450" s="215"/>
      <c r="T450" s="215"/>
      <c r="U450" s="215"/>
      <c r="V450" s="216"/>
      <c r="W450" s="216"/>
      <c r="X450" s="215"/>
      <c r="Y450" s="216"/>
      <c r="Z450" s="216"/>
      <c r="AA450" s="216"/>
      <c r="AB450" s="216"/>
      <c r="AC450" s="216"/>
      <c r="AD450" s="216"/>
      <c r="AE450" s="216"/>
      <c r="AF450" s="216"/>
      <c r="AG450" s="216"/>
      <c r="AH450" s="216"/>
      <c r="AI450" s="216"/>
      <c r="AJ450" s="216"/>
      <c r="AK450" s="216"/>
      <c r="AL450" s="216"/>
      <c r="AM450" s="202"/>
      <c r="AN450" s="202"/>
      <c r="AP450" s="155"/>
      <c r="AQ450" s="155"/>
      <c r="AR450" s="155"/>
    </row>
    <row r="451" customFormat="false" ht="12.75" hidden="false" customHeight="true" outlineLevel="0" collapsed="false">
      <c r="F451" s="155"/>
      <c r="N451" s="215"/>
      <c r="O451" s="215"/>
      <c r="P451" s="215"/>
      <c r="Q451" s="215"/>
      <c r="R451" s="215"/>
      <c r="S451" s="215"/>
      <c r="T451" s="215"/>
      <c r="U451" s="215"/>
      <c r="V451" s="216"/>
      <c r="W451" s="216"/>
      <c r="X451" s="215"/>
      <c r="Y451" s="216"/>
      <c r="Z451" s="216"/>
      <c r="AA451" s="216"/>
      <c r="AB451" s="216"/>
      <c r="AC451" s="216"/>
      <c r="AD451" s="216"/>
      <c r="AE451" s="216"/>
      <c r="AF451" s="216"/>
      <c r="AG451" s="216"/>
      <c r="AH451" s="216"/>
      <c r="AI451" s="216"/>
      <c r="AJ451" s="216"/>
      <c r="AK451" s="216"/>
      <c r="AL451" s="216"/>
      <c r="AM451" s="202"/>
      <c r="AN451" s="202"/>
      <c r="AP451" s="155"/>
      <c r="AQ451" s="155"/>
      <c r="AR451" s="155"/>
    </row>
    <row r="452" customFormat="false" ht="12.75" hidden="false" customHeight="true" outlineLevel="0" collapsed="false">
      <c r="F452" s="155"/>
      <c r="N452" s="215"/>
      <c r="O452" s="215"/>
      <c r="P452" s="215"/>
      <c r="Q452" s="215"/>
      <c r="R452" s="215"/>
      <c r="S452" s="215"/>
      <c r="T452" s="215"/>
      <c r="U452" s="215"/>
      <c r="V452" s="216"/>
      <c r="W452" s="216"/>
      <c r="X452" s="215"/>
      <c r="Y452" s="216"/>
      <c r="Z452" s="216"/>
      <c r="AA452" s="216"/>
      <c r="AB452" s="216"/>
      <c r="AC452" s="216"/>
      <c r="AD452" s="216"/>
      <c r="AE452" s="216"/>
      <c r="AF452" s="216"/>
      <c r="AG452" s="216"/>
      <c r="AH452" s="216"/>
      <c r="AI452" s="216"/>
      <c r="AJ452" s="216"/>
      <c r="AK452" s="216"/>
      <c r="AL452" s="216"/>
      <c r="AM452" s="202"/>
      <c r="AN452" s="202"/>
      <c r="AP452" s="155"/>
      <c r="AQ452" s="155"/>
      <c r="AR452" s="155"/>
    </row>
    <row r="453" customFormat="false" ht="12.75" hidden="false" customHeight="true" outlineLevel="0" collapsed="false">
      <c r="F453" s="155"/>
      <c r="N453" s="215"/>
      <c r="O453" s="215"/>
      <c r="P453" s="215"/>
      <c r="Q453" s="215"/>
      <c r="R453" s="215"/>
      <c r="S453" s="215"/>
      <c r="T453" s="215"/>
      <c r="U453" s="215"/>
      <c r="V453" s="216"/>
      <c r="W453" s="216"/>
      <c r="X453" s="215"/>
      <c r="Y453" s="216"/>
      <c r="Z453" s="216"/>
      <c r="AA453" s="216"/>
      <c r="AB453" s="216"/>
      <c r="AC453" s="216"/>
      <c r="AD453" s="216"/>
      <c r="AE453" s="216"/>
      <c r="AF453" s="216"/>
      <c r="AG453" s="216"/>
      <c r="AH453" s="216"/>
      <c r="AI453" s="216"/>
      <c r="AJ453" s="216"/>
      <c r="AK453" s="216"/>
      <c r="AL453" s="216"/>
      <c r="AM453" s="202"/>
      <c r="AN453" s="202"/>
      <c r="AP453" s="155"/>
      <c r="AQ453" s="155"/>
      <c r="AR453" s="155"/>
    </row>
    <row r="454" customFormat="false" ht="12.75" hidden="false" customHeight="true" outlineLevel="0" collapsed="false">
      <c r="F454" s="155"/>
      <c r="N454" s="215"/>
      <c r="O454" s="215"/>
      <c r="P454" s="215"/>
      <c r="Q454" s="215"/>
      <c r="R454" s="215"/>
      <c r="S454" s="215"/>
      <c r="T454" s="215"/>
      <c r="U454" s="215"/>
      <c r="V454" s="216"/>
      <c r="W454" s="216"/>
      <c r="X454" s="215"/>
      <c r="Y454" s="216"/>
      <c r="Z454" s="216"/>
      <c r="AA454" s="216"/>
      <c r="AB454" s="216"/>
      <c r="AC454" s="216"/>
      <c r="AD454" s="216"/>
      <c r="AE454" s="216"/>
      <c r="AF454" s="216"/>
      <c r="AG454" s="216"/>
      <c r="AH454" s="216"/>
      <c r="AI454" s="216"/>
      <c r="AJ454" s="216"/>
      <c r="AK454" s="216"/>
      <c r="AL454" s="216"/>
      <c r="AM454" s="202"/>
      <c r="AN454" s="202"/>
      <c r="AP454" s="155"/>
      <c r="AQ454" s="155"/>
      <c r="AR454" s="155"/>
    </row>
    <row r="455" customFormat="false" ht="12.75" hidden="false" customHeight="true" outlineLevel="0" collapsed="false">
      <c r="F455" s="155"/>
      <c r="N455" s="215"/>
      <c r="O455" s="215"/>
      <c r="P455" s="215"/>
      <c r="Q455" s="215"/>
      <c r="R455" s="215"/>
      <c r="S455" s="215"/>
      <c r="T455" s="215"/>
      <c r="U455" s="215"/>
      <c r="V455" s="216"/>
      <c r="W455" s="216"/>
      <c r="X455" s="215"/>
      <c r="Y455" s="216"/>
      <c r="Z455" s="216"/>
      <c r="AA455" s="216"/>
      <c r="AB455" s="216"/>
      <c r="AC455" s="216"/>
      <c r="AD455" s="216"/>
      <c r="AE455" s="216"/>
      <c r="AF455" s="216"/>
      <c r="AG455" s="216"/>
      <c r="AH455" s="216"/>
      <c r="AI455" s="216"/>
      <c r="AJ455" s="216"/>
      <c r="AK455" s="216"/>
      <c r="AL455" s="216"/>
      <c r="AM455" s="202"/>
      <c r="AN455" s="202"/>
      <c r="AP455" s="155"/>
      <c r="AQ455" s="155"/>
      <c r="AR455" s="155"/>
    </row>
    <row r="456" customFormat="false" ht="12.75" hidden="false" customHeight="true" outlineLevel="0" collapsed="false">
      <c r="F456" s="155"/>
      <c r="N456" s="215"/>
      <c r="O456" s="215"/>
      <c r="P456" s="215"/>
      <c r="Q456" s="215"/>
      <c r="R456" s="215"/>
      <c r="S456" s="215"/>
      <c r="T456" s="215"/>
      <c r="U456" s="215"/>
      <c r="V456" s="216"/>
      <c r="W456" s="216"/>
      <c r="X456" s="215"/>
      <c r="Y456" s="216"/>
      <c r="Z456" s="216"/>
      <c r="AA456" s="216"/>
      <c r="AB456" s="216"/>
      <c r="AC456" s="216"/>
      <c r="AD456" s="216"/>
      <c r="AE456" s="216"/>
      <c r="AF456" s="216"/>
      <c r="AG456" s="216"/>
      <c r="AH456" s="216"/>
      <c r="AI456" s="216"/>
      <c r="AJ456" s="216"/>
      <c r="AK456" s="216"/>
      <c r="AL456" s="216"/>
      <c r="AM456" s="202"/>
      <c r="AN456" s="202"/>
      <c r="AP456" s="155"/>
      <c r="AQ456" s="155"/>
      <c r="AR456" s="155"/>
    </row>
    <row r="457" customFormat="false" ht="12.75" hidden="false" customHeight="true" outlineLevel="0" collapsed="false">
      <c r="F457" s="155"/>
      <c r="N457" s="215"/>
      <c r="O457" s="215"/>
      <c r="P457" s="215"/>
      <c r="Q457" s="215"/>
      <c r="R457" s="215"/>
      <c r="S457" s="215"/>
      <c r="T457" s="215"/>
      <c r="U457" s="215"/>
      <c r="V457" s="216"/>
      <c r="W457" s="216"/>
      <c r="X457" s="215"/>
      <c r="Y457" s="216"/>
      <c r="Z457" s="216"/>
      <c r="AA457" s="216"/>
      <c r="AB457" s="216"/>
      <c r="AC457" s="216"/>
      <c r="AD457" s="216"/>
      <c r="AE457" s="216"/>
      <c r="AF457" s="216"/>
      <c r="AG457" s="216"/>
      <c r="AH457" s="216"/>
      <c r="AI457" s="216"/>
      <c r="AJ457" s="216"/>
      <c r="AK457" s="216"/>
      <c r="AL457" s="216"/>
      <c r="AM457" s="202"/>
      <c r="AN457" s="202"/>
      <c r="AP457" s="155"/>
      <c r="AQ457" s="155"/>
      <c r="AR457" s="155"/>
    </row>
    <row r="458" customFormat="false" ht="12.75" hidden="false" customHeight="true" outlineLevel="0" collapsed="false">
      <c r="F458" s="155"/>
      <c r="N458" s="215"/>
      <c r="O458" s="215"/>
      <c r="P458" s="215"/>
      <c r="Q458" s="215"/>
      <c r="R458" s="215"/>
      <c r="S458" s="215"/>
      <c r="T458" s="215"/>
      <c r="U458" s="215"/>
      <c r="V458" s="216"/>
      <c r="W458" s="216"/>
      <c r="X458" s="215"/>
      <c r="Y458" s="216"/>
      <c r="Z458" s="216"/>
      <c r="AA458" s="216"/>
      <c r="AB458" s="216"/>
      <c r="AC458" s="216"/>
      <c r="AD458" s="216"/>
      <c r="AE458" s="216"/>
      <c r="AF458" s="216"/>
      <c r="AG458" s="216"/>
      <c r="AH458" s="216"/>
      <c r="AI458" s="216"/>
      <c r="AJ458" s="216"/>
      <c r="AK458" s="216"/>
      <c r="AL458" s="216"/>
      <c r="AM458" s="202"/>
      <c r="AN458" s="202"/>
      <c r="AP458" s="155"/>
      <c r="AQ458" s="155"/>
      <c r="AR458" s="155"/>
    </row>
    <row r="459" customFormat="false" ht="12.75" hidden="false" customHeight="true" outlineLevel="0" collapsed="false">
      <c r="F459" s="155"/>
      <c r="N459" s="215"/>
      <c r="O459" s="215"/>
      <c r="P459" s="215"/>
      <c r="Q459" s="215"/>
      <c r="R459" s="215"/>
      <c r="S459" s="215"/>
      <c r="T459" s="215"/>
      <c r="U459" s="215"/>
      <c r="V459" s="216"/>
      <c r="W459" s="216"/>
      <c r="X459" s="215"/>
      <c r="Y459" s="216"/>
      <c r="Z459" s="216"/>
      <c r="AA459" s="216"/>
      <c r="AB459" s="216"/>
      <c r="AC459" s="216"/>
      <c r="AD459" s="216"/>
      <c r="AE459" s="216"/>
      <c r="AF459" s="216"/>
      <c r="AG459" s="216"/>
      <c r="AH459" s="216"/>
      <c r="AI459" s="216"/>
      <c r="AJ459" s="216"/>
      <c r="AK459" s="216"/>
      <c r="AL459" s="216"/>
      <c r="AM459" s="202"/>
      <c r="AN459" s="202"/>
      <c r="AP459" s="155"/>
      <c r="AQ459" s="155"/>
      <c r="AR459" s="155"/>
    </row>
    <row r="460" customFormat="false" ht="12.75" hidden="false" customHeight="true" outlineLevel="0" collapsed="false">
      <c r="F460" s="155"/>
      <c r="N460" s="215"/>
      <c r="O460" s="215"/>
      <c r="P460" s="215"/>
      <c r="Q460" s="215"/>
      <c r="R460" s="215"/>
      <c r="S460" s="215"/>
      <c r="T460" s="215"/>
      <c r="U460" s="215"/>
      <c r="V460" s="216"/>
      <c r="W460" s="216"/>
      <c r="X460" s="215"/>
      <c r="Y460" s="216"/>
      <c r="Z460" s="216"/>
      <c r="AA460" s="216"/>
      <c r="AB460" s="216"/>
      <c r="AC460" s="216"/>
      <c r="AD460" s="216"/>
      <c r="AE460" s="216"/>
      <c r="AF460" s="216"/>
      <c r="AG460" s="216"/>
      <c r="AH460" s="216"/>
      <c r="AI460" s="216"/>
      <c r="AJ460" s="216"/>
      <c r="AK460" s="216"/>
      <c r="AL460" s="216"/>
      <c r="AM460" s="202"/>
      <c r="AN460" s="202"/>
      <c r="AP460" s="155"/>
      <c r="AQ460" s="155"/>
      <c r="AR460" s="155"/>
    </row>
    <row r="461" customFormat="false" ht="12.75" hidden="false" customHeight="true" outlineLevel="0" collapsed="false">
      <c r="F461" s="155"/>
      <c r="N461" s="215"/>
      <c r="O461" s="215"/>
      <c r="P461" s="215"/>
      <c r="Q461" s="215"/>
      <c r="R461" s="215"/>
      <c r="S461" s="215"/>
      <c r="T461" s="215"/>
      <c r="U461" s="215"/>
      <c r="V461" s="216"/>
      <c r="W461" s="216"/>
      <c r="X461" s="215"/>
      <c r="Y461" s="216"/>
      <c r="Z461" s="216"/>
      <c r="AA461" s="216"/>
      <c r="AB461" s="216"/>
      <c r="AC461" s="216"/>
      <c r="AD461" s="216"/>
      <c r="AE461" s="216"/>
      <c r="AF461" s="216"/>
      <c r="AG461" s="216"/>
      <c r="AH461" s="216"/>
      <c r="AI461" s="216"/>
      <c r="AJ461" s="216"/>
      <c r="AK461" s="216"/>
      <c r="AL461" s="216"/>
      <c r="AM461" s="202"/>
      <c r="AN461" s="202"/>
      <c r="AP461" s="155"/>
      <c r="AQ461" s="155"/>
      <c r="AR461" s="155"/>
    </row>
    <row r="462" customFormat="false" ht="12.75" hidden="false" customHeight="true" outlineLevel="0" collapsed="false">
      <c r="F462" s="155"/>
      <c r="N462" s="215"/>
      <c r="O462" s="215"/>
      <c r="P462" s="215"/>
      <c r="Q462" s="215"/>
      <c r="R462" s="215"/>
      <c r="S462" s="215"/>
      <c r="T462" s="215"/>
      <c r="U462" s="215"/>
      <c r="V462" s="216"/>
      <c r="W462" s="216"/>
      <c r="X462" s="215"/>
      <c r="Y462" s="216"/>
      <c r="Z462" s="216"/>
      <c r="AA462" s="216"/>
      <c r="AB462" s="216"/>
      <c r="AC462" s="216"/>
      <c r="AD462" s="216"/>
      <c r="AE462" s="216"/>
      <c r="AF462" s="216"/>
      <c r="AG462" s="216"/>
      <c r="AH462" s="216"/>
      <c r="AI462" s="216"/>
      <c r="AJ462" s="216"/>
      <c r="AK462" s="216"/>
      <c r="AL462" s="216"/>
      <c r="AM462" s="202"/>
      <c r="AN462" s="202"/>
      <c r="AP462" s="155"/>
      <c r="AQ462" s="155"/>
      <c r="AR462" s="155"/>
    </row>
    <row r="463" customFormat="false" ht="12.75" hidden="false" customHeight="true" outlineLevel="0" collapsed="false">
      <c r="F463" s="155"/>
      <c r="N463" s="215"/>
      <c r="O463" s="215"/>
      <c r="P463" s="215"/>
      <c r="Q463" s="215"/>
      <c r="R463" s="215"/>
      <c r="S463" s="215"/>
      <c r="T463" s="215"/>
      <c r="U463" s="215"/>
      <c r="V463" s="216"/>
      <c r="W463" s="216"/>
      <c r="X463" s="215"/>
      <c r="Y463" s="216"/>
      <c r="Z463" s="216"/>
      <c r="AA463" s="216"/>
      <c r="AB463" s="216"/>
      <c r="AC463" s="216"/>
      <c r="AD463" s="216"/>
      <c r="AE463" s="216"/>
      <c r="AF463" s="216"/>
      <c r="AG463" s="216"/>
      <c r="AH463" s="216"/>
      <c r="AI463" s="216"/>
      <c r="AJ463" s="216"/>
      <c r="AK463" s="216"/>
      <c r="AL463" s="216"/>
      <c r="AM463" s="202"/>
      <c r="AN463" s="202"/>
      <c r="AP463" s="155"/>
      <c r="AQ463" s="155"/>
      <c r="AR463" s="155"/>
    </row>
    <row r="464" customFormat="false" ht="12.75" hidden="false" customHeight="true" outlineLevel="0" collapsed="false">
      <c r="F464" s="155"/>
      <c r="N464" s="215"/>
      <c r="O464" s="215"/>
      <c r="P464" s="215"/>
      <c r="Q464" s="215"/>
      <c r="R464" s="215"/>
      <c r="S464" s="215"/>
      <c r="T464" s="215"/>
      <c r="U464" s="215"/>
      <c r="V464" s="216"/>
      <c r="W464" s="216"/>
      <c r="X464" s="215"/>
      <c r="Y464" s="216"/>
      <c r="Z464" s="216"/>
      <c r="AA464" s="216"/>
      <c r="AB464" s="216"/>
      <c r="AC464" s="216"/>
      <c r="AD464" s="216"/>
      <c r="AE464" s="216"/>
      <c r="AF464" s="216"/>
      <c r="AG464" s="216"/>
      <c r="AH464" s="216"/>
      <c r="AI464" s="216"/>
      <c r="AJ464" s="216"/>
      <c r="AK464" s="216"/>
      <c r="AL464" s="216"/>
      <c r="AM464" s="202"/>
      <c r="AN464" s="202"/>
      <c r="AP464" s="155"/>
      <c r="AQ464" s="155"/>
      <c r="AR464" s="155"/>
    </row>
    <row r="465" customFormat="false" ht="12.75" hidden="false" customHeight="true" outlineLevel="0" collapsed="false">
      <c r="F465" s="155"/>
      <c r="N465" s="215"/>
      <c r="O465" s="215"/>
      <c r="P465" s="215"/>
      <c r="Q465" s="215"/>
      <c r="R465" s="215"/>
      <c r="S465" s="215"/>
      <c r="T465" s="215"/>
      <c r="U465" s="215"/>
      <c r="V465" s="216"/>
      <c r="W465" s="216"/>
      <c r="X465" s="215"/>
      <c r="Y465" s="216"/>
      <c r="Z465" s="216"/>
      <c r="AA465" s="216"/>
      <c r="AB465" s="216"/>
      <c r="AC465" s="216"/>
      <c r="AD465" s="216"/>
      <c r="AE465" s="216"/>
      <c r="AF465" s="216"/>
      <c r="AG465" s="216"/>
      <c r="AH465" s="216"/>
      <c r="AI465" s="216"/>
      <c r="AJ465" s="216"/>
      <c r="AK465" s="216"/>
      <c r="AL465" s="216"/>
      <c r="AM465" s="202"/>
      <c r="AN465" s="202"/>
      <c r="AP465" s="155"/>
      <c r="AQ465" s="155"/>
      <c r="AR465" s="155"/>
    </row>
    <row r="466" customFormat="false" ht="12.75" hidden="false" customHeight="true" outlineLevel="0" collapsed="false">
      <c r="F466" s="155"/>
      <c r="N466" s="215"/>
      <c r="O466" s="215"/>
      <c r="P466" s="215"/>
      <c r="Q466" s="215"/>
      <c r="R466" s="215"/>
      <c r="S466" s="215"/>
      <c r="T466" s="215"/>
      <c r="U466" s="215"/>
      <c r="V466" s="216"/>
      <c r="W466" s="216"/>
      <c r="X466" s="215"/>
      <c r="Y466" s="216"/>
      <c r="Z466" s="216"/>
      <c r="AA466" s="216"/>
      <c r="AB466" s="216"/>
      <c r="AC466" s="216"/>
      <c r="AD466" s="216"/>
      <c r="AE466" s="216"/>
      <c r="AF466" s="216"/>
      <c r="AG466" s="216"/>
      <c r="AH466" s="216"/>
      <c r="AI466" s="216"/>
      <c r="AJ466" s="216"/>
      <c r="AK466" s="216"/>
      <c r="AL466" s="216"/>
      <c r="AM466" s="202"/>
      <c r="AN466" s="202"/>
      <c r="AP466" s="155"/>
      <c r="AQ466" s="155"/>
      <c r="AR466" s="155"/>
    </row>
    <row r="467" customFormat="false" ht="12.75" hidden="false" customHeight="true" outlineLevel="0" collapsed="false">
      <c r="F467" s="155"/>
      <c r="N467" s="215"/>
      <c r="O467" s="215"/>
      <c r="P467" s="215"/>
      <c r="Q467" s="215"/>
      <c r="R467" s="215"/>
      <c r="S467" s="215"/>
      <c r="T467" s="215"/>
      <c r="U467" s="215"/>
      <c r="V467" s="216"/>
      <c r="W467" s="216"/>
      <c r="X467" s="215"/>
      <c r="Y467" s="216"/>
      <c r="Z467" s="216"/>
      <c r="AA467" s="216"/>
      <c r="AB467" s="216"/>
      <c r="AC467" s="216"/>
      <c r="AD467" s="216"/>
      <c r="AE467" s="216"/>
      <c r="AF467" s="216"/>
      <c r="AG467" s="216"/>
      <c r="AH467" s="216"/>
      <c r="AI467" s="216"/>
      <c r="AJ467" s="216"/>
      <c r="AK467" s="216"/>
      <c r="AL467" s="216"/>
      <c r="AM467" s="202"/>
      <c r="AN467" s="202"/>
      <c r="AP467" s="155"/>
      <c r="AQ467" s="155"/>
      <c r="AR467" s="155"/>
    </row>
    <row r="468" customFormat="false" ht="12.75" hidden="false" customHeight="true" outlineLevel="0" collapsed="false">
      <c r="F468" s="155"/>
      <c r="N468" s="215"/>
      <c r="O468" s="215"/>
      <c r="P468" s="215"/>
      <c r="Q468" s="215"/>
      <c r="R468" s="215"/>
      <c r="S468" s="215"/>
      <c r="T468" s="215"/>
      <c r="U468" s="215"/>
      <c r="V468" s="216"/>
      <c r="W468" s="216"/>
      <c r="X468" s="215"/>
      <c r="Y468" s="216"/>
      <c r="Z468" s="216"/>
      <c r="AA468" s="216"/>
      <c r="AB468" s="216"/>
      <c r="AC468" s="216"/>
      <c r="AD468" s="216"/>
      <c r="AE468" s="216"/>
      <c r="AF468" s="216"/>
      <c r="AG468" s="216"/>
      <c r="AH468" s="216"/>
      <c r="AI468" s="216"/>
      <c r="AJ468" s="216"/>
      <c r="AK468" s="216"/>
      <c r="AL468" s="216"/>
      <c r="AM468" s="202"/>
      <c r="AN468" s="202"/>
      <c r="AP468" s="155"/>
      <c r="AQ468" s="155"/>
      <c r="AR468" s="155"/>
    </row>
    <row r="469" customFormat="false" ht="12.75" hidden="false" customHeight="true" outlineLevel="0" collapsed="false">
      <c r="F469" s="155"/>
      <c r="N469" s="215"/>
      <c r="O469" s="215"/>
      <c r="P469" s="215"/>
      <c r="Q469" s="215"/>
      <c r="R469" s="215"/>
      <c r="S469" s="215"/>
      <c r="T469" s="215"/>
      <c r="U469" s="215"/>
      <c r="V469" s="216"/>
      <c r="W469" s="216"/>
      <c r="X469" s="215"/>
      <c r="Y469" s="216"/>
      <c r="Z469" s="216"/>
      <c r="AA469" s="216"/>
      <c r="AB469" s="216"/>
      <c r="AC469" s="216"/>
      <c r="AD469" s="216"/>
      <c r="AE469" s="216"/>
      <c r="AF469" s="216"/>
      <c r="AG469" s="216"/>
      <c r="AH469" s="216"/>
      <c r="AI469" s="216"/>
      <c r="AJ469" s="216"/>
      <c r="AK469" s="216"/>
      <c r="AL469" s="216"/>
      <c r="AM469" s="202"/>
      <c r="AN469" s="202"/>
      <c r="AP469" s="155"/>
      <c r="AQ469" s="155"/>
      <c r="AR469" s="155"/>
    </row>
    <row r="470" customFormat="false" ht="12.75" hidden="false" customHeight="true" outlineLevel="0" collapsed="false">
      <c r="F470" s="155"/>
      <c r="N470" s="215"/>
      <c r="O470" s="215"/>
      <c r="P470" s="215"/>
      <c r="Q470" s="215"/>
      <c r="R470" s="215"/>
      <c r="S470" s="215"/>
      <c r="T470" s="215"/>
      <c r="U470" s="215"/>
      <c r="V470" s="216"/>
      <c r="W470" s="216"/>
      <c r="X470" s="215"/>
      <c r="Y470" s="216"/>
      <c r="Z470" s="216"/>
      <c r="AA470" s="216"/>
      <c r="AB470" s="216"/>
      <c r="AC470" s="216"/>
      <c r="AD470" s="216"/>
      <c r="AE470" s="216"/>
      <c r="AF470" s="216"/>
      <c r="AG470" s="216"/>
      <c r="AH470" s="216"/>
      <c r="AI470" s="216"/>
      <c r="AJ470" s="216"/>
      <c r="AK470" s="216"/>
      <c r="AL470" s="216"/>
      <c r="AM470" s="202"/>
      <c r="AN470" s="202"/>
      <c r="AP470" s="155"/>
      <c r="AQ470" s="155"/>
      <c r="AR470" s="155"/>
    </row>
    <row r="471" customFormat="false" ht="12.75" hidden="false" customHeight="true" outlineLevel="0" collapsed="false">
      <c r="F471" s="155"/>
      <c r="N471" s="215"/>
      <c r="O471" s="215"/>
      <c r="P471" s="215"/>
      <c r="Q471" s="215"/>
      <c r="R471" s="215"/>
      <c r="S471" s="215"/>
      <c r="T471" s="215"/>
      <c r="U471" s="215"/>
      <c r="V471" s="216"/>
      <c r="W471" s="216"/>
      <c r="X471" s="215"/>
      <c r="Y471" s="216"/>
      <c r="Z471" s="216"/>
      <c r="AA471" s="216"/>
      <c r="AB471" s="216"/>
      <c r="AC471" s="216"/>
      <c r="AD471" s="216"/>
      <c r="AE471" s="216"/>
      <c r="AF471" s="216"/>
      <c r="AG471" s="216"/>
      <c r="AH471" s="216"/>
      <c r="AI471" s="216"/>
      <c r="AJ471" s="216"/>
      <c r="AK471" s="216"/>
      <c r="AL471" s="216"/>
      <c r="AM471" s="202"/>
      <c r="AN471" s="202"/>
      <c r="AP471" s="155"/>
      <c r="AQ471" s="155"/>
      <c r="AR471" s="155"/>
    </row>
    <row r="472" customFormat="false" ht="12.75" hidden="false" customHeight="true" outlineLevel="0" collapsed="false">
      <c r="F472" s="155"/>
      <c r="N472" s="215"/>
      <c r="O472" s="215"/>
      <c r="P472" s="215"/>
      <c r="Q472" s="215"/>
      <c r="R472" s="215"/>
      <c r="S472" s="215"/>
      <c r="T472" s="215"/>
      <c r="U472" s="215"/>
      <c r="V472" s="216"/>
      <c r="W472" s="216"/>
      <c r="X472" s="215"/>
      <c r="Y472" s="216"/>
      <c r="Z472" s="216"/>
      <c r="AA472" s="216"/>
      <c r="AB472" s="216"/>
      <c r="AC472" s="216"/>
      <c r="AD472" s="216"/>
      <c r="AE472" s="216"/>
      <c r="AF472" s="216"/>
      <c r="AG472" s="216"/>
      <c r="AH472" s="216"/>
      <c r="AI472" s="216"/>
      <c r="AJ472" s="216"/>
      <c r="AK472" s="216"/>
      <c r="AL472" s="216"/>
      <c r="AM472" s="202"/>
      <c r="AN472" s="202"/>
      <c r="AP472" s="155"/>
      <c r="AQ472" s="155"/>
      <c r="AR472" s="155"/>
    </row>
    <row r="473" customFormat="false" ht="12.75" hidden="false" customHeight="true" outlineLevel="0" collapsed="false">
      <c r="F473" s="155"/>
      <c r="N473" s="215"/>
      <c r="O473" s="215"/>
      <c r="P473" s="215"/>
      <c r="Q473" s="215"/>
      <c r="R473" s="215"/>
      <c r="S473" s="215"/>
      <c r="T473" s="215"/>
      <c r="U473" s="215"/>
      <c r="V473" s="216"/>
      <c r="W473" s="216"/>
      <c r="X473" s="215"/>
      <c r="Y473" s="216"/>
      <c r="Z473" s="216"/>
      <c r="AA473" s="216"/>
      <c r="AB473" s="216"/>
      <c r="AC473" s="216"/>
      <c r="AD473" s="216"/>
      <c r="AE473" s="216"/>
      <c r="AF473" s="216"/>
      <c r="AG473" s="216"/>
      <c r="AH473" s="216"/>
      <c r="AI473" s="216"/>
      <c r="AJ473" s="216"/>
      <c r="AK473" s="216"/>
      <c r="AL473" s="216"/>
      <c r="AM473" s="202"/>
      <c r="AN473" s="202"/>
      <c r="AP473" s="155"/>
      <c r="AQ473" s="155"/>
      <c r="AR473" s="155"/>
    </row>
    <row r="474" customFormat="false" ht="12.75" hidden="false" customHeight="true" outlineLevel="0" collapsed="false">
      <c r="F474" s="155"/>
      <c r="N474" s="215"/>
      <c r="O474" s="215"/>
      <c r="P474" s="215"/>
      <c r="Q474" s="215"/>
      <c r="R474" s="215"/>
      <c r="S474" s="215"/>
      <c r="T474" s="215"/>
      <c r="U474" s="215"/>
      <c r="V474" s="216"/>
      <c r="W474" s="216"/>
      <c r="X474" s="215"/>
      <c r="Y474" s="216"/>
      <c r="Z474" s="216"/>
      <c r="AA474" s="216"/>
      <c r="AB474" s="216"/>
      <c r="AC474" s="216"/>
      <c r="AD474" s="216"/>
      <c r="AE474" s="216"/>
      <c r="AF474" s="216"/>
      <c r="AG474" s="216"/>
      <c r="AH474" s="216"/>
      <c r="AI474" s="216"/>
      <c r="AJ474" s="216"/>
      <c r="AK474" s="216"/>
      <c r="AL474" s="216"/>
      <c r="AM474" s="202"/>
      <c r="AN474" s="202"/>
      <c r="AP474" s="155"/>
      <c r="AQ474" s="155"/>
      <c r="AR474" s="155"/>
    </row>
    <row r="475" customFormat="false" ht="12.75" hidden="false" customHeight="true" outlineLevel="0" collapsed="false">
      <c r="F475" s="155"/>
      <c r="N475" s="215"/>
      <c r="O475" s="215"/>
      <c r="P475" s="215"/>
      <c r="Q475" s="215"/>
      <c r="R475" s="215"/>
      <c r="S475" s="215"/>
      <c r="T475" s="215"/>
      <c r="U475" s="215"/>
      <c r="V475" s="216"/>
      <c r="W475" s="216"/>
      <c r="X475" s="215"/>
      <c r="Y475" s="216"/>
      <c r="Z475" s="216"/>
      <c r="AA475" s="216"/>
      <c r="AB475" s="216"/>
      <c r="AC475" s="216"/>
      <c r="AD475" s="216"/>
      <c r="AE475" s="216"/>
      <c r="AF475" s="216"/>
      <c r="AG475" s="216"/>
      <c r="AH475" s="216"/>
      <c r="AI475" s="216"/>
      <c r="AJ475" s="216"/>
      <c r="AK475" s="216"/>
      <c r="AL475" s="216"/>
      <c r="AM475" s="202"/>
      <c r="AN475" s="202"/>
      <c r="AP475" s="155"/>
      <c r="AQ475" s="155"/>
      <c r="AR475" s="155"/>
    </row>
    <row r="476" customFormat="false" ht="12.75" hidden="false" customHeight="true" outlineLevel="0" collapsed="false">
      <c r="F476" s="155"/>
      <c r="N476" s="215"/>
      <c r="O476" s="215"/>
      <c r="P476" s="215"/>
      <c r="Q476" s="215"/>
      <c r="R476" s="215"/>
      <c r="S476" s="215"/>
      <c r="T476" s="215"/>
      <c r="U476" s="215"/>
      <c r="V476" s="216"/>
      <c r="W476" s="216"/>
      <c r="X476" s="215"/>
      <c r="Y476" s="216"/>
      <c r="Z476" s="216"/>
      <c r="AA476" s="216"/>
      <c r="AB476" s="216"/>
      <c r="AC476" s="216"/>
      <c r="AD476" s="216"/>
      <c r="AE476" s="216"/>
      <c r="AF476" s="216"/>
      <c r="AG476" s="216"/>
      <c r="AH476" s="216"/>
      <c r="AI476" s="216"/>
      <c r="AJ476" s="216"/>
      <c r="AK476" s="216"/>
      <c r="AL476" s="216"/>
      <c r="AM476" s="202"/>
      <c r="AN476" s="202"/>
      <c r="AP476" s="155"/>
      <c r="AQ476" s="155"/>
      <c r="AR476" s="155"/>
    </row>
    <row r="477" customFormat="false" ht="12.75" hidden="false" customHeight="true" outlineLevel="0" collapsed="false">
      <c r="F477" s="155"/>
      <c r="N477" s="215"/>
      <c r="O477" s="215"/>
      <c r="P477" s="215"/>
      <c r="Q477" s="215"/>
      <c r="R477" s="215"/>
      <c r="S477" s="215"/>
      <c r="T477" s="215"/>
      <c r="U477" s="215"/>
      <c r="V477" s="216"/>
      <c r="W477" s="216"/>
      <c r="X477" s="215"/>
      <c r="Y477" s="216"/>
      <c r="Z477" s="216"/>
      <c r="AA477" s="216"/>
      <c r="AB477" s="216"/>
      <c r="AC477" s="216"/>
      <c r="AD477" s="216"/>
      <c r="AE477" s="216"/>
      <c r="AF477" s="216"/>
      <c r="AG477" s="216"/>
      <c r="AH477" s="216"/>
      <c r="AI477" s="216"/>
      <c r="AJ477" s="216"/>
      <c r="AK477" s="216"/>
      <c r="AL477" s="216"/>
      <c r="AM477" s="202"/>
      <c r="AN477" s="202"/>
      <c r="AP477" s="155"/>
      <c r="AQ477" s="155"/>
      <c r="AR477" s="155"/>
    </row>
    <row r="478" customFormat="false" ht="12.75" hidden="false" customHeight="true" outlineLevel="0" collapsed="false">
      <c r="F478" s="155"/>
      <c r="N478" s="215"/>
      <c r="O478" s="215"/>
      <c r="P478" s="215"/>
      <c r="Q478" s="215"/>
      <c r="R478" s="215"/>
      <c r="S478" s="215"/>
      <c r="T478" s="215"/>
      <c r="U478" s="215"/>
      <c r="V478" s="216"/>
      <c r="W478" s="216"/>
      <c r="X478" s="215"/>
      <c r="Y478" s="216"/>
      <c r="Z478" s="216"/>
      <c r="AA478" s="216"/>
      <c r="AB478" s="216"/>
      <c r="AC478" s="216"/>
      <c r="AD478" s="216"/>
      <c r="AE478" s="216"/>
      <c r="AF478" s="216"/>
      <c r="AG478" s="216"/>
      <c r="AH478" s="216"/>
      <c r="AI478" s="216"/>
      <c r="AJ478" s="216"/>
      <c r="AK478" s="216"/>
      <c r="AL478" s="216"/>
      <c r="AM478" s="202"/>
      <c r="AN478" s="202"/>
      <c r="AP478" s="155"/>
      <c r="AQ478" s="155"/>
      <c r="AR478" s="155"/>
    </row>
    <row r="479" customFormat="false" ht="12.75" hidden="false" customHeight="true" outlineLevel="0" collapsed="false">
      <c r="F479" s="155"/>
      <c r="N479" s="215"/>
      <c r="O479" s="215"/>
      <c r="P479" s="215"/>
      <c r="Q479" s="215"/>
      <c r="R479" s="215"/>
      <c r="S479" s="215"/>
      <c r="T479" s="215"/>
      <c r="U479" s="215"/>
      <c r="V479" s="216"/>
      <c r="W479" s="216"/>
      <c r="X479" s="215"/>
      <c r="Y479" s="216"/>
      <c r="Z479" s="216"/>
      <c r="AA479" s="216"/>
      <c r="AB479" s="216"/>
      <c r="AC479" s="216"/>
      <c r="AD479" s="216"/>
      <c r="AE479" s="216"/>
      <c r="AF479" s="216"/>
      <c r="AG479" s="216"/>
      <c r="AH479" s="216"/>
      <c r="AI479" s="216"/>
      <c r="AJ479" s="216"/>
      <c r="AK479" s="216"/>
      <c r="AL479" s="216"/>
      <c r="AM479" s="202"/>
      <c r="AN479" s="202"/>
      <c r="AP479" s="155"/>
      <c r="AQ479" s="155"/>
      <c r="AR479" s="155"/>
    </row>
    <row r="480" customFormat="false" ht="12.75" hidden="false" customHeight="true" outlineLevel="0" collapsed="false">
      <c r="F480" s="155"/>
      <c r="N480" s="215"/>
      <c r="O480" s="215"/>
      <c r="P480" s="215"/>
      <c r="Q480" s="215"/>
      <c r="R480" s="215"/>
      <c r="S480" s="215"/>
      <c r="T480" s="215"/>
      <c r="U480" s="215"/>
      <c r="V480" s="216"/>
      <c r="W480" s="216"/>
      <c r="X480" s="215"/>
      <c r="Y480" s="216"/>
      <c r="Z480" s="216"/>
      <c r="AA480" s="216"/>
      <c r="AB480" s="216"/>
      <c r="AC480" s="216"/>
      <c r="AD480" s="216"/>
      <c r="AE480" s="216"/>
      <c r="AF480" s="216"/>
      <c r="AG480" s="216"/>
      <c r="AH480" s="216"/>
      <c r="AI480" s="216"/>
      <c r="AJ480" s="216"/>
      <c r="AK480" s="216"/>
      <c r="AL480" s="216"/>
      <c r="AM480" s="202"/>
      <c r="AN480" s="202"/>
      <c r="AP480" s="155"/>
      <c r="AQ480" s="155"/>
      <c r="AR480" s="155"/>
    </row>
    <row r="481" customFormat="false" ht="12.75" hidden="false" customHeight="true" outlineLevel="0" collapsed="false">
      <c r="F481" s="155"/>
      <c r="N481" s="215"/>
      <c r="O481" s="215"/>
      <c r="P481" s="215"/>
      <c r="Q481" s="215"/>
      <c r="R481" s="215"/>
      <c r="S481" s="215"/>
      <c r="T481" s="215"/>
      <c r="U481" s="215"/>
      <c r="V481" s="216"/>
      <c r="W481" s="216"/>
      <c r="X481" s="215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  <c r="AM481" s="202"/>
      <c r="AN481" s="202"/>
      <c r="AP481" s="155"/>
      <c r="AQ481" s="155"/>
      <c r="AR481" s="155"/>
    </row>
    <row r="482" customFormat="false" ht="12.75" hidden="false" customHeight="true" outlineLevel="0" collapsed="false">
      <c r="F482" s="155"/>
      <c r="N482" s="215"/>
      <c r="O482" s="215"/>
      <c r="P482" s="215"/>
      <c r="Q482" s="215"/>
      <c r="R482" s="215"/>
      <c r="S482" s="215"/>
      <c r="T482" s="215"/>
      <c r="U482" s="215"/>
      <c r="V482" s="216"/>
      <c r="W482" s="216"/>
      <c r="X482" s="215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02"/>
      <c r="AN482" s="202"/>
      <c r="AP482" s="155"/>
      <c r="AQ482" s="155"/>
      <c r="AR482" s="155"/>
    </row>
    <row r="483" customFormat="false" ht="12.75" hidden="false" customHeight="true" outlineLevel="0" collapsed="false">
      <c r="F483" s="155"/>
      <c r="N483" s="215"/>
      <c r="O483" s="215"/>
      <c r="P483" s="215"/>
      <c r="Q483" s="215"/>
      <c r="R483" s="215"/>
      <c r="S483" s="215"/>
      <c r="T483" s="215"/>
      <c r="U483" s="215"/>
      <c r="V483" s="216"/>
      <c r="W483" s="216"/>
      <c r="X483" s="215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02"/>
      <c r="AN483" s="202"/>
      <c r="AP483" s="155"/>
      <c r="AQ483" s="155"/>
      <c r="AR483" s="155"/>
    </row>
    <row r="484" customFormat="false" ht="12.75" hidden="false" customHeight="true" outlineLevel="0" collapsed="false">
      <c r="F484" s="155"/>
      <c r="N484" s="215"/>
      <c r="O484" s="215"/>
      <c r="P484" s="215"/>
      <c r="Q484" s="215"/>
      <c r="R484" s="215"/>
      <c r="S484" s="215"/>
      <c r="T484" s="215"/>
      <c r="U484" s="215"/>
      <c r="V484" s="216"/>
      <c r="W484" s="216"/>
      <c r="X484" s="215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02"/>
      <c r="AN484" s="202"/>
      <c r="AP484" s="155"/>
      <c r="AQ484" s="155"/>
      <c r="AR484" s="155"/>
    </row>
    <row r="485" customFormat="false" ht="12.75" hidden="false" customHeight="true" outlineLevel="0" collapsed="false">
      <c r="F485" s="155"/>
      <c r="N485" s="215"/>
      <c r="O485" s="215"/>
      <c r="P485" s="215"/>
      <c r="Q485" s="215"/>
      <c r="R485" s="215"/>
      <c r="S485" s="215"/>
      <c r="T485" s="215"/>
      <c r="U485" s="215"/>
      <c r="V485" s="216"/>
      <c r="W485" s="216"/>
      <c r="X485" s="215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02"/>
      <c r="AN485" s="202"/>
      <c r="AP485" s="155"/>
      <c r="AQ485" s="155"/>
      <c r="AR485" s="155"/>
    </row>
    <row r="486" customFormat="false" ht="12.75" hidden="false" customHeight="true" outlineLevel="0" collapsed="false">
      <c r="F486" s="155"/>
      <c r="N486" s="215"/>
      <c r="O486" s="215"/>
      <c r="P486" s="215"/>
      <c r="Q486" s="215"/>
      <c r="R486" s="215"/>
      <c r="S486" s="215"/>
      <c r="T486" s="215"/>
      <c r="U486" s="215"/>
      <c r="V486" s="216"/>
      <c r="W486" s="216"/>
      <c r="X486" s="215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02"/>
      <c r="AN486" s="202"/>
      <c r="AP486" s="155"/>
      <c r="AQ486" s="155"/>
      <c r="AR486" s="155"/>
    </row>
    <row r="487" customFormat="false" ht="12.75" hidden="false" customHeight="true" outlineLevel="0" collapsed="false">
      <c r="F487" s="155"/>
      <c r="N487" s="215"/>
      <c r="O487" s="215"/>
      <c r="P487" s="215"/>
      <c r="Q487" s="215"/>
      <c r="R487" s="215"/>
      <c r="S487" s="215"/>
      <c r="T487" s="215"/>
      <c r="U487" s="215"/>
      <c r="V487" s="216"/>
      <c r="W487" s="216"/>
      <c r="X487" s="215"/>
      <c r="Y487" s="216"/>
      <c r="Z487" s="216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  <c r="AM487" s="202"/>
      <c r="AN487" s="202"/>
      <c r="AP487" s="155"/>
      <c r="AQ487" s="155"/>
      <c r="AR487" s="155"/>
    </row>
    <row r="488" customFormat="false" ht="12.75" hidden="false" customHeight="true" outlineLevel="0" collapsed="false">
      <c r="F488" s="155"/>
      <c r="N488" s="215"/>
      <c r="O488" s="215"/>
      <c r="P488" s="215"/>
      <c r="Q488" s="215"/>
      <c r="R488" s="215"/>
      <c r="S488" s="215"/>
      <c r="T488" s="215"/>
      <c r="U488" s="215"/>
      <c r="V488" s="216"/>
      <c r="W488" s="216"/>
      <c r="X488" s="215"/>
      <c r="Y488" s="216"/>
      <c r="Z488" s="216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  <c r="AM488" s="202"/>
      <c r="AN488" s="202"/>
      <c r="AP488" s="155"/>
      <c r="AQ488" s="155"/>
      <c r="AR488" s="155"/>
    </row>
    <row r="489" customFormat="false" ht="12.75" hidden="false" customHeight="true" outlineLevel="0" collapsed="false">
      <c r="F489" s="155"/>
      <c r="N489" s="215"/>
      <c r="O489" s="215"/>
      <c r="P489" s="215"/>
      <c r="Q489" s="215"/>
      <c r="R489" s="215"/>
      <c r="S489" s="215"/>
      <c r="T489" s="215"/>
      <c r="U489" s="215"/>
      <c r="V489" s="216"/>
      <c r="W489" s="216"/>
      <c r="X489" s="215"/>
      <c r="Y489" s="216"/>
      <c r="Z489" s="216"/>
      <c r="AA489" s="216"/>
      <c r="AB489" s="216"/>
      <c r="AC489" s="216"/>
      <c r="AD489" s="216"/>
      <c r="AE489" s="216"/>
      <c r="AF489" s="216"/>
      <c r="AG489" s="216"/>
      <c r="AH489" s="216"/>
      <c r="AI489" s="216"/>
      <c r="AJ489" s="216"/>
      <c r="AK489" s="216"/>
      <c r="AL489" s="216"/>
      <c r="AM489" s="202"/>
      <c r="AN489" s="202"/>
      <c r="AP489" s="155"/>
      <c r="AQ489" s="155"/>
      <c r="AR489" s="155"/>
    </row>
    <row r="490" customFormat="false" ht="12.75" hidden="false" customHeight="true" outlineLevel="0" collapsed="false">
      <c r="F490" s="155"/>
      <c r="N490" s="215"/>
      <c r="O490" s="215"/>
      <c r="P490" s="215"/>
      <c r="Q490" s="215"/>
      <c r="R490" s="215"/>
      <c r="S490" s="215"/>
      <c r="T490" s="215"/>
      <c r="U490" s="215"/>
      <c r="V490" s="216"/>
      <c r="W490" s="216"/>
      <c r="X490" s="215"/>
      <c r="Y490" s="216"/>
      <c r="Z490" s="216"/>
      <c r="AA490" s="216"/>
      <c r="AB490" s="216"/>
      <c r="AC490" s="216"/>
      <c r="AD490" s="216"/>
      <c r="AE490" s="216"/>
      <c r="AF490" s="216"/>
      <c r="AG490" s="216"/>
      <c r="AH490" s="216"/>
      <c r="AI490" s="216"/>
      <c r="AJ490" s="216"/>
      <c r="AK490" s="216"/>
      <c r="AL490" s="216"/>
      <c r="AM490" s="202"/>
      <c r="AN490" s="202"/>
      <c r="AP490" s="155"/>
      <c r="AQ490" s="155"/>
      <c r="AR490" s="155"/>
    </row>
    <row r="491" customFormat="false" ht="12.75" hidden="false" customHeight="true" outlineLevel="0" collapsed="false">
      <c r="F491" s="155"/>
      <c r="N491" s="215"/>
      <c r="O491" s="215"/>
      <c r="P491" s="215"/>
      <c r="Q491" s="215"/>
      <c r="R491" s="215"/>
      <c r="S491" s="215"/>
      <c r="T491" s="215"/>
      <c r="U491" s="215"/>
      <c r="V491" s="216"/>
      <c r="W491" s="216"/>
      <c r="X491" s="215"/>
      <c r="Y491" s="216"/>
      <c r="Z491" s="216"/>
      <c r="AA491" s="216"/>
      <c r="AB491" s="216"/>
      <c r="AC491" s="216"/>
      <c r="AD491" s="216"/>
      <c r="AE491" s="216"/>
      <c r="AF491" s="216"/>
      <c r="AG491" s="216"/>
      <c r="AH491" s="216"/>
      <c r="AI491" s="216"/>
      <c r="AJ491" s="216"/>
      <c r="AK491" s="216"/>
      <c r="AL491" s="216"/>
      <c r="AM491" s="202"/>
      <c r="AN491" s="202"/>
      <c r="AP491" s="155"/>
      <c r="AQ491" s="155"/>
      <c r="AR491" s="155"/>
    </row>
    <row r="492" customFormat="false" ht="12.75" hidden="false" customHeight="true" outlineLevel="0" collapsed="false">
      <c r="F492" s="155"/>
      <c r="N492" s="215"/>
      <c r="O492" s="215"/>
      <c r="P492" s="215"/>
      <c r="Q492" s="215"/>
      <c r="R492" s="215"/>
      <c r="S492" s="215"/>
      <c r="T492" s="215"/>
      <c r="U492" s="215"/>
      <c r="V492" s="216"/>
      <c r="W492" s="216"/>
      <c r="X492" s="215"/>
      <c r="Y492" s="216"/>
      <c r="Z492" s="216"/>
      <c r="AA492" s="216"/>
      <c r="AB492" s="216"/>
      <c r="AC492" s="216"/>
      <c r="AD492" s="216"/>
      <c r="AE492" s="216"/>
      <c r="AF492" s="216"/>
      <c r="AG492" s="216"/>
      <c r="AH492" s="216"/>
      <c r="AI492" s="216"/>
      <c r="AJ492" s="216"/>
      <c r="AK492" s="216"/>
      <c r="AL492" s="216"/>
      <c r="AM492" s="202"/>
      <c r="AN492" s="202"/>
      <c r="AP492" s="155"/>
      <c r="AQ492" s="155"/>
      <c r="AR492" s="155"/>
    </row>
    <row r="493" customFormat="false" ht="12.75" hidden="false" customHeight="true" outlineLevel="0" collapsed="false">
      <c r="F493" s="155"/>
      <c r="N493" s="215"/>
      <c r="O493" s="215"/>
      <c r="P493" s="215"/>
      <c r="Q493" s="215"/>
      <c r="R493" s="215"/>
      <c r="S493" s="215"/>
      <c r="T493" s="215"/>
      <c r="U493" s="215"/>
      <c r="V493" s="216"/>
      <c r="W493" s="216"/>
      <c r="X493" s="215"/>
      <c r="Y493" s="216"/>
      <c r="Z493" s="216"/>
      <c r="AA493" s="216"/>
      <c r="AB493" s="216"/>
      <c r="AC493" s="216"/>
      <c r="AD493" s="216"/>
      <c r="AE493" s="216"/>
      <c r="AF493" s="216"/>
      <c r="AG493" s="216"/>
      <c r="AH493" s="216"/>
      <c r="AI493" s="216"/>
      <c r="AJ493" s="216"/>
      <c r="AK493" s="216"/>
      <c r="AL493" s="216"/>
      <c r="AM493" s="202"/>
      <c r="AN493" s="202"/>
      <c r="AP493" s="155"/>
      <c r="AQ493" s="155"/>
      <c r="AR493" s="155"/>
    </row>
    <row r="494" customFormat="false" ht="12.75" hidden="false" customHeight="true" outlineLevel="0" collapsed="false">
      <c r="F494" s="155"/>
      <c r="N494" s="215"/>
      <c r="O494" s="215"/>
      <c r="P494" s="215"/>
      <c r="Q494" s="215"/>
      <c r="R494" s="215"/>
      <c r="S494" s="215"/>
      <c r="T494" s="215"/>
      <c r="U494" s="215"/>
      <c r="V494" s="216"/>
      <c r="W494" s="216"/>
      <c r="X494" s="215"/>
      <c r="Y494" s="216"/>
      <c r="Z494" s="216"/>
      <c r="AA494" s="216"/>
      <c r="AB494" s="216"/>
      <c r="AC494" s="216"/>
      <c r="AD494" s="216"/>
      <c r="AE494" s="216"/>
      <c r="AF494" s="216"/>
      <c r="AG494" s="216"/>
      <c r="AH494" s="216"/>
      <c r="AI494" s="216"/>
      <c r="AJ494" s="216"/>
      <c r="AK494" s="216"/>
      <c r="AL494" s="216"/>
      <c r="AM494" s="202"/>
      <c r="AN494" s="202"/>
      <c r="AP494" s="155"/>
      <c r="AQ494" s="155"/>
      <c r="AR494" s="155"/>
    </row>
    <row r="495" customFormat="false" ht="12.75" hidden="false" customHeight="true" outlineLevel="0" collapsed="false">
      <c r="F495" s="155"/>
      <c r="N495" s="215"/>
      <c r="O495" s="215"/>
      <c r="P495" s="215"/>
      <c r="Q495" s="215"/>
      <c r="R495" s="215"/>
      <c r="S495" s="215"/>
      <c r="T495" s="215"/>
      <c r="U495" s="215"/>
      <c r="V495" s="216"/>
      <c r="W495" s="216"/>
      <c r="X495" s="215"/>
      <c r="Y495" s="216"/>
      <c r="Z495" s="216"/>
      <c r="AA495" s="216"/>
      <c r="AB495" s="216"/>
      <c r="AC495" s="216"/>
      <c r="AD495" s="216"/>
      <c r="AE495" s="216"/>
      <c r="AF495" s="216"/>
      <c r="AG495" s="216"/>
      <c r="AH495" s="216"/>
      <c r="AI495" s="216"/>
      <c r="AJ495" s="216"/>
      <c r="AK495" s="216"/>
      <c r="AL495" s="216"/>
      <c r="AM495" s="202"/>
      <c r="AN495" s="202"/>
      <c r="AP495" s="155"/>
      <c r="AQ495" s="155"/>
      <c r="AR495" s="155"/>
    </row>
    <row r="496" customFormat="false" ht="12.75" hidden="false" customHeight="true" outlineLevel="0" collapsed="false">
      <c r="F496" s="155"/>
      <c r="N496" s="215"/>
      <c r="O496" s="215"/>
      <c r="P496" s="215"/>
      <c r="Q496" s="215"/>
      <c r="R496" s="215"/>
      <c r="S496" s="215"/>
      <c r="T496" s="215"/>
      <c r="U496" s="215"/>
      <c r="V496" s="216"/>
      <c r="W496" s="216"/>
      <c r="X496" s="215"/>
      <c r="Y496" s="216"/>
      <c r="Z496" s="216"/>
      <c r="AA496" s="216"/>
      <c r="AB496" s="216"/>
      <c r="AC496" s="216"/>
      <c r="AD496" s="216"/>
      <c r="AE496" s="216"/>
      <c r="AF496" s="216"/>
      <c r="AG496" s="216"/>
      <c r="AH496" s="216"/>
      <c r="AI496" s="216"/>
      <c r="AJ496" s="216"/>
      <c r="AK496" s="216"/>
      <c r="AL496" s="216"/>
      <c r="AM496" s="202"/>
      <c r="AN496" s="202"/>
      <c r="AP496" s="155"/>
      <c r="AQ496" s="155"/>
      <c r="AR496" s="155"/>
    </row>
    <row r="497" customFormat="false" ht="12.75" hidden="false" customHeight="true" outlineLevel="0" collapsed="false">
      <c r="F497" s="155"/>
      <c r="N497" s="215"/>
      <c r="O497" s="215"/>
      <c r="P497" s="215"/>
      <c r="Q497" s="215"/>
      <c r="R497" s="215"/>
      <c r="S497" s="215"/>
      <c r="T497" s="215"/>
      <c r="U497" s="215"/>
      <c r="V497" s="216"/>
      <c r="W497" s="216"/>
      <c r="X497" s="215"/>
      <c r="Y497" s="216"/>
      <c r="Z497" s="216"/>
      <c r="AA497" s="216"/>
      <c r="AB497" s="216"/>
      <c r="AC497" s="216"/>
      <c r="AD497" s="216"/>
      <c r="AE497" s="216"/>
      <c r="AF497" s="216"/>
      <c r="AG497" s="216"/>
      <c r="AH497" s="216"/>
      <c r="AI497" s="216"/>
      <c r="AJ497" s="216"/>
      <c r="AK497" s="216"/>
      <c r="AL497" s="216"/>
      <c r="AM497" s="202"/>
      <c r="AN497" s="202"/>
      <c r="AP497" s="155"/>
      <c r="AQ497" s="155"/>
      <c r="AR497" s="155"/>
    </row>
    <row r="498" customFormat="false" ht="12.75" hidden="false" customHeight="true" outlineLevel="0" collapsed="false">
      <c r="F498" s="155"/>
      <c r="N498" s="215"/>
      <c r="O498" s="215"/>
      <c r="P498" s="215"/>
      <c r="Q498" s="215"/>
      <c r="R498" s="215"/>
      <c r="S498" s="215"/>
      <c r="T498" s="215"/>
      <c r="U498" s="215"/>
      <c r="V498" s="216"/>
      <c r="W498" s="216"/>
      <c r="X498" s="215"/>
      <c r="Y498" s="216"/>
      <c r="Z498" s="216"/>
      <c r="AA498" s="216"/>
      <c r="AB498" s="216"/>
      <c r="AC498" s="216"/>
      <c r="AD498" s="216"/>
      <c r="AE498" s="216"/>
      <c r="AF498" s="216"/>
      <c r="AG498" s="216"/>
      <c r="AH498" s="216"/>
      <c r="AI498" s="216"/>
      <c r="AJ498" s="216"/>
      <c r="AK498" s="216"/>
      <c r="AL498" s="216"/>
      <c r="AM498" s="202"/>
      <c r="AN498" s="202"/>
      <c r="AP498" s="155"/>
      <c r="AQ498" s="155"/>
      <c r="AR498" s="155"/>
    </row>
    <row r="499" customFormat="false" ht="12.75" hidden="false" customHeight="true" outlineLevel="0" collapsed="false">
      <c r="F499" s="155"/>
      <c r="N499" s="215"/>
      <c r="O499" s="215"/>
      <c r="P499" s="215"/>
      <c r="Q499" s="215"/>
      <c r="R499" s="215"/>
      <c r="S499" s="215"/>
      <c r="T499" s="215"/>
      <c r="U499" s="215"/>
      <c r="V499" s="216"/>
      <c r="W499" s="216"/>
      <c r="X499" s="215"/>
      <c r="Y499" s="216"/>
      <c r="Z499" s="216"/>
      <c r="AA499" s="216"/>
      <c r="AB499" s="216"/>
      <c r="AC499" s="216"/>
      <c r="AD499" s="216"/>
      <c r="AE499" s="216"/>
      <c r="AF499" s="216"/>
      <c r="AG499" s="216"/>
      <c r="AH499" s="216"/>
      <c r="AI499" s="216"/>
      <c r="AJ499" s="216"/>
      <c r="AK499" s="216"/>
      <c r="AL499" s="216"/>
      <c r="AM499" s="202"/>
      <c r="AN499" s="202"/>
      <c r="AP499" s="155"/>
      <c r="AQ499" s="155"/>
      <c r="AR499" s="155"/>
    </row>
    <row r="500" customFormat="false" ht="12.75" hidden="false" customHeight="true" outlineLevel="0" collapsed="false">
      <c r="F500" s="155"/>
      <c r="N500" s="215"/>
      <c r="O500" s="215"/>
      <c r="P500" s="215"/>
      <c r="Q500" s="215"/>
      <c r="R500" s="215"/>
      <c r="S500" s="215"/>
      <c r="T500" s="215"/>
      <c r="U500" s="215"/>
      <c r="V500" s="216"/>
      <c r="W500" s="216"/>
      <c r="X500" s="215"/>
      <c r="Y500" s="216"/>
      <c r="Z500" s="216"/>
      <c r="AA500" s="216"/>
      <c r="AB500" s="216"/>
      <c r="AC500" s="216"/>
      <c r="AD500" s="216"/>
      <c r="AE500" s="216"/>
      <c r="AF500" s="216"/>
      <c r="AG500" s="216"/>
      <c r="AH500" s="216"/>
      <c r="AI500" s="216"/>
      <c r="AJ500" s="216"/>
      <c r="AK500" s="216"/>
      <c r="AL500" s="216"/>
      <c r="AM500" s="202"/>
      <c r="AN500" s="202"/>
      <c r="AP500" s="155"/>
      <c r="AQ500" s="155"/>
      <c r="AR500" s="155"/>
    </row>
    <row r="501" customFormat="false" ht="12.75" hidden="false" customHeight="true" outlineLevel="0" collapsed="false">
      <c r="F501" s="155"/>
      <c r="N501" s="215"/>
      <c r="O501" s="215"/>
      <c r="P501" s="215"/>
      <c r="Q501" s="215"/>
      <c r="R501" s="215"/>
      <c r="S501" s="215"/>
      <c r="T501" s="215"/>
      <c r="U501" s="215"/>
      <c r="V501" s="216"/>
      <c r="W501" s="216"/>
      <c r="X501" s="215"/>
      <c r="Y501" s="216"/>
      <c r="Z501" s="216"/>
      <c r="AA501" s="216"/>
      <c r="AB501" s="216"/>
      <c r="AC501" s="216"/>
      <c r="AD501" s="216"/>
      <c r="AE501" s="216"/>
      <c r="AF501" s="216"/>
      <c r="AG501" s="216"/>
      <c r="AH501" s="216"/>
      <c r="AI501" s="216"/>
      <c r="AJ501" s="216"/>
      <c r="AK501" s="216"/>
      <c r="AL501" s="216"/>
      <c r="AM501" s="202"/>
      <c r="AN501" s="202"/>
      <c r="AP501" s="155"/>
      <c r="AQ501" s="155"/>
      <c r="AR501" s="155"/>
    </row>
    <row r="502" customFormat="false" ht="12.75" hidden="false" customHeight="true" outlineLevel="0" collapsed="false">
      <c r="F502" s="155"/>
      <c r="N502" s="215"/>
      <c r="O502" s="215"/>
      <c r="P502" s="215"/>
      <c r="Q502" s="215"/>
      <c r="R502" s="215"/>
      <c r="S502" s="215"/>
      <c r="T502" s="215"/>
      <c r="U502" s="215"/>
      <c r="V502" s="216"/>
      <c r="W502" s="216"/>
      <c r="X502" s="215"/>
      <c r="Y502" s="216"/>
      <c r="Z502" s="216"/>
      <c r="AA502" s="216"/>
      <c r="AB502" s="216"/>
      <c r="AC502" s="216"/>
      <c r="AD502" s="216"/>
      <c r="AE502" s="216"/>
      <c r="AF502" s="216"/>
      <c r="AG502" s="216"/>
      <c r="AH502" s="216"/>
      <c r="AI502" s="216"/>
      <c r="AJ502" s="216"/>
      <c r="AK502" s="216"/>
      <c r="AL502" s="216"/>
      <c r="AM502" s="202"/>
      <c r="AN502" s="202"/>
      <c r="AP502" s="155"/>
      <c r="AQ502" s="155"/>
      <c r="AR502" s="155"/>
    </row>
    <row r="503" customFormat="false" ht="12.75" hidden="false" customHeight="true" outlineLevel="0" collapsed="false">
      <c r="F503" s="155"/>
      <c r="N503" s="215"/>
      <c r="O503" s="215"/>
      <c r="P503" s="215"/>
      <c r="Q503" s="215"/>
      <c r="R503" s="215"/>
      <c r="S503" s="215"/>
      <c r="T503" s="215"/>
      <c r="U503" s="215"/>
      <c r="V503" s="216"/>
      <c r="W503" s="216"/>
      <c r="X503" s="215"/>
      <c r="Y503" s="216"/>
      <c r="Z503" s="216"/>
      <c r="AA503" s="216"/>
      <c r="AB503" s="216"/>
      <c r="AC503" s="216"/>
      <c r="AD503" s="216"/>
      <c r="AE503" s="216"/>
      <c r="AF503" s="216"/>
      <c r="AG503" s="216"/>
      <c r="AH503" s="216"/>
      <c r="AI503" s="216"/>
      <c r="AJ503" s="216"/>
      <c r="AK503" s="216"/>
      <c r="AL503" s="216"/>
      <c r="AM503" s="202"/>
      <c r="AN503" s="202"/>
      <c r="AP503" s="155"/>
      <c r="AQ503" s="155"/>
      <c r="AR503" s="155"/>
    </row>
    <row r="504" customFormat="false" ht="12.75" hidden="false" customHeight="true" outlineLevel="0" collapsed="false">
      <c r="F504" s="155"/>
      <c r="N504" s="215"/>
      <c r="O504" s="215"/>
      <c r="P504" s="215"/>
      <c r="Q504" s="215"/>
      <c r="R504" s="215"/>
      <c r="S504" s="215"/>
      <c r="T504" s="215"/>
      <c r="U504" s="215"/>
      <c r="V504" s="216"/>
      <c r="W504" s="216"/>
      <c r="X504" s="215"/>
      <c r="Y504" s="216"/>
      <c r="Z504" s="216"/>
      <c r="AA504" s="216"/>
      <c r="AB504" s="216"/>
      <c r="AC504" s="216"/>
      <c r="AD504" s="216"/>
      <c r="AE504" s="216"/>
      <c r="AF504" s="216"/>
      <c r="AG504" s="216"/>
      <c r="AH504" s="216"/>
      <c r="AI504" s="216"/>
      <c r="AJ504" s="216"/>
      <c r="AK504" s="216"/>
      <c r="AL504" s="216"/>
      <c r="AM504" s="202"/>
      <c r="AN504" s="202"/>
      <c r="AP504" s="155"/>
      <c r="AQ504" s="155"/>
      <c r="AR504" s="155"/>
    </row>
    <row r="505" customFormat="false" ht="12.75" hidden="false" customHeight="true" outlineLevel="0" collapsed="false">
      <c r="F505" s="155"/>
      <c r="N505" s="215"/>
      <c r="O505" s="215"/>
      <c r="P505" s="215"/>
      <c r="Q505" s="215"/>
      <c r="R505" s="215"/>
      <c r="S505" s="215"/>
      <c r="T505" s="215"/>
      <c r="U505" s="215"/>
      <c r="V505" s="216"/>
      <c r="W505" s="216"/>
      <c r="X505" s="215"/>
      <c r="Y505" s="216"/>
      <c r="Z505" s="216"/>
      <c r="AA505" s="216"/>
      <c r="AB505" s="216"/>
      <c r="AC505" s="216"/>
      <c r="AD505" s="216"/>
      <c r="AE505" s="216"/>
      <c r="AF505" s="216"/>
      <c r="AG505" s="216"/>
      <c r="AH505" s="216"/>
      <c r="AI505" s="216"/>
      <c r="AJ505" s="216"/>
      <c r="AK505" s="216"/>
      <c r="AL505" s="216"/>
      <c r="AM505" s="202"/>
      <c r="AN505" s="202"/>
      <c r="AP505" s="155"/>
      <c r="AQ505" s="155"/>
      <c r="AR505" s="155"/>
    </row>
    <row r="506" customFormat="false" ht="12.75" hidden="false" customHeight="true" outlineLevel="0" collapsed="false">
      <c r="F506" s="155"/>
      <c r="N506" s="215"/>
      <c r="O506" s="215"/>
      <c r="P506" s="215"/>
      <c r="Q506" s="215"/>
      <c r="R506" s="215"/>
      <c r="S506" s="215"/>
      <c r="T506" s="215"/>
      <c r="U506" s="215"/>
      <c r="V506" s="216"/>
      <c r="W506" s="216"/>
      <c r="X506" s="215"/>
      <c r="Y506" s="216"/>
      <c r="Z506" s="216"/>
      <c r="AA506" s="216"/>
      <c r="AB506" s="216"/>
      <c r="AC506" s="216"/>
      <c r="AD506" s="216"/>
      <c r="AE506" s="216"/>
      <c r="AF506" s="216"/>
      <c r="AG506" s="216"/>
      <c r="AH506" s="216"/>
      <c r="AI506" s="216"/>
      <c r="AJ506" s="216"/>
      <c r="AK506" s="216"/>
      <c r="AL506" s="216"/>
      <c r="AM506" s="202"/>
      <c r="AN506" s="202"/>
      <c r="AP506" s="155"/>
      <c r="AQ506" s="155"/>
      <c r="AR506" s="155"/>
    </row>
    <row r="507" customFormat="false" ht="12.75" hidden="false" customHeight="true" outlineLevel="0" collapsed="false">
      <c r="F507" s="155"/>
      <c r="N507" s="215"/>
      <c r="O507" s="215"/>
      <c r="P507" s="215"/>
      <c r="Q507" s="215"/>
      <c r="R507" s="215"/>
      <c r="S507" s="215"/>
      <c r="T507" s="215"/>
      <c r="U507" s="215"/>
      <c r="V507" s="216"/>
      <c r="W507" s="216"/>
      <c r="X507" s="215"/>
      <c r="Y507" s="216"/>
      <c r="Z507" s="216"/>
      <c r="AA507" s="216"/>
      <c r="AB507" s="216"/>
      <c r="AC507" s="216"/>
      <c r="AD507" s="216"/>
      <c r="AE507" s="216"/>
      <c r="AF507" s="216"/>
      <c r="AG507" s="216"/>
      <c r="AH507" s="216"/>
      <c r="AI507" s="216"/>
      <c r="AJ507" s="216"/>
      <c r="AK507" s="216"/>
      <c r="AL507" s="216"/>
      <c r="AM507" s="202"/>
      <c r="AN507" s="202"/>
      <c r="AP507" s="155"/>
      <c r="AQ507" s="155"/>
      <c r="AR507" s="155"/>
    </row>
    <row r="508" customFormat="false" ht="12.75" hidden="false" customHeight="true" outlineLevel="0" collapsed="false">
      <c r="F508" s="155"/>
      <c r="N508" s="215"/>
      <c r="O508" s="215"/>
      <c r="P508" s="215"/>
      <c r="Q508" s="215"/>
      <c r="R508" s="215"/>
      <c r="S508" s="215"/>
      <c r="T508" s="215"/>
      <c r="U508" s="215"/>
      <c r="V508" s="216"/>
      <c r="W508" s="216"/>
      <c r="X508" s="215"/>
      <c r="Y508" s="216"/>
      <c r="Z508" s="216"/>
      <c r="AA508" s="216"/>
      <c r="AB508" s="216"/>
      <c r="AC508" s="216"/>
      <c r="AD508" s="216"/>
      <c r="AE508" s="216"/>
      <c r="AF508" s="216"/>
      <c r="AG508" s="216"/>
      <c r="AH508" s="216"/>
      <c r="AI508" s="216"/>
      <c r="AJ508" s="216"/>
      <c r="AK508" s="216"/>
      <c r="AL508" s="216"/>
      <c r="AM508" s="202"/>
      <c r="AN508" s="202"/>
      <c r="AP508" s="155"/>
      <c r="AQ508" s="155"/>
      <c r="AR508" s="155"/>
    </row>
    <row r="509" customFormat="false" ht="12.75" hidden="false" customHeight="true" outlineLevel="0" collapsed="false">
      <c r="F509" s="155"/>
      <c r="N509" s="215"/>
      <c r="O509" s="215"/>
      <c r="P509" s="215"/>
      <c r="Q509" s="215"/>
      <c r="R509" s="215"/>
      <c r="S509" s="215"/>
      <c r="T509" s="215"/>
      <c r="U509" s="215"/>
      <c r="V509" s="216"/>
      <c r="W509" s="216"/>
      <c r="X509" s="215"/>
      <c r="Y509" s="216"/>
      <c r="Z509" s="216"/>
      <c r="AA509" s="216"/>
      <c r="AB509" s="216"/>
      <c r="AC509" s="216"/>
      <c r="AD509" s="216"/>
      <c r="AE509" s="216"/>
      <c r="AF509" s="216"/>
      <c r="AG509" s="216"/>
      <c r="AH509" s="216"/>
      <c r="AI509" s="216"/>
      <c r="AJ509" s="216"/>
      <c r="AK509" s="216"/>
      <c r="AL509" s="216"/>
      <c r="AM509" s="202"/>
      <c r="AN509" s="202"/>
      <c r="AP509" s="155"/>
      <c r="AQ509" s="155"/>
      <c r="AR509" s="155"/>
    </row>
    <row r="510" customFormat="false" ht="12.75" hidden="false" customHeight="true" outlineLevel="0" collapsed="false">
      <c r="F510" s="155"/>
      <c r="N510" s="215"/>
      <c r="O510" s="215"/>
      <c r="P510" s="215"/>
      <c r="Q510" s="215"/>
      <c r="R510" s="215"/>
      <c r="S510" s="215"/>
      <c r="T510" s="215"/>
      <c r="U510" s="215"/>
      <c r="V510" s="216"/>
      <c r="W510" s="216"/>
      <c r="X510" s="215"/>
      <c r="Y510" s="216"/>
      <c r="Z510" s="216"/>
      <c r="AA510" s="216"/>
      <c r="AB510" s="216"/>
      <c r="AC510" s="216"/>
      <c r="AD510" s="216"/>
      <c r="AE510" s="216"/>
      <c r="AF510" s="216"/>
      <c r="AG510" s="216"/>
      <c r="AH510" s="216"/>
      <c r="AI510" s="216"/>
      <c r="AJ510" s="216"/>
      <c r="AK510" s="216"/>
      <c r="AL510" s="216"/>
      <c r="AM510" s="202"/>
      <c r="AN510" s="202"/>
      <c r="AP510" s="155"/>
      <c r="AQ510" s="155"/>
      <c r="AR510" s="155"/>
    </row>
    <row r="511" customFormat="false" ht="12.75" hidden="false" customHeight="true" outlineLevel="0" collapsed="false">
      <c r="F511" s="155"/>
      <c r="N511" s="215"/>
      <c r="O511" s="215"/>
      <c r="P511" s="215"/>
      <c r="Q511" s="215"/>
      <c r="R511" s="215"/>
      <c r="S511" s="215"/>
      <c r="T511" s="215"/>
      <c r="U511" s="215"/>
      <c r="V511" s="216"/>
      <c r="W511" s="216"/>
      <c r="X511" s="215"/>
      <c r="Y511" s="216"/>
      <c r="Z511" s="216"/>
      <c r="AA511" s="216"/>
      <c r="AB511" s="216"/>
      <c r="AC511" s="216"/>
      <c r="AD511" s="216"/>
      <c r="AE511" s="216"/>
      <c r="AF511" s="216"/>
      <c r="AG511" s="216"/>
      <c r="AH511" s="216"/>
      <c r="AI511" s="216"/>
      <c r="AJ511" s="216"/>
      <c r="AK511" s="216"/>
      <c r="AL511" s="216"/>
      <c r="AM511" s="202"/>
      <c r="AN511" s="202"/>
      <c r="AP511" s="155"/>
      <c r="AQ511" s="155"/>
      <c r="AR511" s="155"/>
    </row>
    <row r="512" customFormat="false" ht="12.75" hidden="false" customHeight="true" outlineLevel="0" collapsed="false">
      <c r="F512" s="155"/>
      <c r="N512" s="215"/>
      <c r="O512" s="215"/>
      <c r="P512" s="215"/>
      <c r="Q512" s="215"/>
      <c r="R512" s="215"/>
      <c r="S512" s="215"/>
      <c r="T512" s="215"/>
      <c r="U512" s="215"/>
      <c r="V512" s="216"/>
      <c r="W512" s="216"/>
      <c r="X512" s="215"/>
      <c r="Y512" s="216"/>
      <c r="Z512" s="216"/>
      <c r="AA512" s="216"/>
      <c r="AB512" s="216"/>
      <c r="AC512" s="216"/>
      <c r="AD512" s="216"/>
      <c r="AE512" s="216"/>
      <c r="AF512" s="216"/>
      <c r="AG512" s="216"/>
      <c r="AH512" s="216"/>
      <c r="AI512" s="216"/>
      <c r="AJ512" s="216"/>
      <c r="AK512" s="216"/>
      <c r="AL512" s="216"/>
      <c r="AM512" s="202"/>
      <c r="AN512" s="202"/>
      <c r="AP512" s="155"/>
      <c r="AQ512" s="155"/>
      <c r="AR512" s="155"/>
    </row>
    <row r="513" customFormat="false" ht="12.75" hidden="false" customHeight="true" outlineLevel="0" collapsed="false">
      <c r="F513" s="155"/>
      <c r="N513" s="215"/>
      <c r="O513" s="215"/>
      <c r="P513" s="215"/>
      <c r="Q513" s="215"/>
      <c r="R513" s="215"/>
      <c r="S513" s="215"/>
      <c r="T513" s="215"/>
      <c r="U513" s="215"/>
      <c r="V513" s="216"/>
      <c r="W513" s="216"/>
      <c r="X513" s="215"/>
      <c r="Y513" s="216"/>
      <c r="Z513" s="216"/>
      <c r="AA513" s="216"/>
      <c r="AB513" s="216"/>
      <c r="AC513" s="216"/>
      <c r="AD513" s="216"/>
      <c r="AE513" s="216"/>
      <c r="AF513" s="216"/>
      <c r="AG513" s="216"/>
      <c r="AH513" s="216"/>
      <c r="AI513" s="216"/>
      <c r="AJ513" s="216"/>
      <c r="AK513" s="216"/>
      <c r="AL513" s="216"/>
      <c r="AM513" s="202"/>
      <c r="AN513" s="202"/>
      <c r="AP513" s="155"/>
      <c r="AQ513" s="155"/>
      <c r="AR513" s="155"/>
    </row>
    <row r="514" customFormat="false" ht="12.75" hidden="false" customHeight="true" outlineLevel="0" collapsed="false">
      <c r="F514" s="155"/>
      <c r="N514" s="215"/>
      <c r="O514" s="215"/>
      <c r="P514" s="215"/>
      <c r="Q514" s="215"/>
      <c r="R514" s="215"/>
      <c r="S514" s="215"/>
      <c r="T514" s="215"/>
      <c r="U514" s="215"/>
      <c r="V514" s="216"/>
      <c r="W514" s="216"/>
      <c r="X514" s="215"/>
      <c r="Y514" s="216"/>
      <c r="Z514" s="216"/>
      <c r="AA514" s="216"/>
      <c r="AB514" s="216"/>
      <c r="AC514" s="216"/>
      <c r="AD514" s="216"/>
      <c r="AE514" s="216"/>
      <c r="AF514" s="216"/>
      <c r="AG514" s="216"/>
      <c r="AH514" s="216"/>
      <c r="AI514" s="216"/>
      <c r="AJ514" s="216"/>
      <c r="AK514" s="216"/>
      <c r="AL514" s="216"/>
      <c r="AM514" s="202"/>
      <c r="AN514" s="202"/>
      <c r="AP514" s="155"/>
      <c r="AQ514" s="155"/>
      <c r="AR514" s="155"/>
    </row>
    <row r="515" customFormat="false" ht="12.75" hidden="false" customHeight="true" outlineLevel="0" collapsed="false">
      <c r="F515" s="155"/>
      <c r="N515" s="215"/>
      <c r="O515" s="215"/>
      <c r="P515" s="215"/>
      <c r="Q515" s="215"/>
      <c r="R515" s="215"/>
      <c r="S515" s="215"/>
      <c r="T515" s="215"/>
      <c r="U515" s="215"/>
      <c r="V515" s="216"/>
      <c r="W515" s="216"/>
      <c r="X515" s="215"/>
      <c r="Y515" s="216"/>
      <c r="Z515" s="216"/>
      <c r="AA515" s="216"/>
      <c r="AB515" s="216"/>
      <c r="AC515" s="216"/>
      <c r="AD515" s="216"/>
      <c r="AE515" s="216"/>
      <c r="AF515" s="216"/>
      <c r="AG515" s="216"/>
      <c r="AH515" s="216"/>
      <c r="AI515" s="216"/>
      <c r="AJ515" s="216"/>
      <c r="AK515" s="216"/>
      <c r="AL515" s="216"/>
      <c r="AM515" s="202"/>
      <c r="AN515" s="202"/>
      <c r="AP515" s="155"/>
      <c r="AQ515" s="155"/>
      <c r="AR515" s="155"/>
    </row>
    <row r="516" customFormat="false" ht="12.75" hidden="false" customHeight="true" outlineLevel="0" collapsed="false">
      <c r="F516" s="155"/>
      <c r="N516" s="215"/>
      <c r="O516" s="215"/>
      <c r="P516" s="215"/>
      <c r="Q516" s="215"/>
      <c r="R516" s="215"/>
      <c r="S516" s="215"/>
      <c r="T516" s="215"/>
      <c r="U516" s="215"/>
      <c r="V516" s="216"/>
      <c r="W516" s="216"/>
      <c r="X516" s="215"/>
      <c r="Y516" s="216"/>
      <c r="Z516" s="216"/>
      <c r="AA516" s="216"/>
      <c r="AB516" s="216"/>
      <c r="AC516" s="216"/>
      <c r="AD516" s="216"/>
      <c r="AE516" s="216"/>
      <c r="AF516" s="216"/>
      <c r="AG516" s="216"/>
      <c r="AH516" s="216"/>
      <c r="AI516" s="216"/>
      <c r="AJ516" s="216"/>
      <c r="AK516" s="216"/>
      <c r="AL516" s="216"/>
      <c r="AM516" s="202"/>
      <c r="AN516" s="202"/>
      <c r="AP516" s="155"/>
      <c r="AQ516" s="155"/>
      <c r="AR516" s="155"/>
    </row>
    <row r="517" customFormat="false" ht="12.75" hidden="false" customHeight="true" outlineLevel="0" collapsed="false">
      <c r="F517" s="155"/>
      <c r="N517" s="215"/>
      <c r="O517" s="215"/>
      <c r="P517" s="215"/>
      <c r="Q517" s="215"/>
      <c r="R517" s="215"/>
      <c r="S517" s="215"/>
      <c r="T517" s="215"/>
      <c r="U517" s="215"/>
      <c r="V517" s="216"/>
      <c r="W517" s="216"/>
      <c r="X517" s="215"/>
      <c r="Y517" s="216"/>
      <c r="Z517" s="216"/>
      <c r="AA517" s="216"/>
      <c r="AB517" s="216"/>
      <c r="AC517" s="216"/>
      <c r="AD517" s="216"/>
      <c r="AE517" s="216"/>
      <c r="AF517" s="216"/>
      <c r="AG517" s="216"/>
      <c r="AH517" s="216"/>
      <c r="AI517" s="216"/>
      <c r="AJ517" s="216"/>
      <c r="AK517" s="216"/>
      <c r="AL517" s="216"/>
      <c r="AM517" s="202"/>
      <c r="AN517" s="202"/>
      <c r="AP517" s="155"/>
      <c r="AQ517" s="155"/>
      <c r="AR517" s="155"/>
    </row>
    <row r="518" customFormat="false" ht="12.75" hidden="false" customHeight="true" outlineLevel="0" collapsed="false">
      <c r="F518" s="155"/>
      <c r="N518" s="215"/>
      <c r="O518" s="215"/>
      <c r="P518" s="215"/>
      <c r="Q518" s="215"/>
      <c r="R518" s="215"/>
      <c r="S518" s="215"/>
      <c r="T518" s="215"/>
      <c r="U518" s="215"/>
      <c r="V518" s="216"/>
      <c r="W518" s="216"/>
      <c r="X518" s="215"/>
      <c r="Y518" s="216"/>
      <c r="Z518" s="216"/>
      <c r="AA518" s="216"/>
      <c r="AB518" s="216"/>
      <c r="AC518" s="216"/>
      <c r="AD518" s="216"/>
      <c r="AE518" s="216"/>
      <c r="AF518" s="216"/>
      <c r="AG518" s="216"/>
      <c r="AH518" s="216"/>
      <c r="AI518" s="216"/>
      <c r="AJ518" s="216"/>
      <c r="AK518" s="216"/>
      <c r="AL518" s="216"/>
      <c r="AM518" s="202"/>
      <c r="AN518" s="202"/>
      <c r="AP518" s="155"/>
      <c r="AQ518" s="155"/>
      <c r="AR518" s="155"/>
    </row>
    <row r="519" customFormat="false" ht="12.75" hidden="false" customHeight="true" outlineLevel="0" collapsed="false">
      <c r="F519" s="155"/>
      <c r="N519" s="215"/>
      <c r="O519" s="215"/>
      <c r="P519" s="215"/>
      <c r="Q519" s="215"/>
      <c r="R519" s="215"/>
      <c r="S519" s="215"/>
      <c r="T519" s="215"/>
      <c r="U519" s="215"/>
      <c r="V519" s="216"/>
      <c r="W519" s="216"/>
      <c r="X519" s="215"/>
      <c r="Y519" s="216"/>
      <c r="Z519" s="216"/>
      <c r="AA519" s="216"/>
      <c r="AB519" s="216"/>
      <c r="AC519" s="216"/>
      <c r="AD519" s="216"/>
      <c r="AE519" s="216"/>
      <c r="AF519" s="216"/>
      <c r="AG519" s="216"/>
      <c r="AH519" s="216"/>
      <c r="AI519" s="216"/>
      <c r="AJ519" s="216"/>
      <c r="AK519" s="216"/>
      <c r="AL519" s="216"/>
      <c r="AM519" s="202"/>
      <c r="AN519" s="202"/>
      <c r="AP519" s="155"/>
      <c r="AQ519" s="155"/>
      <c r="AR519" s="155"/>
    </row>
    <row r="520" customFormat="false" ht="12.75" hidden="false" customHeight="true" outlineLevel="0" collapsed="false">
      <c r="F520" s="155"/>
      <c r="N520" s="215"/>
      <c r="O520" s="215"/>
      <c r="P520" s="215"/>
      <c r="Q520" s="215"/>
      <c r="R520" s="215"/>
      <c r="S520" s="215"/>
      <c r="T520" s="215"/>
      <c r="U520" s="215"/>
      <c r="V520" s="216"/>
      <c r="W520" s="216"/>
      <c r="X520" s="215"/>
      <c r="Y520" s="216"/>
      <c r="Z520" s="216"/>
      <c r="AA520" s="216"/>
      <c r="AB520" s="216"/>
      <c r="AC520" s="216"/>
      <c r="AD520" s="216"/>
      <c r="AE520" s="216"/>
      <c r="AF520" s="216"/>
      <c r="AG520" s="216"/>
      <c r="AH520" s="216"/>
      <c r="AI520" s="216"/>
      <c r="AJ520" s="216"/>
      <c r="AK520" s="216"/>
      <c r="AL520" s="216"/>
      <c r="AM520" s="202"/>
      <c r="AN520" s="202"/>
      <c r="AP520" s="155"/>
      <c r="AQ520" s="155"/>
      <c r="AR520" s="155"/>
    </row>
    <row r="521" customFormat="false" ht="12.75" hidden="false" customHeight="true" outlineLevel="0" collapsed="false">
      <c r="F521" s="155"/>
      <c r="N521" s="215"/>
      <c r="O521" s="215"/>
      <c r="P521" s="215"/>
      <c r="Q521" s="215"/>
      <c r="R521" s="215"/>
      <c r="S521" s="215"/>
      <c r="T521" s="215"/>
      <c r="U521" s="215"/>
      <c r="V521" s="216"/>
      <c r="W521" s="216"/>
      <c r="X521" s="215"/>
      <c r="Y521" s="216"/>
      <c r="Z521" s="216"/>
      <c r="AA521" s="216"/>
      <c r="AB521" s="216"/>
      <c r="AC521" s="216"/>
      <c r="AD521" s="216"/>
      <c r="AE521" s="216"/>
      <c r="AF521" s="216"/>
      <c r="AG521" s="216"/>
      <c r="AH521" s="216"/>
      <c r="AI521" s="216"/>
      <c r="AJ521" s="216"/>
      <c r="AK521" s="216"/>
      <c r="AL521" s="216"/>
      <c r="AM521" s="202"/>
      <c r="AN521" s="202"/>
      <c r="AP521" s="155"/>
      <c r="AQ521" s="155"/>
      <c r="AR521" s="155"/>
    </row>
    <row r="522" customFormat="false" ht="12.75" hidden="false" customHeight="true" outlineLevel="0" collapsed="false">
      <c r="F522" s="155"/>
      <c r="N522" s="215"/>
      <c r="O522" s="215"/>
      <c r="P522" s="215"/>
      <c r="Q522" s="215"/>
      <c r="R522" s="215"/>
      <c r="S522" s="215"/>
      <c r="T522" s="215"/>
      <c r="U522" s="215"/>
      <c r="V522" s="216"/>
      <c r="W522" s="216"/>
      <c r="X522" s="215"/>
      <c r="Y522" s="216"/>
      <c r="Z522" s="216"/>
      <c r="AA522" s="216"/>
      <c r="AB522" s="216"/>
      <c r="AC522" s="216"/>
      <c r="AD522" s="216"/>
      <c r="AE522" s="216"/>
      <c r="AF522" s="216"/>
      <c r="AG522" s="216"/>
      <c r="AH522" s="216"/>
      <c r="AI522" s="216"/>
      <c r="AJ522" s="216"/>
      <c r="AK522" s="216"/>
      <c r="AL522" s="216"/>
      <c r="AM522" s="202"/>
      <c r="AN522" s="202"/>
      <c r="AP522" s="155"/>
      <c r="AQ522" s="155"/>
      <c r="AR522" s="155"/>
    </row>
    <row r="523" customFormat="false" ht="12.75" hidden="false" customHeight="true" outlineLevel="0" collapsed="false">
      <c r="F523" s="155"/>
      <c r="N523" s="215"/>
      <c r="O523" s="215"/>
      <c r="P523" s="215"/>
      <c r="Q523" s="215"/>
      <c r="R523" s="215"/>
      <c r="S523" s="215"/>
      <c r="T523" s="215"/>
      <c r="U523" s="215"/>
      <c r="V523" s="216"/>
      <c r="W523" s="216"/>
      <c r="X523" s="215"/>
      <c r="Y523" s="216"/>
      <c r="Z523" s="216"/>
      <c r="AA523" s="216"/>
      <c r="AB523" s="216"/>
      <c r="AC523" s="216"/>
      <c r="AD523" s="216"/>
      <c r="AE523" s="216"/>
      <c r="AF523" s="216"/>
      <c r="AG523" s="216"/>
      <c r="AH523" s="216"/>
      <c r="AI523" s="216"/>
      <c r="AJ523" s="216"/>
      <c r="AK523" s="216"/>
      <c r="AL523" s="216"/>
      <c r="AM523" s="202"/>
      <c r="AN523" s="202"/>
      <c r="AP523" s="155"/>
      <c r="AQ523" s="155"/>
      <c r="AR523" s="155"/>
    </row>
    <row r="524" customFormat="false" ht="12.75" hidden="false" customHeight="true" outlineLevel="0" collapsed="false">
      <c r="F524" s="155"/>
      <c r="N524" s="215"/>
      <c r="O524" s="215"/>
      <c r="P524" s="215"/>
      <c r="Q524" s="215"/>
      <c r="R524" s="215"/>
      <c r="S524" s="215"/>
      <c r="T524" s="215"/>
      <c r="U524" s="215"/>
      <c r="V524" s="216"/>
      <c r="W524" s="216"/>
      <c r="X524" s="215"/>
      <c r="Y524" s="216"/>
      <c r="Z524" s="216"/>
      <c r="AA524" s="216"/>
      <c r="AB524" s="216"/>
      <c r="AC524" s="216"/>
      <c r="AD524" s="216"/>
      <c r="AE524" s="216"/>
      <c r="AF524" s="216"/>
      <c r="AG524" s="216"/>
      <c r="AH524" s="216"/>
      <c r="AI524" s="216"/>
      <c r="AJ524" s="216"/>
      <c r="AK524" s="216"/>
      <c r="AL524" s="216"/>
      <c r="AM524" s="202"/>
      <c r="AN524" s="202"/>
      <c r="AP524" s="155"/>
      <c r="AQ524" s="155"/>
      <c r="AR524" s="155"/>
    </row>
    <row r="525" customFormat="false" ht="12.75" hidden="false" customHeight="true" outlineLevel="0" collapsed="false">
      <c r="F525" s="155"/>
      <c r="N525" s="215"/>
      <c r="O525" s="215"/>
      <c r="P525" s="215"/>
      <c r="Q525" s="215"/>
      <c r="R525" s="215"/>
      <c r="S525" s="215"/>
      <c r="T525" s="215"/>
      <c r="U525" s="215"/>
      <c r="V525" s="216"/>
      <c r="W525" s="216"/>
      <c r="X525" s="215"/>
      <c r="Y525" s="216"/>
      <c r="Z525" s="216"/>
      <c r="AA525" s="216"/>
      <c r="AB525" s="216"/>
      <c r="AC525" s="216"/>
      <c r="AD525" s="216"/>
      <c r="AE525" s="216"/>
      <c r="AF525" s="216"/>
      <c r="AG525" s="216"/>
      <c r="AH525" s="216"/>
      <c r="AI525" s="216"/>
      <c r="AJ525" s="216"/>
      <c r="AK525" s="216"/>
      <c r="AL525" s="216"/>
      <c r="AM525" s="202"/>
      <c r="AN525" s="202"/>
      <c r="AP525" s="155"/>
      <c r="AQ525" s="155"/>
      <c r="AR525" s="155"/>
    </row>
    <row r="526" customFormat="false" ht="12.75" hidden="false" customHeight="true" outlineLevel="0" collapsed="false">
      <c r="F526" s="155"/>
      <c r="N526" s="215"/>
      <c r="O526" s="215"/>
      <c r="P526" s="215"/>
      <c r="Q526" s="215"/>
      <c r="R526" s="215"/>
      <c r="S526" s="215"/>
      <c r="T526" s="215"/>
      <c r="U526" s="215"/>
      <c r="V526" s="216"/>
      <c r="W526" s="216"/>
      <c r="X526" s="215"/>
      <c r="Y526" s="216"/>
      <c r="Z526" s="216"/>
      <c r="AA526" s="216"/>
      <c r="AB526" s="216"/>
      <c r="AC526" s="216"/>
      <c r="AD526" s="216"/>
      <c r="AE526" s="216"/>
      <c r="AF526" s="216"/>
      <c r="AG526" s="216"/>
      <c r="AH526" s="216"/>
      <c r="AI526" s="216"/>
      <c r="AJ526" s="216"/>
      <c r="AK526" s="216"/>
      <c r="AL526" s="216"/>
      <c r="AM526" s="202"/>
      <c r="AN526" s="202"/>
      <c r="AP526" s="155"/>
      <c r="AQ526" s="155"/>
      <c r="AR526" s="155"/>
    </row>
    <row r="527" customFormat="false" ht="12.75" hidden="false" customHeight="true" outlineLevel="0" collapsed="false">
      <c r="F527" s="155"/>
      <c r="N527" s="215"/>
      <c r="O527" s="215"/>
      <c r="P527" s="215"/>
      <c r="Q527" s="215"/>
      <c r="R527" s="215"/>
      <c r="S527" s="215"/>
      <c r="T527" s="215"/>
      <c r="U527" s="215"/>
      <c r="V527" s="216"/>
      <c r="W527" s="216"/>
      <c r="X527" s="215"/>
      <c r="Y527" s="216"/>
      <c r="Z527" s="216"/>
      <c r="AA527" s="216"/>
      <c r="AB527" s="216"/>
      <c r="AC527" s="216"/>
      <c r="AD527" s="216"/>
      <c r="AE527" s="216"/>
      <c r="AF527" s="216"/>
      <c r="AG527" s="216"/>
      <c r="AH527" s="216"/>
      <c r="AI527" s="216"/>
      <c r="AJ527" s="216"/>
      <c r="AK527" s="216"/>
      <c r="AL527" s="216"/>
      <c r="AM527" s="202"/>
      <c r="AN527" s="202"/>
      <c r="AP527" s="155"/>
      <c r="AQ527" s="155"/>
      <c r="AR527" s="155"/>
    </row>
    <row r="528" customFormat="false" ht="12.75" hidden="false" customHeight="true" outlineLevel="0" collapsed="false">
      <c r="F528" s="155"/>
      <c r="N528" s="215"/>
      <c r="O528" s="215"/>
      <c r="P528" s="215"/>
      <c r="Q528" s="215"/>
      <c r="R528" s="215"/>
      <c r="S528" s="215"/>
      <c r="T528" s="215"/>
      <c r="U528" s="215"/>
      <c r="V528" s="216"/>
      <c r="W528" s="216"/>
      <c r="X528" s="215"/>
      <c r="Y528" s="216"/>
      <c r="Z528" s="216"/>
      <c r="AA528" s="216"/>
      <c r="AB528" s="216"/>
      <c r="AC528" s="216"/>
      <c r="AD528" s="216"/>
      <c r="AE528" s="216"/>
      <c r="AF528" s="216"/>
      <c r="AG528" s="216"/>
      <c r="AH528" s="216"/>
      <c r="AI528" s="216"/>
      <c r="AJ528" s="216"/>
      <c r="AK528" s="216"/>
      <c r="AL528" s="216"/>
      <c r="AM528" s="202"/>
      <c r="AN528" s="202"/>
      <c r="AP528" s="155"/>
      <c r="AQ528" s="155"/>
      <c r="AR528" s="155"/>
    </row>
    <row r="529" customFormat="false" ht="12.75" hidden="false" customHeight="true" outlineLevel="0" collapsed="false">
      <c r="F529" s="155"/>
      <c r="N529" s="215"/>
      <c r="O529" s="215"/>
      <c r="P529" s="215"/>
      <c r="Q529" s="215"/>
      <c r="R529" s="215"/>
      <c r="S529" s="215"/>
      <c r="T529" s="215"/>
      <c r="U529" s="215"/>
      <c r="V529" s="216"/>
      <c r="W529" s="216"/>
      <c r="X529" s="215"/>
      <c r="Y529" s="216"/>
      <c r="Z529" s="216"/>
      <c r="AA529" s="216"/>
      <c r="AB529" s="216"/>
      <c r="AC529" s="216"/>
      <c r="AD529" s="216"/>
      <c r="AE529" s="216"/>
      <c r="AF529" s="216"/>
      <c r="AG529" s="216"/>
      <c r="AH529" s="216"/>
      <c r="AI529" s="216"/>
      <c r="AJ529" s="216"/>
      <c r="AK529" s="216"/>
      <c r="AL529" s="216"/>
      <c r="AM529" s="202"/>
      <c r="AN529" s="202"/>
      <c r="AP529" s="155"/>
      <c r="AQ529" s="155"/>
      <c r="AR529" s="155"/>
    </row>
    <row r="530" customFormat="false" ht="12.75" hidden="false" customHeight="true" outlineLevel="0" collapsed="false">
      <c r="F530" s="155"/>
      <c r="N530" s="215"/>
      <c r="O530" s="215"/>
      <c r="P530" s="215"/>
      <c r="Q530" s="215"/>
      <c r="R530" s="215"/>
      <c r="S530" s="215"/>
      <c r="T530" s="215"/>
      <c r="U530" s="215"/>
      <c r="V530" s="216"/>
      <c r="W530" s="216"/>
      <c r="X530" s="215"/>
      <c r="Y530" s="216"/>
      <c r="Z530" s="216"/>
      <c r="AA530" s="216"/>
      <c r="AB530" s="216"/>
      <c r="AC530" s="216"/>
      <c r="AD530" s="216"/>
      <c r="AE530" s="216"/>
      <c r="AF530" s="216"/>
      <c r="AG530" s="216"/>
      <c r="AH530" s="216"/>
      <c r="AI530" s="216"/>
      <c r="AJ530" s="216"/>
      <c r="AK530" s="216"/>
      <c r="AL530" s="216"/>
      <c r="AM530" s="202"/>
      <c r="AN530" s="202"/>
      <c r="AP530" s="155"/>
      <c r="AQ530" s="155"/>
      <c r="AR530" s="155"/>
    </row>
    <row r="531" customFormat="false" ht="12.75" hidden="false" customHeight="true" outlineLevel="0" collapsed="false">
      <c r="F531" s="155"/>
      <c r="N531" s="215"/>
      <c r="O531" s="215"/>
      <c r="P531" s="215"/>
      <c r="Q531" s="215"/>
      <c r="R531" s="215"/>
      <c r="S531" s="215"/>
      <c r="T531" s="215"/>
      <c r="U531" s="215"/>
      <c r="V531" s="216"/>
      <c r="W531" s="216"/>
      <c r="X531" s="215"/>
      <c r="Y531" s="216"/>
      <c r="Z531" s="216"/>
      <c r="AA531" s="216"/>
      <c r="AB531" s="216"/>
      <c r="AC531" s="216"/>
      <c r="AD531" s="216"/>
      <c r="AE531" s="216"/>
      <c r="AF531" s="216"/>
      <c r="AG531" s="216"/>
      <c r="AH531" s="216"/>
      <c r="AI531" s="216"/>
      <c r="AJ531" s="216"/>
      <c r="AK531" s="216"/>
      <c r="AL531" s="216"/>
      <c r="AM531" s="202"/>
      <c r="AN531" s="202"/>
      <c r="AP531" s="155"/>
      <c r="AQ531" s="155"/>
      <c r="AR531" s="155"/>
    </row>
    <row r="532" customFormat="false" ht="12.75" hidden="false" customHeight="true" outlineLevel="0" collapsed="false">
      <c r="F532" s="155"/>
      <c r="N532" s="215"/>
      <c r="O532" s="215"/>
      <c r="P532" s="215"/>
      <c r="Q532" s="215"/>
      <c r="R532" s="215"/>
      <c r="S532" s="215"/>
      <c r="T532" s="215"/>
      <c r="U532" s="215"/>
      <c r="V532" s="216"/>
      <c r="W532" s="216"/>
      <c r="X532" s="215"/>
      <c r="Y532" s="216"/>
      <c r="Z532" s="216"/>
      <c r="AA532" s="216"/>
      <c r="AB532" s="216"/>
      <c r="AC532" s="216"/>
      <c r="AD532" s="216"/>
      <c r="AE532" s="216"/>
      <c r="AF532" s="216"/>
      <c r="AG532" s="216"/>
      <c r="AH532" s="216"/>
      <c r="AI532" s="216"/>
      <c r="AJ532" s="216"/>
      <c r="AK532" s="216"/>
      <c r="AL532" s="216"/>
      <c r="AM532" s="202"/>
      <c r="AN532" s="202"/>
      <c r="AP532" s="155"/>
      <c r="AQ532" s="155"/>
      <c r="AR532" s="155"/>
    </row>
    <row r="533" customFormat="false" ht="12.75" hidden="false" customHeight="true" outlineLevel="0" collapsed="false">
      <c r="F533" s="155"/>
      <c r="N533" s="215"/>
      <c r="O533" s="215"/>
      <c r="P533" s="215"/>
      <c r="Q533" s="215"/>
      <c r="R533" s="215"/>
      <c r="S533" s="215"/>
      <c r="T533" s="215"/>
      <c r="U533" s="215"/>
      <c r="V533" s="216"/>
      <c r="W533" s="216"/>
      <c r="X533" s="215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216"/>
      <c r="AK533" s="216"/>
      <c r="AL533" s="216"/>
      <c r="AM533" s="202"/>
      <c r="AN533" s="202"/>
      <c r="AP533" s="155"/>
      <c r="AQ533" s="155"/>
      <c r="AR533" s="155"/>
    </row>
    <row r="534" customFormat="false" ht="12.75" hidden="false" customHeight="true" outlineLevel="0" collapsed="false">
      <c r="F534" s="155"/>
      <c r="N534" s="215"/>
      <c r="O534" s="215"/>
      <c r="P534" s="215"/>
      <c r="Q534" s="215"/>
      <c r="R534" s="215"/>
      <c r="S534" s="215"/>
      <c r="T534" s="215"/>
      <c r="U534" s="215"/>
      <c r="V534" s="216"/>
      <c r="W534" s="216"/>
      <c r="X534" s="215"/>
      <c r="Y534" s="216"/>
      <c r="Z534" s="216"/>
      <c r="AA534" s="216"/>
      <c r="AB534" s="216"/>
      <c r="AC534" s="216"/>
      <c r="AD534" s="216"/>
      <c r="AE534" s="216"/>
      <c r="AF534" s="216"/>
      <c r="AG534" s="216"/>
      <c r="AH534" s="216"/>
      <c r="AI534" s="216"/>
      <c r="AJ534" s="216"/>
      <c r="AK534" s="216"/>
      <c r="AL534" s="216"/>
      <c r="AM534" s="202"/>
      <c r="AN534" s="202"/>
      <c r="AP534" s="155"/>
      <c r="AQ534" s="155"/>
      <c r="AR534" s="155"/>
    </row>
    <row r="535" customFormat="false" ht="12.75" hidden="false" customHeight="true" outlineLevel="0" collapsed="false">
      <c r="F535" s="155"/>
      <c r="N535" s="215"/>
      <c r="O535" s="215"/>
      <c r="P535" s="215"/>
      <c r="Q535" s="215"/>
      <c r="R535" s="215"/>
      <c r="S535" s="215"/>
      <c r="T535" s="215"/>
      <c r="U535" s="215"/>
      <c r="V535" s="216"/>
      <c r="W535" s="216"/>
      <c r="X535" s="215"/>
      <c r="Y535" s="216"/>
      <c r="Z535" s="216"/>
      <c r="AA535" s="216"/>
      <c r="AB535" s="216"/>
      <c r="AC535" s="216"/>
      <c r="AD535" s="216"/>
      <c r="AE535" s="216"/>
      <c r="AF535" s="216"/>
      <c r="AG535" s="216"/>
      <c r="AH535" s="216"/>
      <c r="AI535" s="216"/>
      <c r="AJ535" s="216"/>
      <c r="AK535" s="216"/>
      <c r="AL535" s="216"/>
      <c r="AM535" s="202"/>
      <c r="AN535" s="202"/>
      <c r="AP535" s="155"/>
      <c r="AQ535" s="155"/>
      <c r="AR535" s="155"/>
    </row>
    <row r="536" customFormat="false" ht="12.75" hidden="false" customHeight="true" outlineLevel="0" collapsed="false">
      <c r="F536" s="155"/>
      <c r="N536" s="215"/>
      <c r="O536" s="215"/>
      <c r="P536" s="215"/>
      <c r="Q536" s="215"/>
      <c r="R536" s="215"/>
      <c r="S536" s="215"/>
      <c r="T536" s="215"/>
      <c r="U536" s="215"/>
      <c r="V536" s="216"/>
      <c r="W536" s="216"/>
      <c r="X536" s="215"/>
      <c r="Y536" s="216"/>
      <c r="Z536" s="216"/>
      <c r="AA536" s="216"/>
      <c r="AB536" s="216"/>
      <c r="AC536" s="216"/>
      <c r="AD536" s="216"/>
      <c r="AE536" s="216"/>
      <c r="AF536" s="216"/>
      <c r="AG536" s="216"/>
      <c r="AH536" s="216"/>
      <c r="AI536" s="216"/>
      <c r="AJ536" s="216"/>
      <c r="AK536" s="216"/>
      <c r="AL536" s="216"/>
      <c r="AM536" s="202"/>
      <c r="AN536" s="202"/>
      <c r="AP536" s="155"/>
      <c r="AQ536" s="155"/>
      <c r="AR536" s="155"/>
    </row>
    <row r="537" customFormat="false" ht="12.75" hidden="false" customHeight="true" outlineLevel="0" collapsed="false">
      <c r="F537" s="155"/>
      <c r="N537" s="215"/>
      <c r="O537" s="215"/>
      <c r="P537" s="215"/>
      <c r="Q537" s="215"/>
      <c r="R537" s="215"/>
      <c r="S537" s="215"/>
      <c r="T537" s="215"/>
      <c r="U537" s="215"/>
      <c r="V537" s="216"/>
      <c r="W537" s="216"/>
      <c r="X537" s="215"/>
      <c r="Y537" s="216"/>
      <c r="Z537" s="216"/>
      <c r="AA537" s="216"/>
      <c r="AB537" s="216"/>
      <c r="AC537" s="216"/>
      <c r="AD537" s="216"/>
      <c r="AE537" s="216"/>
      <c r="AF537" s="216"/>
      <c r="AG537" s="216"/>
      <c r="AH537" s="216"/>
      <c r="AI537" s="216"/>
      <c r="AJ537" s="216"/>
      <c r="AK537" s="216"/>
      <c r="AL537" s="216"/>
      <c r="AM537" s="202"/>
      <c r="AN537" s="202"/>
      <c r="AP537" s="155"/>
      <c r="AQ537" s="155"/>
      <c r="AR537" s="155"/>
    </row>
    <row r="538" customFormat="false" ht="12.75" hidden="false" customHeight="true" outlineLevel="0" collapsed="false">
      <c r="F538" s="155"/>
      <c r="N538" s="215"/>
      <c r="O538" s="215"/>
      <c r="P538" s="215"/>
      <c r="Q538" s="215"/>
      <c r="R538" s="215"/>
      <c r="S538" s="215"/>
      <c r="T538" s="215"/>
      <c r="U538" s="215"/>
      <c r="V538" s="216"/>
      <c r="W538" s="216"/>
      <c r="X538" s="215"/>
      <c r="Y538" s="216"/>
      <c r="Z538" s="216"/>
      <c r="AA538" s="216"/>
      <c r="AB538" s="216"/>
      <c r="AC538" s="216"/>
      <c r="AD538" s="216"/>
      <c r="AE538" s="216"/>
      <c r="AF538" s="216"/>
      <c r="AG538" s="216"/>
      <c r="AH538" s="216"/>
      <c r="AI538" s="216"/>
      <c r="AJ538" s="216"/>
      <c r="AK538" s="216"/>
      <c r="AL538" s="216"/>
      <c r="AM538" s="202"/>
      <c r="AN538" s="202"/>
      <c r="AP538" s="155"/>
      <c r="AQ538" s="155"/>
      <c r="AR538" s="155"/>
    </row>
    <row r="539" customFormat="false" ht="12.75" hidden="false" customHeight="true" outlineLevel="0" collapsed="false">
      <c r="F539" s="155"/>
      <c r="N539" s="215"/>
      <c r="O539" s="215"/>
      <c r="P539" s="215"/>
      <c r="Q539" s="215"/>
      <c r="R539" s="215"/>
      <c r="S539" s="215"/>
      <c r="T539" s="215"/>
      <c r="U539" s="215"/>
      <c r="V539" s="216"/>
      <c r="W539" s="216"/>
      <c r="X539" s="215"/>
      <c r="Y539" s="216"/>
      <c r="Z539" s="216"/>
      <c r="AA539" s="216"/>
      <c r="AB539" s="216"/>
      <c r="AC539" s="216"/>
      <c r="AD539" s="216"/>
      <c r="AE539" s="216"/>
      <c r="AF539" s="216"/>
      <c r="AG539" s="216"/>
      <c r="AH539" s="216"/>
      <c r="AI539" s="216"/>
      <c r="AJ539" s="216"/>
      <c r="AK539" s="216"/>
      <c r="AL539" s="216"/>
      <c r="AM539" s="202"/>
      <c r="AN539" s="202"/>
      <c r="AP539" s="155"/>
      <c r="AQ539" s="155"/>
      <c r="AR539" s="155"/>
    </row>
    <row r="540" customFormat="false" ht="12.75" hidden="false" customHeight="true" outlineLevel="0" collapsed="false">
      <c r="F540" s="155"/>
      <c r="N540" s="215"/>
      <c r="O540" s="215"/>
      <c r="P540" s="215"/>
      <c r="Q540" s="215"/>
      <c r="R540" s="215"/>
      <c r="S540" s="215"/>
      <c r="T540" s="215"/>
      <c r="U540" s="215"/>
      <c r="V540" s="216"/>
      <c r="W540" s="216"/>
      <c r="X540" s="215"/>
      <c r="Y540" s="216"/>
      <c r="Z540" s="216"/>
      <c r="AA540" s="216"/>
      <c r="AB540" s="216"/>
      <c r="AC540" s="216"/>
      <c r="AD540" s="216"/>
      <c r="AE540" s="216"/>
      <c r="AF540" s="216"/>
      <c r="AG540" s="216"/>
      <c r="AH540" s="216"/>
      <c r="AI540" s="216"/>
      <c r="AJ540" s="216"/>
      <c r="AK540" s="216"/>
      <c r="AL540" s="216"/>
      <c r="AM540" s="202"/>
      <c r="AN540" s="202"/>
      <c r="AP540" s="155"/>
      <c r="AQ540" s="155"/>
      <c r="AR540" s="155"/>
    </row>
    <row r="541" customFormat="false" ht="12.75" hidden="false" customHeight="true" outlineLevel="0" collapsed="false">
      <c r="F541" s="155"/>
      <c r="N541" s="215"/>
      <c r="O541" s="215"/>
      <c r="P541" s="215"/>
      <c r="Q541" s="215"/>
      <c r="R541" s="215"/>
      <c r="S541" s="215"/>
      <c r="T541" s="215"/>
      <c r="U541" s="215"/>
      <c r="V541" s="216"/>
      <c r="W541" s="216"/>
      <c r="X541" s="215"/>
      <c r="Y541" s="216"/>
      <c r="Z541" s="216"/>
      <c r="AA541" s="216"/>
      <c r="AB541" s="216"/>
      <c r="AC541" s="216"/>
      <c r="AD541" s="216"/>
      <c r="AE541" s="216"/>
      <c r="AF541" s="216"/>
      <c r="AG541" s="216"/>
      <c r="AH541" s="216"/>
      <c r="AI541" s="216"/>
      <c r="AJ541" s="216"/>
      <c r="AK541" s="216"/>
      <c r="AL541" s="216"/>
      <c r="AM541" s="202"/>
      <c r="AN541" s="202"/>
      <c r="AP541" s="155"/>
      <c r="AQ541" s="155"/>
      <c r="AR541" s="155"/>
    </row>
    <row r="542" customFormat="false" ht="12.75" hidden="false" customHeight="true" outlineLevel="0" collapsed="false">
      <c r="F542" s="155"/>
      <c r="N542" s="215"/>
      <c r="O542" s="215"/>
      <c r="P542" s="215"/>
      <c r="Q542" s="215"/>
      <c r="R542" s="215"/>
      <c r="S542" s="215"/>
      <c r="T542" s="215"/>
      <c r="U542" s="215"/>
      <c r="V542" s="216"/>
      <c r="W542" s="216"/>
      <c r="X542" s="215"/>
      <c r="Y542" s="216"/>
      <c r="Z542" s="216"/>
      <c r="AA542" s="216"/>
      <c r="AB542" s="216"/>
      <c r="AC542" s="216"/>
      <c r="AD542" s="216"/>
      <c r="AE542" s="216"/>
      <c r="AF542" s="216"/>
      <c r="AG542" s="216"/>
      <c r="AH542" s="216"/>
      <c r="AI542" s="216"/>
      <c r="AJ542" s="216"/>
      <c r="AK542" s="216"/>
      <c r="AL542" s="216"/>
      <c r="AM542" s="202"/>
      <c r="AN542" s="202"/>
      <c r="AP542" s="155"/>
      <c r="AQ542" s="155"/>
      <c r="AR542" s="155"/>
    </row>
    <row r="543" customFormat="false" ht="12.75" hidden="false" customHeight="true" outlineLevel="0" collapsed="false">
      <c r="F543" s="155"/>
      <c r="N543" s="215"/>
      <c r="O543" s="215"/>
      <c r="P543" s="215"/>
      <c r="Q543" s="215"/>
      <c r="R543" s="215"/>
      <c r="S543" s="215"/>
      <c r="T543" s="215"/>
      <c r="U543" s="215"/>
      <c r="V543" s="216"/>
      <c r="W543" s="216"/>
      <c r="X543" s="215"/>
      <c r="Y543" s="216"/>
      <c r="Z543" s="216"/>
      <c r="AA543" s="216"/>
      <c r="AB543" s="216"/>
      <c r="AC543" s="216"/>
      <c r="AD543" s="216"/>
      <c r="AE543" s="216"/>
      <c r="AF543" s="216"/>
      <c r="AG543" s="216"/>
      <c r="AH543" s="216"/>
      <c r="AI543" s="216"/>
      <c r="AJ543" s="216"/>
      <c r="AK543" s="216"/>
      <c r="AL543" s="216"/>
      <c r="AM543" s="202"/>
      <c r="AN543" s="202"/>
      <c r="AP543" s="155"/>
      <c r="AQ543" s="155"/>
      <c r="AR543" s="155"/>
    </row>
    <row r="544" customFormat="false" ht="12.75" hidden="false" customHeight="true" outlineLevel="0" collapsed="false">
      <c r="F544" s="155"/>
      <c r="N544" s="215"/>
      <c r="O544" s="215"/>
      <c r="P544" s="215"/>
      <c r="Q544" s="215"/>
      <c r="R544" s="215"/>
      <c r="S544" s="215"/>
      <c r="T544" s="215"/>
      <c r="U544" s="215"/>
      <c r="V544" s="216"/>
      <c r="W544" s="216"/>
      <c r="X544" s="215"/>
      <c r="Y544" s="216"/>
      <c r="Z544" s="216"/>
      <c r="AA544" s="216"/>
      <c r="AB544" s="216"/>
      <c r="AC544" s="216"/>
      <c r="AD544" s="216"/>
      <c r="AE544" s="216"/>
      <c r="AF544" s="216"/>
      <c r="AG544" s="216"/>
      <c r="AH544" s="216"/>
      <c r="AI544" s="216"/>
      <c r="AJ544" s="216"/>
      <c r="AK544" s="216"/>
      <c r="AL544" s="216"/>
      <c r="AM544" s="202"/>
      <c r="AN544" s="202"/>
      <c r="AP544" s="155"/>
      <c r="AQ544" s="155"/>
      <c r="AR544" s="155"/>
    </row>
    <row r="545" customFormat="false" ht="12.75" hidden="false" customHeight="true" outlineLevel="0" collapsed="false">
      <c r="F545" s="155"/>
      <c r="N545" s="215"/>
      <c r="O545" s="215"/>
      <c r="P545" s="215"/>
      <c r="Q545" s="215"/>
      <c r="R545" s="215"/>
      <c r="S545" s="215"/>
      <c r="T545" s="215"/>
      <c r="U545" s="215"/>
      <c r="V545" s="216"/>
      <c r="W545" s="216"/>
      <c r="X545" s="215"/>
      <c r="Y545" s="216"/>
      <c r="Z545" s="216"/>
      <c r="AA545" s="216"/>
      <c r="AB545" s="216"/>
      <c r="AC545" s="216"/>
      <c r="AD545" s="216"/>
      <c r="AE545" s="216"/>
      <c r="AF545" s="216"/>
      <c r="AG545" s="216"/>
      <c r="AH545" s="216"/>
      <c r="AI545" s="216"/>
      <c r="AJ545" s="216"/>
      <c r="AK545" s="216"/>
      <c r="AL545" s="216"/>
      <c r="AM545" s="202"/>
      <c r="AN545" s="202"/>
      <c r="AP545" s="155"/>
      <c r="AQ545" s="155"/>
      <c r="AR545" s="155"/>
    </row>
    <row r="546" customFormat="false" ht="12.75" hidden="false" customHeight="true" outlineLevel="0" collapsed="false">
      <c r="F546" s="155"/>
      <c r="N546" s="215"/>
      <c r="O546" s="215"/>
      <c r="P546" s="215"/>
      <c r="Q546" s="215"/>
      <c r="R546" s="215"/>
      <c r="S546" s="215"/>
      <c r="T546" s="215"/>
      <c r="U546" s="215"/>
      <c r="V546" s="216"/>
      <c r="W546" s="216"/>
      <c r="X546" s="215"/>
      <c r="Y546" s="216"/>
      <c r="Z546" s="216"/>
      <c r="AA546" s="216"/>
      <c r="AB546" s="216"/>
      <c r="AC546" s="216"/>
      <c r="AD546" s="216"/>
      <c r="AE546" s="216"/>
      <c r="AF546" s="216"/>
      <c r="AG546" s="216"/>
      <c r="AH546" s="216"/>
      <c r="AI546" s="216"/>
      <c r="AJ546" s="216"/>
      <c r="AK546" s="216"/>
      <c r="AL546" s="216"/>
      <c r="AM546" s="202"/>
      <c r="AN546" s="202"/>
      <c r="AP546" s="155"/>
      <c r="AQ546" s="155"/>
      <c r="AR546" s="155"/>
    </row>
    <row r="547" customFormat="false" ht="12.75" hidden="false" customHeight="true" outlineLevel="0" collapsed="false">
      <c r="F547" s="155"/>
      <c r="N547" s="215"/>
      <c r="O547" s="215"/>
      <c r="P547" s="215"/>
      <c r="Q547" s="215"/>
      <c r="R547" s="215"/>
      <c r="S547" s="215"/>
      <c r="T547" s="215"/>
      <c r="U547" s="215"/>
      <c r="V547" s="216"/>
      <c r="W547" s="216"/>
      <c r="X547" s="215"/>
      <c r="Y547" s="216"/>
      <c r="Z547" s="216"/>
      <c r="AA547" s="216"/>
      <c r="AB547" s="216"/>
      <c r="AC547" s="216"/>
      <c r="AD547" s="216"/>
      <c r="AE547" s="216"/>
      <c r="AF547" s="216"/>
      <c r="AG547" s="216"/>
      <c r="AH547" s="216"/>
      <c r="AI547" s="216"/>
      <c r="AJ547" s="216"/>
      <c r="AK547" s="216"/>
      <c r="AL547" s="216"/>
      <c r="AM547" s="202"/>
      <c r="AN547" s="202"/>
      <c r="AP547" s="155"/>
      <c r="AQ547" s="155"/>
      <c r="AR547" s="155"/>
    </row>
    <row r="548" customFormat="false" ht="12.75" hidden="false" customHeight="true" outlineLevel="0" collapsed="false">
      <c r="F548" s="155"/>
      <c r="N548" s="215"/>
      <c r="O548" s="215"/>
      <c r="P548" s="215"/>
      <c r="Q548" s="215"/>
      <c r="R548" s="215"/>
      <c r="S548" s="215"/>
      <c r="T548" s="215"/>
      <c r="U548" s="215"/>
      <c r="V548" s="216"/>
      <c r="W548" s="216"/>
      <c r="X548" s="215"/>
      <c r="Y548" s="216"/>
      <c r="Z548" s="216"/>
      <c r="AA548" s="216"/>
      <c r="AB548" s="216"/>
      <c r="AC548" s="216"/>
      <c r="AD548" s="216"/>
      <c r="AE548" s="216"/>
      <c r="AF548" s="216"/>
      <c r="AG548" s="216"/>
      <c r="AH548" s="216"/>
      <c r="AI548" s="216"/>
      <c r="AJ548" s="216"/>
      <c r="AK548" s="216"/>
      <c r="AL548" s="216"/>
      <c r="AM548" s="202"/>
      <c r="AN548" s="202"/>
      <c r="AP548" s="155"/>
      <c r="AQ548" s="155"/>
      <c r="AR548" s="155"/>
    </row>
    <row r="549" customFormat="false" ht="12.75" hidden="false" customHeight="true" outlineLevel="0" collapsed="false">
      <c r="F549" s="155"/>
      <c r="N549" s="215"/>
      <c r="O549" s="215"/>
      <c r="P549" s="215"/>
      <c r="Q549" s="215"/>
      <c r="R549" s="215"/>
      <c r="S549" s="215"/>
      <c r="T549" s="215"/>
      <c r="U549" s="215"/>
      <c r="V549" s="216"/>
      <c r="W549" s="216"/>
      <c r="X549" s="215"/>
      <c r="Y549" s="216"/>
      <c r="Z549" s="216"/>
      <c r="AA549" s="216"/>
      <c r="AB549" s="216"/>
      <c r="AC549" s="216"/>
      <c r="AD549" s="216"/>
      <c r="AE549" s="216"/>
      <c r="AF549" s="216"/>
      <c r="AG549" s="216"/>
      <c r="AH549" s="216"/>
      <c r="AI549" s="216"/>
      <c r="AJ549" s="216"/>
      <c r="AK549" s="216"/>
      <c r="AL549" s="216"/>
      <c r="AM549" s="202"/>
      <c r="AN549" s="202"/>
      <c r="AP549" s="155"/>
      <c r="AQ549" s="155"/>
      <c r="AR549" s="155"/>
    </row>
    <row r="550" customFormat="false" ht="12.75" hidden="false" customHeight="true" outlineLevel="0" collapsed="false">
      <c r="F550" s="155"/>
      <c r="N550" s="215"/>
      <c r="O550" s="215"/>
      <c r="P550" s="215"/>
      <c r="Q550" s="215"/>
      <c r="R550" s="215"/>
      <c r="S550" s="215"/>
      <c r="T550" s="215"/>
      <c r="U550" s="215"/>
      <c r="V550" s="216"/>
      <c r="W550" s="216"/>
      <c r="X550" s="215"/>
      <c r="Y550" s="216"/>
      <c r="Z550" s="216"/>
      <c r="AA550" s="216"/>
      <c r="AB550" s="216"/>
      <c r="AC550" s="216"/>
      <c r="AD550" s="216"/>
      <c r="AE550" s="216"/>
      <c r="AF550" s="216"/>
      <c r="AG550" s="216"/>
      <c r="AH550" s="216"/>
      <c r="AI550" s="216"/>
      <c r="AJ550" s="216"/>
      <c r="AK550" s="216"/>
      <c r="AL550" s="216"/>
      <c r="AM550" s="202"/>
      <c r="AN550" s="202"/>
      <c r="AP550" s="155"/>
      <c r="AQ550" s="155"/>
      <c r="AR550" s="155"/>
    </row>
    <row r="551" customFormat="false" ht="12.75" hidden="false" customHeight="true" outlineLevel="0" collapsed="false">
      <c r="F551" s="155"/>
      <c r="N551" s="215"/>
      <c r="O551" s="215"/>
      <c r="P551" s="215"/>
      <c r="Q551" s="215"/>
      <c r="R551" s="215"/>
      <c r="S551" s="215"/>
      <c r="T551" s="215"/>
      <c r="U551" s="215"/>
      <c r="V551" s="216"/>
      <c r="W551" s="216"/>
      <c r="X551" s="215"/>
      <c r="Y551" s="216"/>
      <c r="Z551" s="216"/>
      <c r="AA551" s="216"/>
      <c r="AB551" s="216"/>
      <c r="AC551" s="216"/>
      <c r="AD551" s="216"/>
      <c r="AE551" s="216"/>
      <c r="AF551" s="216"/>
      <c r="AG551" s="216"/>
      <c r="AH551" s="216"/>
      <c r="AI551" s="216"/>
      <c r="AJ551" s="216"/>
      <c r="AK551" s="216"/>
      <c r="AL551" s="216"/>
      <c r="AM551" s="202"/>
      <c r="AN551" s="202"/>
      <c r="AP551" s="155"/>
      <c r="AQ551" s="155"/>
      <c r="AR551" s="155"/>
    </row>
    <row r="552" customFormat="false" ht="12.75" hidden="false" customHeight="true" outlineLevel="0" collapsed="false">
      <c r="F552" s="155"/>
      <c r="N552" s="215"/>
      <c r="O552" s="215"/>
      <c r="P552" s="215"/>
      <c r="Q552" s="215"/>
      <c r="R552" s="215"/>
      <c r="S552" s="215"/>
      <c r="T552" s="215"/>
      <c r="U552" s="215"/>
      <c r="V552" s="216"/>
      <c r="W552" s="216"/>
      <c r="X552" s="215"/>
      <c r="Y552" s="216"/>
      <c r="Z552" s="216"/>
      <c r="AA552" s="216"/>
      <c r="AB552" s="216"/>
      <c r="AC552" s="216"/>
      <c r="AD552" s="216"/>
      <c r="AE552" s="216"/>
      <c r="AF552" s="216"/>
      <c r="AG552" s="216"/>
      <c r="AH552" s="216"/>
      <c r="AI552" s="216"/>
      <c r="AJ552" s="216"/>
      <c r="AK552" s="216"/>
      <c r="AL552" s="216"/>
      <c r="AM552" s="202"/>
      <c r="AN552" s="202"/>
      <c r="AP552" s="155"/>
      <c r="AQ552" s="155"/>
      <c r="AR552" s="155"/>
    </row>
    <row r="553" customFormat="false" ht="12.75" hidden="false" customHeight="true" outlineLevel="0" collapsed="false">
      <c r="F553" s="155"/>
      <c r="N553" s="215"/>
      <c r="O553" s="215"/>
      <c r="P553" s="215"/>
      <c r="Q553" s="215"/>
      <c r="R553" s="215"/>
      <c r="S553" s="215"/>
      <c r="T553" s="215"/>
      <c r="U553" s="215"/>
      <c r="V553" s="216"/>
      <c r="W553" s="216"/>
      <c r="X553" s="215"/>
      <c r="Y553" s="216"/>
      <c r="Z553" s="216"/>
      <c r="AA553" s="216"/>
      <c r="AB553" s="216"/>
      <c r="AC553" s="216"/>
      <c r="AD553" s="216"/>
      <c r="AE553" s="216"/>
      <c r="AF553" s="216"/>
      <c r="AG553" s="216"/>
      <c r="AH553" s="216"/>
      <c r="AI553" s="216"/>
      <c r="AJ553" s="216"/>
      <c r="AK553" s="216"/>
      <c r="AL553" s="216"/>
      <c r="AM553" s="202"/>
      <c r="AN553" s="202"/>
      <c r="AP553" s="155"/>
      <c r="AQ553" s="155"/>
      <c r="AR553" s="155"/>
    </row>
    <row r="554" customFormat="false" ht="12.75" hidden="false" customHeight="true" outlineLevel="0" collapsed="false">
      <c r="F554" s="155"/>
      <c r="N554" s="215"/>
      <c r="O554" s="215"/>
      <c r="P554" s="215"/>
      <c r="Q554" s="215"/>
      <c r="R554" s="215"/>
      <c r="S554" s="215"/>
      <c r="T554" s="215"/>
      <c r="U554" s="215"/>
      <c r="V554" s="216"/>
      <c r="W554" s="216"/>
      <c r="X554" s="215"/>
      <c r="Y554" s="216"/>
      <c r="Z554" s="216"/>
      <c r="AA554" s="216"/>
      <c r="AB554" s="216"/>
      <c r="AC554" s="216"/>
      <c r="AD554" s="216"/>
      <c r="AE554" s="216"/>
      <c r="AF554" s="216"/>
      <c r="AG554" s="216"/>
      <c r="AH554" s="216"/>
      <c r="AI554" s="216"/>
      <c r="AJ554" s="216"/>
      <c r="AK554" s="216"/>
      <c r="AL554" s="216"/>
      <c r="AM554" s="202"/>
      <c r="AN554" s="202"/>
      <c r="AP554" s="155"/>
      <c r="AQ554" s="155"/>
      <c r="AR554" s="155"/>
    </row>
    <row r="555" customFormat="false" ht="12.75" hidden="false" customHeight="true" outlineLevel="0" collapsed="false">
      <c r="F555" s="155"/>
      <c r="N555" s="215"/>
      <c r="O555" s="215"/>
      <c r="P555" s="215"/>
      <c r="Q555" s="215"/>
      <c r="R555" s="215"/>
      <c r="S555" s="215"/>
      <c r="T555" s="215"/>
      <c r="U555" s="215"/>
      <c r="V555" s="216"/>
      <c r="W555" s="216"/>
      <c r="X555" s="215"/>
      <c r="Y555" s="216"/>
      <c r="Z555" s="216"/>
      <c r="AA555" s="216"/>
      <c r="AB555" s="216"/>
      <c r="AC555" s="216"/>
      <c r="AD555" s="216"/>
      <c r="AE555" s="216"/>
      <c r="AF555" s="216"/>
      <c r="AG555" s="216"/>
      <c r="AH555" s="216"/>
      <c r="AI555" s="216"/>
      <c r="AJ555" s="216"/>
      <c r="AK555" s="216"/>
      <c r="AL555" s="216"/>
      <c r="AM555" s="202"/>
      <c r="AN555" s="202"/>
      <c r="AP555" s="155"/>
      <c r="AQ555" s="155"/>
      <c r="AR555" s="155"/>
    </row>
    <row r="556" customFormat="false" ht="12.75" hidden="false" customHeight="true" outlineLevel="0" collapsed="false">
      <c r="F556" s="155"/>
      <c r="N556" s="215"/>
      <c r="O556" s="215"/>
      <c r="P556" s="215"/>
      <c r="Q556" s="215"/>
      <c r="R556" s="215"/>
      <c r="S556" s="215"/>
      <c r="T556" s="215"/>
      <c r="U556" s="215"/>
      <c r="V556" s="216"/>
      <c r="W556" s="216"/>
      <c r="X556" s="215"/>
      <c r="Y556" s="216"/>
      <c r="Z556" s="216"/>
      <c r="AA556" s="216"/>
      <c r="AB556" s="216"/>
      <c r="AC556" s="216"/>
      <c r="AD556" s="216"/>
      <c r="AE556" s="216"/>
      <c r="AF556" s="216"/>
      <c r="AG556" s="216"/>
      <c r="AH556" s="216"/>
      <c r="AI556" s="216"/>
      <c r="AJ556" s="216"/>
      <c r="AK556" s="216"/>
      <c r="AL556" s="216"/>
      <c r="AM556" s="202"/>
      <c r="AN556" s="202"/>
      <c r="AP556" s="155"/>
      <c r="AQ556" s="155"/>
      <c r="AR556" s="155"/>
    </row>
    <row r="557" customFormat="false" ht="12.75" hidden="false" customHeight="true" outlineLevel="0" collapsed="false">
      <c r="F557" s="155"/>
      <c r="N557" s="215"/>
      <c r="O557" s="215"/>
      <c r="P557" s="215"/>
      <c r="Q557" s="215"/>
      <c r="R557" s="215"/>
      <c r="S557" s="215"/>
      <c r="T557" s="215"/>
      <c r="U557" s="215"/>
      <c r="V557" s="216"/>
      <c r="W557" s="216"/>
      <c r="X557" s="215"/>
      <c r="Y557" s="216"/>
      <c r="Z557" s="216"/>
      <c r="AA557" s="216"/>
      <c r="AB557" s="216"/>
      <c r="AC557" s="216"/>
      <c r="AD557" s="216"/>
      <c r="AE557" s="216"/>
      <c r="AF557" s="216"/>
      <c r="AG557" s="216"/>
      <c r="AH557" s="216"/>
      <c r="AI557" s="216"/>
      <c r="AJ557" s="216"/>
      <c r="AK557" s="216"/>
      <c r="AL557" s="216"/>
      <c r="AM557" s="202"/>
      <c r="AN557" s="202"/>
      <c r="AP557" s="155"/>
      <c r="AQ557" s="155"/>
      <c r="AR557" s="155"/>
    </row>
    <row r="558" customFormat="false" ht="12.75" hidden="false" customHeight="true" outlineLevel="0" collapsed="false">
      <c r="F558" s="155"/>
      <c r="N558" s="215"/>
      <c r="O558" s="215"/>
      <c r="P558" s="215"/>
      <c r="Q558" s="215"/>
      <c r="R558" s="215"/>
      <c r="S558" s="215"/>
      <c r="T558" s="215"/>
      <c r="U558" s="215"/>
      <c r="V558" s="216"/>
      <c r="W558" s="216"/>
      <c r="X558" s="215"/>
      <c r="Y558" s="216"/>
      <c r="Z558" s="216"/>
      <c r="AA558" s="216"/>
      <c r="AB558" s="216"/>
      <c r="AC558" s="216"/>
      <c r="AD558" s="216"/>
      <c r="AE558" s="216"/>
      <c r="AF558" s="216"/>
      <c r="AG558" s="216"/>
      <c r="AH558" s="216"/>
      <c r="AI558" s="216"/>
      <c r="AJ558" s="216"/>
      <c r="AK558" s="216"/>
      <c r="AL558" s="216"/>
      <c r="AM558" s="202"/>
      <c r="AN558" s="202"/>
      <c r="AP558" s="155"/>
      <c r="AQ558" s="155"/>
      <c r="AR558" s="155"/>
    </row>
    <row r="559" customFormat="false" ht="12.75" hidden="false" customHeight="true" outlineLevel="0" collapsed="false">
      <c r="F559" s="155"/>
      <c r="N559" s="215"/>
      <c r="O559" s="215"/>
      <c r="P559" s="215"/>
      <c r="Q559" s="215"/>
      <c r="R559" s="215"/>
      <c r="S559" s="215"/>
      <c r="T559" s="215"/>
      <c r="U559" s="215"/>
      <c r="V559" s="216"/>
      <c r="W559" s="216"/>
      <c r="X559" s="215"/>
      <c r="Y559" s="216"/>
      <c r="Z559" s="216"/>
      <c r="AA559" s="216"/>
      <c r="AB559" s="216"/>
      <c r="AC559" s="216"/>
      <c r="AD559" s="216"/>
      <c r="AE559" s="216"/>
      <c r="AF559" s="216"/>
      <c r="AG559" s="216"/>
      <c r="AH559" s="216"/>
      <c r="AI559" s="216"/>
      <c r="AJ559" s="216"/>
      <c r="AK559" s="216"/>
      <c r="AL559" s="216"/>
      <c r="AM559" s="202"/>
      <c r="AN559" s="202"/>
      <c r="AP559" s="155"/>
      <c r="AQ559" s="155"/>
      <c r="AR559" s="155"/>
    </row>
    <row r="560" customFormat="false" ht="12.75" hidden="false" customHeight="true" outlineLevel="0" collapsed="false">
      <c r="F560" s="155"/>
      <c r="N560" s="215"/>
      <c r="O560" s="215"/>
      <c r="P560" s="215"/>
      <c r="Q560" s="215"/>
      <c r="R560" s="215"/>
      <c r="S560" s="215"/>
      <c r="T560" s="215"/>
      <c r="U560" s="215"/>
      <c r="V560" s="216"/>
      <c r="W560" s="216"/>
      <c r="X560" s="215"/>
      <c r="Y560" s="216"/>
      <c r="Z560" s="216"/>
      <c r="AA560" s="216"/>
      <c r="AB560" s="216"/>
      <c r="AC560" s="216"/>
      <c r="AD560" s="216"/>
      <c r="AE560" s="216"/>
      <c r="AF560" s="216"/>
      <c r="AG560" s="216"/>
      <c r="AH560" s="216"/>
      <c r="AI560" s="216"/>
      <c r="AJ560" s="216"/>
      <c r="AK560" s="216"/>
      <c r="AL560" s="216"/>
      <c r="AM560" s="202"/>
      <c r="AN560" s="202"/>
      <c r="AP560" s="155"/>
      <c r="AQ560" s="155"/>
      <c r="AR560" s="155"/>
    </row>
    <row r="561" customFormat="false" ht="12.75" hidden="false" customHeight="true" outlineLevel="0" collapsed="false">
      <c r="F561" s="155"/>
      <c r="N561" s="215"/>
      <c r="O561" s="215"/>
      <c r="P561" s="215"/>
      <c r="Q561" s="215"/>
      <c r="R561" s="215"/>
      <c r="S561" s="215"/>
      <c r="T561" s="215"/>
      <c r="U561" s="215"/>
      <c r="V561" s="216"/>
      <c r="W561" s="216"/>
      <c r="X561" s="215"/>
      <c r="Y561" s="216"/>
      <c r="Z561" s="216"/>
      <c r="AA561" s="216"/>
      <c r="AB561" s="216"/>
      <c r="AC561" s="216"/>
      <c r="AD561" s="216"/>
      <c r="AE561" s="216"/>
      <c r="AF561" s="216"/>
      <c r="AG561" s="216"/>
      <c r="AH561" s="216"/>
      <c r="AI561" s="216"/>
      <c r="AJ561" s="216"/>
      <c r="AK561" s="216"/>
      <c r="AL561" s="216"/>
      <c r="AM561" s="202"/>
      <c r="AN561" s="202"/>
      <c r="AP561" s="155"/>
      <c r="AQ561" s="155"/>
      <c r="AR561" s="155"/>
    </row>
    <row r="562" customFormat="false" ht="12.75" hidden="false" customHeight="true" outlineLevel="0" collapsed="false">
      <c r="F562" s="155"/>
      <c r="N562" s="215"/>
      <c r="O562" s="215"/>
      <c r="P562" s="215"/>
      <c r="Q562" s="215"/>
      <c r="R562" s="215"/>
      <c r="S562" s="215"/>
      <c r="T562" s="215"/>
      <c r="U562" s="215"/>
      <c r="V562" s="216"/>
      <c r="W562" s="216"/>
      <c r="X562" s="215"/>
      <c r="Y562" s="216"/>
      <c r="Z562" s="216"/>
      <c r="AA562" s="216"/>
      <c r="AB562" s="216"/>
      <c r="AC562" s="216"/>
      <c r="AD562" s="216"/>
      <c r="AE562" s="216"/>
      <c r="AF562" s="216"/>
      <c r="AG562" s="216"/>
      <c r="AH562" s="216"/>
      <c r="AI562" s="216"/>
      <c r="AJ562" s="216"/>
      <c r="AK562" s="216"/>
      <c r="AL562" s="216"/>
      <c r="AM562" s="202"/>
      <c r="AN562" s="202"/>
      <c r="AP562" s="155"/>
      <c r="AQ562" s="155"/>
      <c r="AR562" s="155"/>
    </row>
    <row r="563" customFormat="false" ht="12.75" hidden="false" customHeight="true" outlineLevel="0" collapsed="false">
      <c r="F563" s="155"/>
      <c r="N563" s="215"/>
      <c r="O563" s="215"/>
      <c r="P563" s="215"/>
      <c r="Q563" s="215"/>
      <c r="R563" s="215"/>
      <c r="S563" s="215"/>
      <c r="T563" s="215"/>
      <c r="U563" s="215"/>
      <c r="V563" s="216"/>
      <c r="W563" s="216"/>
      <c r="X563" s="215"/>
      <c r="Y563" s="216"/>
      <c r="Z563" s="216"/>
      <c r="AA563" s="216"/>
      <c r="AB563" s="216"/>
      <c r="AC563" s="216"/>
      <c r="AD563" s="216"/>
      <c r="AE563" s="216"/>
      <c r="AF563" s="216"/>
      <c r="AG563" s="216"/>
      <c r="AH563" s="216"/>
      <c r="AI563" s="216"/>
      <c r="AJ563" s="216"/>
      <c r="AK563" s="216"/>
      <c r="AL563" s="216"/>
      <c r="AM563" s="202"/>
      <c r="AN563" s="202"/>
      <c r="AP563" s="155"/>
      <c r="AQ563" s="155"/>
      <c r="AR563" s="155"/>
    </row>
    <row r="564" customFormat="false" ht="12.75" hidden="false" customHeight="true" outlineLevel="0" collapsed="false">
      <c r="F564" s="155"/>
      <c r="N564" s="215"/>
      <c r="O564" s="215"/>
      <c r="P564" s="215"/>
      <c r="Q564" s="215"/>
      <c r="R564" s="215"/>
      <c r="S564" s="215"/>
      <c r="T564" s="215"/>
      <c r="U564" s="215"/>
      <c r="V564" s="216"/>
      <c r="W564" s="216"/>
      <c r="X564" s="215"/>
      <c r="Y564" s="216"/>
      <c r="Z564" s="216"/>
      <c r="AA564" s="216"/>
      <c r="AB564" s="216"/>
      <c r="AC564" s="216"/>
      <c r="AD564" s="216"/>
      <c r="AE564" s="216"/>
      <c r="AF564" s="216"/>
      <c r="AG564" s="216"/>
      <c r="AH564" s="216"/>
      <c r="AI564" s="216"/>
      <c r="AJ564" s="216"/>
      <c r="AK564" s="216"/>
      <c r="AL564" s="216"/>
      <c r="AM564" s="202"/>
      <c r="AN564" s="202"/>
      <c r="AP564" s="155"/>
      <c r="AQ564" s="155"/>
      <c r="AR564" s="155"/>
    </row>
    <row r="565" customFormat="false" ht="12.75" hidden="false" customHeight="true" outlineLevel="0" collapsed="false">
      <c r="F565" s="155"/>
      <c r="N565" s="215"/>
      <c r="O565" s="215"/>
      <c r="P565" s="215"/>
      <c r="Q565" s="215"/>
      <c r="R565" s="215"/>
      <c r="S565" s="215"/>
      <c r="T565" s="215"/>
      <c r="U565" s="215"/>
      <c r="V565" s="216"/>
      <c r="W565" s="216"/>
      <c r="X565" s="215"/>
      <c r="Y565" s="216"/>
      <c r="Z565" s="216"/>
      <c r="AA565" s="216"/>
      <c r="AB565" s="216"/>
      <c r="AC565" s="216"/>
      <c r="AD565" s="216"/>
      <c r="AE565" s="216"/>
      <c r="AF565" s="216"/>
      <c r="AG565" s="216"/>
      <c r="AH565" s="216"/>
      <c r="AI565" s="216"/>
      <c r="AJ565" s="216"/>
      <c r="AK565" s="216"/>
      <c r="AL565" s="216"/>
      <c r="AM565" s="202"/>
      <c r="AN565" s="202"/>
      <c r="AP565" s="155"/>
      <c r="AQ565" s="155"/>
      <c r="AR565" s="155"/>
    </row>
    <row r="566" customFormat="false" ht="12.75" hidden="false" customHeight="true" outlineLevel="0" collapsed="false">
      <c r="F566" s="155"/>
      <c r="N566" s="215"/>
      <c r="O566" s="215"/>
      <c r="P566" s="215"/>
      <c r="Q566" s="215"/>
      <c r="R566" s="215"/>
      <c r="S566" s="215"/>
      <c r="T566" s="215"/>
      <c r="U566" s="215"/>
      <c r="V566" s="216"/>
      <c r="W566" s="216"/>
      <c r="X566" s="215"/>
      <c r="Y566" s="216"/>
      <c r="Z566" s="216"/>
      <c r="AA566" s="216"/>
      <c r="AB566" s="216"/>
      <c r="AC566" s="216"/>
      <c r="AD566" s="216"/>
      <c r="AE566" s="216"/>
      <c r="AF566" s="216"/>
      <c r="AG566" s="216"/>
      <c r="AH566" s="216"/>
      <c r="AI566" s="216"/>
      <c r="AJ566" s="216"/>
      <c r="AK566" s="216"/>
      <c r="AL566" s="216"/>
      <c r="AM566" s="202"/>
      <c r="AN566" s="202"/>
      <c r="AP566" s="155"/>
      <c r="AQ566" s="155"/>
      <c r="AR566" s="155"/>
    </row>
    <row r="567" customFormat="false" ht="12.75" hidden="false" customHeight="true" outlineLevel="0" collapsed="false">
      <c r="F567" s="155"/>
      <c r="N567" s="215"/>
      <c r="O567" s="215"/>
      <c r="P567" s="215"/>
      <c r="Q567" s="215"/>
      <c r="R567" s="215"/>
      <c r="S567" s="215"/>
      <c r="T567" s="215"/>
      <c r="U567" s="215"/>
      <c r="V567" s="216"/>
      <c r="W567" s="216"/>
      <c r="X567" s="215"/>
      <c r="Y567" s="216"/>
      <c r="Z567" s="216"/>
      <c r="AA567" s="216"/>
      <c r="AB567" s="216"/>
      <c r="AC567" s="216"/>
      <c r="AD567" s="216"/>
      <c r="AE567" s="216"/>
      <c r="AF567" s="216"/>
      <c r="AG567" s="216"/>
      <c r="AH567" s="216"/>
      <c r="AI567" s="216"/>
      <c r="AJ567" s="216"/>
      <c r="AK567" s="216"/>
      <c r="AL567" s="216"/>
      <c r="AM567" s="202"/>
      <c r="AN567" s="202"/>
      <c r="AP567" s="155"/>
      <c r="AQ567" s="155"/>
      <c r="AR567" s="155"/>
    </row>
    <row r="568" customFormat="false" ht="12.75" hidden="false" customHeight="true" outlineLevel="0" collapsed="false">
      <c r="F568" s="155"/>
      <c r="N568" s="215"/>
      <c r="O568" s="215"/>
      <c r="P568" s="215"/>
      <c r="Q568" s="215"/>
      <c r="R568" s="215"/>
      <c r="S568" s="215"/>
      <c r="T568" s="215"/>
      <c r="U568" s="215"/>
      <c r="V568" s="216"/>
      <c r="W568" s="216"/>
      <c r="X568" s="215"/>
      <c r="Y568" s="216"/>
      <c r="Z568" s="216"/>
      <c r="AA568" s="216"/>
      <c r="AB568" s="216"/>
      <c r="AC568" s="216"/>
      <c r="AD568" s="216"/>
      <c r="AE568" s="216"/>
      <c r="AF568" s="216"/>
      <c r="AG568" s="216"/>
      <c r="AH568" s="216"/>
      <c r="AI568" s="216"/>
      <c r="AJ568" s="216"/>
      <c r="AK568" s="216"/>
      <c r="AL568" s="216"/>
      <c r="AM568" s="202"/>
      <c r="AN568" s="202"/>
      <c r="AP568" s="155"/>
      <c r="AQ568" s="155"/>
      <c r="AR568" s="155"/>
    </row>
    <row r="569" customFormat="false" ht="12.75" hidden="false" customHeight="true" outlineLevel="0" collapsed="false">
      <c r="F569" s="155"/>
      <c r="N569" s="215"/>
      <c r="O569" s="215"/>
      <c r="P569" s="215"/>
      <c r="Q569" s="215"/>
      <c r="R569" s="215"/>
      <c r="S569" s="215"/>
      <c r="T569" s="215"/>
      <c r="U569" s="215"/>
      <c r="V569" s="216"/>
      <c r="W569" s="216"/>
      <c r="X569" s="215"/>
      <c r="Y569" s="216"/>
      <c r="Z569" s="216"/>
      <c r="AA569" s="216"/>
      <c r="AB569" s="216"/>
      <c r="AC569" s="216"/>
      <c r="AD569" s="216"/>
      <c r="AE569" s="216"/>
      <c r="AF569" s="216"/>
      <c r="AG569" s="216"/>
      <c r="AH569" s="216"/>
      <c r="AI569" s="216"/>
      <c r="AJ569" s="216"/>
      <c r="AK569" s="216"/>
      <c r="AL569" s="216"/>
      <c r="AM569" s="202"/>
      <c r="AN569" s="202"/>
      <c r="AP569" s="155"/>
      <c r="AQ569" s="155"/>
      <c r="AR569" s="155"/>
    </row>
    <row r="570" customFormat="false" ht="12.75" hidden="false" customHeight="true" outlineLevel="0" collapsed="false">
      <c r="F570" s="155"/>
      <c r="N570" s="215"/>
      <c r="O570" s="215"/>
      <c r="P570" s="215"/>
      <c r="Q570" s="215"/>
      <c r="R570" s="215"/>
      <c r="S570" s="215"/>
      <c r="T570" s="215"/>
      <c r="U570" s="215"/>
      <c r="V570" s="216"/>
      <c r="W570" s="216"/>
      <c r="X570" s="215"/>
      <c r="Y570" s="216"/>
      <c r="Z570" s="216"/>
      <c r="AA570" s="216"/>
      <c r="AB570" s="216"/>
      <c r="AC570" s="216"/>
      <c r="AD570" s="216"/>
      <c r="AE570" s="216"/>
      <c r="AF570" s="216"/>
      <c r="AG570" s="216"/>
      <c r="AH570" s="216"/>
      <c r="AI570" s="216"/>
      <c r="AJ570" s="216"/>
      <c r="AK570" s="216"/>
      <c r="AL570" s="216"/>
      <c r="AM570" s="202"/>
      <c r="AN570" s="202"/>
      <c r="AP570" s="155"/>
      <c r="AQ570" s="155"/>
      <c r="AR570" s="155"/>
    </row>
    <row r="571" customFormat="false" ht="12.75" hidden="false" customHeight="true" outlineLevel="0" collapsed="false">
      <c r="F571" s="155"/>
      <c r="N571" s="215"/>
      <c r="O571" s="215"/>
      <c r="P571" s="215"/>
      <c r="Q571" s="215"/>
      <c r="R571" s="215"/>
      <c r="S571" s="215"/>
      <c r="T571" s="215"/>
      <c r="U571" s="215"/>
      <c r="V571" s="216"/>
      <c r="W571" s="216"/>
      <c r="X571" s="215"/>
      <c r="Y571" s="216"/>
      <c r="Z571" s="216"/>
      <c r="AA571" s="216"/>
      <c r="AB571" s="216"/>
      <c r="AC571" s="216"/>
      <c r="AD571" s="216"/>
      <c r="AE571" s="216"/>
      <c r="AF571" s="216"/>
      <c r="AG571" s="216"/>
      <c r="AH571" s="216"/>
      <c r="AI571" s="216"/>
      <c r="AJ571" s="216"/>
      <c r="AK571" s="216"/>
      <c r="AL571" s="216"/>
      <c r="AM571" s="202"/>
      <c r="AN571" s="202"/>
      <c r="AP571" s="155"/>
      <c r="AQ571" s="155"/>
      <c r="AR571" s="155"/>
    </row>
    <row r="572" customFormat="false" ht="12.75" hidden="false" customHeight="true" outlineLevel="0" collapsed="false">
      <c r="F572" s="155"/>
      <c r="N572" s="215"/>
      <c r="O572" s="215"/>
      <c r="P572" s="215"/>
      <c r="Q572" s="215"/>
      <c r="R572" s="215"/>
      <c r="S572" s="215"/>
      <c r="T572" s="215"/>
      <c r="U572" s="215"/>
      <c r="V572" s="216"/>
      <c r="W572" s="216"/>
      <c r="X572" s="215"/>
      <c r="Y572" s="216"/>
      <c r="Z572" s="216"/>
      <c r="AA572" s="216"/>
      <c r="AB572" s="216"/>
      <c r="AC572" s="216"/>
      <c r="AD572" s="216"/>
      <c r="AE572" s="216"/>
      <c r="AF572" s="216"/>
      <c r="AG572" s="216"/>
      <c r="AH572" s="216"/>
      <c r="AI572" s="216"/>
      <c r="AJ572" s="216"/>
      <c r="AK572" s="216"/>
      <c r="AL572" s="216"/>
      <c r="AM572" s="202"/>
      <c r="AN572" s="202"/>
      <c r="AP572" s="155"/>
      <c r="AQ572" s="155"/>
      <c r="AR572" s="155"/>
    </row>
    <row r="573" customFormat="false" ht="12.75" hidden="false" customHeight="true" outlineLevel="0" collapsed="false">
      <c r="F573" s="155"/>
      <c r="N573" s="215"/>
      <c r="O573" s="215"/>
      <c r="P573" s="215"/>
      <c r="Q573" s="215"/>
      <c r="R573" s="215"/>
      <c r="S573" s="215"/>
      <c r="T573" s="215"/>
      <c r="U573" s="215"/>
      <c r="V573" s="216"/>
      <c r="W573" s="216"/>
      <c r="X573" s="215"/>
      <c r="Y573" s="216"/>
      <c r="Z573" s="216"/>
      <c r="AA573" s="216"/>
      <c r="AB573" s="216"/>
      <c r="AC573" s="216"/>
      <c r="AD573" s="216"/>
      <c r="AE573" s="216"/>
      <c r="AF573" s="216"/>
      <c r="AG573" s="216"/>
      <c r="AH573" s="216"/>
      <c r="AI573" s="216"/>
      <c r="AJ573" s="216"/>
      <c r="AK573" s="216"/>
      <c r="AL573" s="216"/>
      <c r="AM573" s="202"/>
      <c r="AN573" s="202"/>
      <c r="AP573" s="155"/>
      <c r="AQ573" s="155"/>
      <c r="AR573" s="155"/>
    </row>
    <row r="574" customFormat="false" ht="12.75" hidden="false" customHeight="true" outlineLevel="0" collapsed="false">
      <c r="F574" s="155"/>
      <c r="N574" s="215"/>
      <c r="O574" s="215"/>
      <c r="P574" s="215"/>
      <c r="Q574" s="215"/>
      <c r="R574" s="215"/>
      <c r="S574" s="215"/>
      <c r="T574" s="215"/>
      <c r="U574" s="215"/>
      <c r="V574" s="216"/>
      <c r="W574" s="216"/>
      <c r="X574" s="215"/>
      <c r="Y574" s="216"/>
      <c r="Z574" s="216"/>
      <c r="AA574" s="216"/>
      <c r="AB574" s="216"/>
      <c r="AC574" s="216"/>
      <c r="AD574" s="216"/>
      <c r="AE574" s="216"/>
      <c r="AF574" s="216"/>
      <c r="AG574" s="216"/>
      <c r="AH574" s="216"/>
      <c r="AI574" s="216"/>
      <c r="AJ574" s="216"/>
      <c r="AK574" s="216"/>
      <c r="AL574" s="216"/>
      <c r="AM574" s="202"/>
      <c r="AN574" s="202"/>
      <c r="AP574" s="155"/>
      <c r="AQ574" s="155"/>
      <c r="AR574" s="155"/>
    </row>
    <row r="575" customFormat="false" ht="12.75" hidden="false" customHeight="true" outlineLevel="0" collapsed="false">
      <c r="F575" s="155"/>
      <c r="N575" s="215"/>
      <c r="O575" s="215"/>
      <c r="P575" s="215"/>
      <c r="Q575" s="215"/>
      <c r="R575" s="215"/>
      <c r="S575" s="215"/>
      <c r="T575" s="215"/>
      <c r="U575" s="215"/>
      <c r="V575" s="216"/>
      <c r="W575" s="216"/>
      <c r="X575" s="215"/>
      <c r="Y575" s="216"/>
      <c r="Z575" s="216"/>
      <c r="AA575" s="216"/>
      <c r="AB575" s="216"/>
      <c r="AC575" s="216"/>
      <c r="AD575" s="216"/>
      <c r="AE575" s="216"/>
      <c r="AF575" s="216"/>
      <c r="AG575" s="216"/>
      <c r="AH575" s="216"/>
      <c r="AI575" s="216"/>
      <c r="AJ575" s="216"/>
      <c r="AK575" s="216"/>
      <c r="AL575" s="216"/>
      <c r="AM575" s="202"/>
      <c r="AN575" s="202"/>
      <c r="AP575" s="155"/>
      <c r="AQ575" s="155"/>
      <c r="AR575" s="155"/>
    </row>
    <row r="576" customFormat="false" ht="12.75" hidden="false" customHeight="true" outlineLevel="0" collapsed="false">
      <c r="F576" s="155"/>
      <c r="N576" s="215"/>
      <c r="O576" s="215"/>
      <c r="P576" s="215"/>
      <c r="Q576" s="215"/>
      <c r="R576" s="215"/>
      <c r="S576" s="215"/>
      <c r="T576" s="215"/>
      <c r="U576" s="215"/>
      <c r="V576" s="216"/>
      <c r="W576" s="216"/>
      <c r="X576" s="215"/>
      <c r="Y576" s="216"/>
      <c r="Z576" s="216"/>
      <c r="AA576" s="216"/>
      <c r="AB576" s="216"/>
      <c r="AC576" s="216"/>
      <c r="AD576" s="216"/>
      <c r="AE576" s="216"/>
      <c r="AF576" s="216"/>
      <c r="AG576" s="216"/>
      <c r="AH576" s="216"/>
      <c r="AI576" s="216"/>
      <c r="AJ576" s="216"/>
      <c r="AK576" s="216"/>
      <c r="AL576" s="216"/>
      <c r="AM576" s="202"/>
      <c r="AN576" s="202"/>
      <c r="AP576" s="155"/>
      <c r="AQ576" s="155"/>
      <c r="AR576" s="155"/>
    </row>
    <row r="577" customFormat="false" ht="13.2" hidden="false" customHeight="false" outlineLevel="0" collapsed="false">
      <c r="F577" s="155"/>
      <c r="N577" s="215"/>
      <c r="O577" s="215"/>
      <c r="P577" s="215"/>
      <c r="Q577" s="215"/>
      <c r="R577" s="215"/>
      <c r="S577" s="215"/>
      <c r="T577" s="215"/>
      <c r="U577" s="215"/>
      <c r="V577" s="216"/>
      <c r="W577" s="216"/>
      <c r="X577" s="215"/>
      <c r="Y577" s="216"/>
      <c r="Z577" s="216"/>
      <c r="AA577" s="216"/>
      <c r="AB577" s="216"/>
      <c r="AC577" s="216"/>
      <c r="AD577" s="216"/>
      <c r="AE577" s="216"/>
      <c r="AF577" s="216"/>
      <c r="AG577" s="216"/>
      <c r="AH577" s="216"/>
      <c r="AI577" s="216"/>
      <c r="AJ577" s="216"/>
      <c r="AK577" s="216"/>
      <c r="AL577" s="216"/>
      <c r="AM577" s="202"/>
      <c r="AN577" s="202"/>
      <c r="AP577" s="155"/>
      <c r="AQ577" s="155"/>
      <c r="AR577" s="155"/>
    </row>
    <row r="578" customFormat="false" ht="13.2" hidden="false" customHeight="false" outlineLevel="0" collapsed="false">
      <c r="F578" s="155"/>
      <c r="N578" s="215"/>
      <c r="O578" s="215"/>
      <c r="P578" s="215"/>
      <c r="Q578" s="215"/>
      <c r="R578" s="215"/>
      <c r="S578" s="215"/>
      <c r="T578" s="215"/>
      <c r="U578" s="215"/>
      <c r="V578" s="216"/>
      <c r="W578" s="216"/>
      <c r="X578" s="215"/>
      <c r="Y578" s="216"/>
      <c r="Z578" s="216"/>
      <c r="AA578" s="216"/>
      <c r="AB578" s="216"/>
      <c r="AC578" s="216"/>
      <c r="AD578" s="216"/>
      <c r="AE578" s="216"/>
      <c r="AF578" s="216"/>
      <c r="AG578" s="216"/>
      <c r="AH578" s="216"/>
      <c r="AI578" s="216"/>
      <c r="AJ578" s="216"/>
      <c r="AK578" s="216"/>
      <c r="AL578" s="216"/>
      <c r="AM578" s="202"/>
      <c r="AN578" s="202"/>
      <c r="AP578" s="155"/>
      <c r="AQ578" s="155"/>
      <c r="AR578" s="155"/>
    </row>
    <row r="579" customFormat="false" ht="13.2" hidden="false" customHeight="false" outlineLevel="0" collapsed="false">
      <c r="F579" s="155"/>
      <c r="N579" s="215"/>
      <c r="O579" s="215"/>
      <c r="P579" s="215"/>
      <c r="Q579" s="215"/>
      <c r="R579" s="215"/>
      <c r="S579" s="215"/>
      <c r="T579" s="215"/>
      <c r="U579" s="215"/>
      <c r="V579" s="216"/>
      <c r="W579" s="216"/>
      <c r="X579" s="215"/>
      <c r="Y579" s="216"/>
      <c r="Z579" s="216"/>
      <c r="AA579" s="216"/>
      <c r="AB579" s="216"/>
      <c r="AC579" s="216"/>
      <c r="AD579" s="216"/>
      <c r="AE579" s="216"/>
      <c r="AF579" s="216"/>
      <c r="AG579" s="216"/>
      <c r="AH579" s="216"/>
      <c r="AI579" s="216"/>
      <c r="AJ579" s="216"/>
      <c r="AK579" s="216"/>
      <c r="AL579" s="216"/>
      <c r="AM579" s="202"/>
      <c r="AN579" s="202"/>
      <c r="AP579" s="155"/>
      <c r="AQ579" s="155"/>
      <c r="AR579" s="155"/>
    </row>
    <row r="580" customFormat="false" ht="13.2" hidden="false" customHeight="false" outlineLevel="0" collapsed="false">
      <c r="F580" s="155"/>
      <c r="N580" s="215"/>
      <c r="O580" s="215"/>
      <c r="P580" s="215"/>
      <c r="Q580" s="215"/>
      <c r="R580" s="215"/>
      <c r="S580" s="215"/>
      <c r="T580" s="215"/>
      <c r="U580" s="215"/>
      <c r="V580" s="216"/>
      <c r="W580" s="216"/>
      <c r="X580" s="215"/>
      <c r="Y580" s="216"/>
      <c r="Z580" s="216"/>
      <c r="AA580" s="216"/>
      <c r="AB580" s="216"/>
      <c r="AC580" s="216"/>
      <c r="AD580" s="216"/>
      <c r="AE580" s="216"/>
      <c r="AF580" s="216"/>
      <c r="AG580" s="216"/>
      <c r="AH580" s="216"/>
      <c r="AI580" s="216"/>
      <c r="AJ580" s="216"/>
      <c r="AK580" s="216"/>
      <c r="AL580" s="216"/>
      <c r="AM580" s="202"/>
      <c r="AN580" s="202"/>
      <c r="AP580" s="155"/>
      <c r="AQ580" s="155"/>
      <c r="AR580" s="155"/>
    </row>
    <row r="581" customFormat="false" ht="13.2" hidden="false" customHeight="false" outlineLevel="0" collapsed="false">
      <c r="F581" s="155"/>
      <c r="N581" s="215"/>
      <c r="O581" s="215"/>
      <c r="P581" s="215"/>
      <c r="Q581" s="215"/>
      <c r="R581" s="215"/>
      <c r="S581" s="215"/>
      <c r="T581" s="215"/>
      <c r="U581" s="215"/>
      <c r="V581" s="216"/>
      <c r="W581" s="216"/>
      <c r="X581" s="215"/>
      <c r="Y581" s="216"/>
      <c r="Z581" s="216"/>
      <c r="AA581" s="216"/>
      <c r="AB581" s="216"/>
      <c r="AC581" s="216"/>
      <c r="AD581" s="216"/>
      <c r="AE581" s="216"/>
      <c r="AF581" s="216"/>
      <c r="AG581" s="216"/>
      <c r="AH581" s="216"/>
      <c r="AI581" s="216"/>
      <c r="AJ581" s="216"/>
      <c r="AK581" s="216"/>
      <c r="AL581" s="216"/>
      <c r="AM581" s="202"/>
      <c r="AN581" s="202"/>
      <c r="AP581" s="155"/>
      <c r="AQ581" s="155"/>
      <c r="AR581" s="155"/>
    </row>
    <row r="582" customFormat="false" ht="13.2" hidden="false" customHeight="false" outlineLevel="0" collapsed="false">
      <c r="F582" s="155"/>
      <c r="N582" s="215"/>
      <c r="O582" s="215"/>
      <c r="P582" s="215"/>
      <c r="Q582" s="215"/>
      <c r="R582" s="215"/>
      <c r="S582" s="215"/>
      <c r="T582" s="215"/>
      <c r="U582" s="215"/>
      <c r="V582" s="216"/>
      <c r="W582" s="216"/>
      <c r="X582" s="215"/>
      <c r="Y582" s="216"/>
      <c r="Z582" s="216"/>
      <c r="AA582" s="216"/>
      <c r="AB582" s="216"/>
      <c r="AC582" s="216"/>
      <c r="AD582" s="216"/>
      <c r="AE582" s="216"/>
      <c r="AF582" s="216"/>
      <c r="AG582" s="216"/>
      <c r="AH582" s="216"/>
      <c r="AI582" s="216"/>
      <c r="AJ582" s="216"/>
      <c r="AK582" s="216"/>
      <c r="AL582" s="216"/>
      <c r="AM582" s="202"/>
      <c r="AN582" s="202"/>
      <c r="AP582" s="155"/>
      <c r="AQ582" s="155"/>
      <c r="AR582" s="155"/>
    </row>
    <row r="583" customFormat="false" ht="13.2" hidden="false" customHeight="false" outlineLevel="0" collapsed="false">
      <c r="F583" s="155"/>
      <c r="N583" s="215"/>
      <c r="O583" s="215"/>
      <c r="P583" s="215"/>
      <c r="Q583" s="215"/>
      <c r="R583" s="215"/>
      <c r="S583" s="215"/>
      <c r="T583" s="215"/>
      <c r="U583" s="215"/>
      <c r="V583" s="216"/>
      <c r="W583" s="216"/>
      <c r="X583" s="215"/>
      <c r="Y583" s="216"/>
      <c r="Z583" s="216"/>
      <c r="AA583" s="216"/>
      <c r="AB583" s="216"/>
      <c r="AC583" s="216"/>
      <c r="AD583" s="216"/>
      <c r="AE583" s="216"/>
      <c r="AF583" s="216"/>
      <c r="AG583" s="216"/>
      <c r="AH583" s="216"/>
      <c r="AI583" s="216"/>
      <c r="AJ583" s="216"/>
      <c r="AK583" s="216"/>
      <c r="AL583" s="216"/>
      <c r="AM583" s="202"/>
      <c r="AN583" s="202"/>
      <c r="AP583" s="155"/>
      <c r="AQ583" s="155"/>
      <c r="AR583" s="155"/>
    </row>
    <row r="584" customFormat="false" ht="13.2" hidden="false" customHeight="false" outlineLevel="0" collapsed="false">
      <c r="F584" s="155"/>
      <c r="N584" s="215"/>
      <c r="O584" s="215"/>
      <c r="P584" s="215"/>
      <c r="Q584" s="215"/>
      <c r="R584" s="215"/>
      <c r="S584" s="215"/>
      <c r="T584" s="215"/>
      <c r="U584" s="215"/>
      <c r="V584" s="216"/>
      <c r="W584" s="216"/>
      <c r="X584" s="215"/>
      <c r="Y584" s="216"/>
      <c r="Z584" s="216"/>
      <c r="AA584" s="216"/>
      <c r="AB584" s="216"/>
      <c r="AC584" s="216"/>
      <c r="AD584" s="216"/>
      <c r="AE584" s="216"/>
      <c r="AF584" s="216"/>
      <c r="AG584" s="216"/>
      <c r="AH584" s="216"/>
      <c r="AI584" s="216"/>
      <c r="AJ584" s="216"/>
      <c r="AK584" s="216"/>
      <c r="AL584" s="216"/>
      <c r="AM584" s="202"/>
      <c r="AN584" s="202"/>
      <c r="AP584" s="155"/>
      <c r="AQ584" s="155"/>
      <c r="AR584" s="155"/>
    </row>
    <row r="585" customFormat="false" ht="13.2" hidden="false" customHeight="false" outlineLevel="0" collapsed="false">
      <c r="F585" s="155"/>
      <c r="N585" s="215"/>
      <c r="O585" s="215"/>
      <c r="P585" s="215"/>
      <c r="Q585" s="215"/>
      <c r="R585" s="215"/>
      <c r="S585" s="215"/>
      <c r="T585" s="215"/>
      <c r="U585" s="215"/>
      <c r="V585" s="216"/>
      <c r="W585" s="216"/>
      <c r="X585" s="215"/>
      <c r="Y585" s="216"/>
      <c r="Z585" s="216"/>
      <c r="AA585" s="216"/>
      <c r="AB585" s="216"/>
      <c r="AC585" s="216"/>
      <c r="AD585" s="216"/>
      <c r="AE585" s="216"/>
      <c r="AF585" s="216"/>
      <c r="AG585" s="216"/>
      <c r="AH585" s="216"/>
      <c r="AI585" s="216"/>
      <c r="AJ585" s="216"/>
      <c r="AK585" s="216"/>
      <c r="AL585" s="216"/>
      <c r="AM585" s="202"/>
      <c r="AN585" s="202"/>
      <c r="AP585" s="155"/>
      <c r="AQ585" s="155"/>
      <c r="AR585" s="155"/>
    </row>
    <row r="586" customFormat="false" ht="13.2" hidden="false" customHeight="false" outlineLevel="0" collapsed="false">
      <c r="F586" s="155"/>
      <c r="N586" s="215"/>
      <c r="O586" s="215"/>
      <c r="P586" s="215"/>
      <c r="Q586" s="215"/>
      <c r="R586" s="215"/>
      <c r="S586" s="215"/>
      <c r="T586" s="215"/>
      <c r="U586" s="215"/>
      <c r="V586" s="216"/>
      <c r="W586" s="216"/>
      <c r="X586" s="215"/>
      <c r="Y586" s="216"/>
      <c r="Z586" s="216"/>
      <c r="AA586" s="216"/>
      <c r="AB586" s="216"/>
      <c r="AC586" s="216"/>
      <c r="AD586" s="216"/>
      <c r="AE586" s="216"/>
      <c r="AF586" s="216"/>
      <c r="AG586" s="216"/>
      <c r="AH586" s="216"/>
      <c r="AI586" s="216"/>
      <c r="AJ586" s="216"/>
      <c r="AK586" s="216"/>
      <c r="AL586" s="216"/>
      <c r="AM586" s="202"/>
      <c r="AN586" s="202"/>
      <c r="AP586" s="155"/>
      <c r="AQ586" s="155"/>
      <c r="AR586" s="155"/>
    </row>
    <row r="587" customFormat="false" ht="13.2" hidden="false" customHeight="false" outlineLevel="0" collapsed="false">
      <c r="F587" s="155"/>
      <c r="N587" s="215"/>
      <c r="O587" s="215"/>
      <c r="P587" s="215"/>
      <c r="Q587" s="215"/>
      <c r="R587" s="215"/>
      <c r="S587" s="215"/>
      <c r="T587" s="215"/>
      <c r="U587" s="215"/>
      <c r="V587" s="216"/>
      <c r="W587" s="216"/>
      <c r="X587" s="215"/>
      <c r="Y587" s="216"/>
      <c r="Z587" s="216"/>
      <c r="AA587" s="216"/>
      <c r="AB587" s="216"/>
      <c r="AC587" s="216"/>
      <c r="AD587" s="216"/>
      <c r="AE587" s="216"/>
      <c r="AF587" s="216"/>
      <c r="AG587" s="216"/>
      <c r="AH587" s="216"/>
      <c r="AI587" s="216"/>
      <c r="AJ587" s="216"/>
      <c r="AK587" s="216"/>
      <c r="AL587" s="216"/>
      <c r="AM587" s="202"/>
      <c r="AN587" s="202"/>
      <c r="AP587" s="155"/>
      <c r="AQ587" s="155"/>
      <c r="AR587" s="155"/>
    </row>
    <row r="588" customFormat="false" ht="13.2" hidden="false" customHeight="false" outlineLevel="0" collapsed="false">
      <c r="F588" s="155"/>
      <c r="N588" s="215"/>
      <c r="O588" s="215"/>
      <c r="P588" s="215"/>
      <c r="Q588" s="215"/>
      <c r="R588" s="215"/>
      <c r="S588" s="215"/>
      <c r="T588" s="215"/>
      <c r="U588" s="215"/>
      <c r="V588" s="216"/>
      <c r="W588" s="216"/>
      <c r="X588" s="215"/>
      <c r="Y588" s="216"/>
      <c r="Z588" s="216"/>
      <c r="AA588" s="216"/>
      <c r="AB588" s="216"/>
      <c r="AC588" s="216"/>
      <c r="AD588" s="216"/>
      <c r="AE588" s="216"/>
      <c r="AF588" s="216"/>
      <c r="AG588" s="216"/>
      <c r="AH588" s="216"/>
      <c r="AI588" s="216"/>
      <c r="AJ588" s="216"/>
      <c r="AK588" s="216"/>
      <c r="AL588" s="216"/>
      <c r="AM588" s="202"/>
      <c r="AN588" s="202"/>
      <c r="AP588" s="155"/>
      <c r="AQ588" s="155"/>
      <c r="AR588" s="155"/>
    </row>
    <row r="589" customFormat="false" ht="13.2" hidden="false" customHeight="false" outlineLevel="0" collapsed="false">
      <c r="F589" s="155"/>
      <c r="N589" s="215"/>
      <c r="O589" s="215"/>
      <c r="P589" s="215"/>
      <c r="Q589" s="215"/>
      <c r="R589" s="215"/>
      <c r="S589" s="215"/>
      <c r="T589" s="215"/>
      <c r="U589" s="215"/>
      <c r="V589" s="216"/>
      <c r="W589" s="216"/>
      <c r="X589" s="215"/>
      <c r="Y589" s="216"/>
      <c r="Z589" s="216"/>
      <c r="AA589" s="216"/>
      <c r="AB589" s="216"/>
      <c r="AC589" s="216"/>
      <c r="AD589" s="216"/>
      <c r="AE589" s="216"/>
      <c r="AF589" s="216"/>
      <c r="AG589" s="216"/>
      <c r="AH589" s="216"/>
      <c r="AI589" s="216"/>
      <c r="AJ589" s="216"/>
      <c r="AK589" s="216"/>
      <c r="AL589" s="216"/>
      <c r="AM589" s="202"/>
      <c r="AN589" s="202"/>
      <c r="AP589" s="155"/>
      <c r="AQ589" s="155"/>
      <c r="AR589" s="155"/>
    </row>
    <row r="590" customFormat="false" ht="13.2" hidden="false" customHeight="false" outlineLevel="0" collapsed="false">
      <c r="F590" s="155"/>
      <c r="N590" s="215"/>
      <c r="O590" s="215"/>
      <c r="P590" s="215"/>
      <c r="Q590" s="215"/>
      <c r="R590" s="215"/>
      <c r="S590" s="215"/>
      <c r="T590" s="215"/>
      <c r="U590" s="215"/>
      <c r="V590" s="216"/>
      <c r="W590" s="216"/>
      <c r="X590" s="215"/>
      <c r="Y590" s="216"/>
      <c r="Z590" s="216"/>
      <c r="AA590" s="216"/>
      <c r="AB590" s="216"/>
      <c r="AC590" s="216"/>
      <c r="AD590" s="216"/>
      <c r="AE590" s="216"/>
      <c r="AF590" s="216"/>
      <c r="AG590" s="216"/>
      <c r="AH590" s="216"/>
      <c r="AI590" s="216"/>
      <c r="AJ590" s="216"/>
      <c r="AK590" s="216"/>
      <c r="AL590" s="216"/>
      <c r="AM590" s="202"/>
      <c r="AN590" s="202"/>
      <c r="AP590" s="155"/>
      <c r="AQ590" s="155"/>
      <c r="AR590" s="155"/>
    </row>
    <row r="591" customFormat="false" ht="13.2" hidden="false" customHeight="false" outlineLevel="0" collapsed="false">
      <c r="F591" s="155"/>
      <c r="N591" s="215"/>
      <c r="O591" s="215"/>
      <c r="P591" s="215"/>
      <c r="Q591" s="215"/>
      <c r="R591" s="215"/>
      <c r="S591" s="215"/>
      <c r="T591" s="215"/>
      <c r="U591" s="215"/>
      <c r="V591" s="216"/>
      <c r="W591" s="216"/>
      <c r="X591" s="215"/>
      <c r="Y591" s="216"/>
      <c r="Z591" s="216"/>
      <c r="AA591" s="216"/>
      <c r="AB591" s="216"/>
      <c r="AC591" s="216"/>
      <c r="AD591" s="216"/>
      <c r="AE591" s="216"/>
      <c r="AF591" s="216"/>
      <c r="AG591" s="216"/>
      <c r="AH591" s="216"/>
      <c r="AI591" s="216"/>
      <c r="AJ591" s="216"/>
      <c r="AK591" s="216"/>
      <c r="AL591" s="216"/>
      <c r="AM591" s="202"/>
      <c r="AN591" s="202"/>
      <c r="AP591" s="155"/>
      <c r="AQ591" s="155"/>
      <c r="AR591" s="155"/>
    </row>
    <row r="592" customFormat="false" ht="13.2" hidden="false" customHeight="false" outlineLevel="0" collapsed="false">
      <c r="F592" s="155"/>
      <c r="N592" s="215"/>
      <c r="O592" s="215"/>
      <c r="P592" s="215"/>
      <c r="Q592" s="215"/>
      <c r="R592" s="215"/>
      <c r="S592" s="215"/>
      <c r="T592" s="215"/>
      <c r="U592" s="215"/>
      <c r="V592" s="216"/>
      <c r="W592" s="216"/>
      <c r="X592" s="215"/>
      <c r="Y592" s="216"/>
      <c r="Z592" s="216"/>
      <c r="AA592" s="216"/>
      <c r="AB592" s="216"/>
      <c r="AC592" s="216"/>
      <c r="AD592" s="216"/>
      <c r="AE592" s="216"/>
      <c r="AF592" s="216"/>
      <c r="AG592" s="216"/>
      <c r="AH592" s="216"/>
      <c r="AI592" s="216"/>
      <c r="AJ592" s="216"/>
      <c r="AK592" s="216"/>
      <c r="AL592" s="216"/>
      <c r="AM592" s="202"/>
      <c r="AN592" s="202"/>
      <c r="AP592" s="155"/>
      <c r="AQ592" s="155"/>
      <c r="AR592" s="155"/>
    </row>
    <row r="593" customFormat="false" ht="13.2" hidden="false" customHeight="false" outlineLevel="0" collapsed="false">
      <c r="F593" s="155"/>
      <c r="N593" s="215"/>
      <c r="O593" s="215"/>
      <c r="P593" s="215"/>
      <c r="Q593" s="215"/>
      <c r="R593" s="215"/>
      <c r="S593" s="215"/>
      <c r="T593" s="215"/>
      <c r="U593" s="215"/>
      <c r="V593" s="216"/>
      <c r="W593" s="216"/>
      <c r="X593" s="215"/>
      <c r="Y593" s="216"/>
      <c r="Z593" s="216"/>
      <c r="AA593" s="216"/>
      <c r="AB593" s="216"/>
      <c r="AC593" s="216"/>
      <c r="AD593" s="216"/>
      <c r="AE593" s="216"/>
      <c r="AF593" s="216"/>
      <c r="AG593" s="216"/>
      <c r="AH593" s="216"/>
      <c r="AI593" s="216"/>
      <c r="AJ593" s="216"/>
      <c r="AK593" s="216"/>
      <c r="AL593" s="216"/>
      <c r="AM593" s="202"/>
      <c r="AN593" s="202"/>
      <c r="AP593" s="155"/>
      <c r="AQ593" s="155"/>
      <c r="AR593" s="155"/>
    </row>
    <row r="594" customFormat="false" ht="13.2" hidden="false" customHeight="false" outlineLevel="0" collapsed="false">
      <c r="F594" s="155"/>
      <c r="N594" s="215"/>
      <c r="O594" s="215"/>
      <c r="P594" s="215"/>
      <c r="Q594" s="215"/>
      <c r="R594" s="215"/>
      <c r="S594" s="215"/>
      <c r="T594" s="215"/>
      <c r="U594" s="215"/>
      <c r="V594" s="216"/>
      <c r="W594" s="216"/>
      <c r="X594" s="215"/>
      <c r="Y594" s="216"/>
      <c r="Z594" s="216"/>
      <c r="AA594" s="216"/>
      <c r="AB594" s="216"/>
      <c r="AC594" s="216"/>
      <c r="AD594" s="216"/>
      <c r="AE594" s="216"/>
      <c r="AF594" s="216"/>
      <c r="AG594" s="216"/>
      <c r="AH594" s="216"/>
      <c r="AI594" s="216"/>
      <c r="AJ594" s="216"/>
      <c r="AK594" s="216"/>
      <c r="AL594" s="216"/>
      <c r="AM594" s="202"/>
      <c r="AN594" s="202"/>
      <c r="AP594" s="155"/>
      <c r="AQ594" s="155"/>
      <c r="AR594" s="155"/>
    </row>
    <row r="595" customFormat="false" ht="13.2" hidden="false" customHeight="false" outlineLevel="0" collapsed="false">
      <c r="F595" s="155"/>
      <c r="N595" s="215"/>
      <c r="O595" s="215"/>
      <c r="P595" s="215"/>
      <c r="Q595" s="215"/>
      <c r="R595" s="215"/>
      <c r="S595" s="215"/>
      <c r="T595" s="215"/>
      <c r="U595" s="215"/>
      <c r="V595" s="216"/>
      <c r="W595" s="216"/>
      <c r="X595" s="215"/>
      <c r="Y595" s="216"/>
      <c r="Z595" s="216"/>
      <c r="AA595" s="216"/>
      <c r="AB595" s="216"/>
      <c r="AC595" s="216"/>
      <c r="AD595" s="216"/>
      <c r="AE595" s="216"/>
      <c r="AF595" s="216"/>
      <c r="AG595" s="216"/>
      <c r="AH595" s="216"/>
      <c r="AI595" s="216"/>
      <c r="AJ595" s="216"/>
      <c r="AK595" s="216"/>
      <c r="AL595" s="216"/>
      <c r="AM595" s="202"/>
      <c r="AN595" s="202"/>
      <c r="AP595" s="155"/>
      <c r="AQ595" s="155"/>
      <c r="AR595" s="155"/>
    </row>
    <row r="596" customFormat="false" ht="13.2" hidden="false" customHeight="false" outlineLevel="0" collapsed="false">
      <c r="F596" s="155"/>
      <c r="N596" s="215"/>
      <c r="O596" s="215"/>
      <c r="P596" s="215"/>
      <c r="Q596" s="215"/>
      <c r="R596" s="215"/>
      <c r="S596" s="215"/>
      <c r="T596" s="215"/>
      <c r="U596" s="215"/>
      <c r="V596" s="216"/>
      <c r="W596" s="216"/>
      <c r="X596" s="215"/>
      <c r="Y596" s="216"/>
      <c r="Z596" s="216"/>
      <c r="AA596" s="216"/>
      <c r="AB596" s="216"/>
      <c r="AC596" s="216"/>
      <c r="AD596" s="216"/>
      <c r="AE596" s="216"/>
      <c r="AF596" s="216"/>
      <c r="AG596" s="216"/>
      <c r="AH596" s="216"/>
      <c r="AI596" s="216"/>
      <c r="AJ596" s="216"/>
      <c r="AK596" s="216"/>
      <c r="AL596" s="216"/>
      <c r="AM596" s="202"/>
      <c r="AN596" s="202"/>
      <c r="AP596" s="155"/>
      <c r="AQ596" s="155"/>
      <c r="AR596" s="155"/>
    </row>
    <row r="597" customFormat="false" ht="13.2" hidden="false" customHeight="false" outlineLevel="0" collapsed="false">
      <c r="F597" s="155"/>
      <c r="N597" s="215"/>
      <c r="O597" s="215"/>
      <c r="P597" s="215"/>
      <c r="Q597" s="215"/>
      <c r="R597" s="215"/>
      <c r="S597" s="215"/>
      <c r="T597" s="215"/>
      <c r="U597" s="215"/>
      <c r="V597" s="216"/>
      <c r="W597" s="216"/>
      <c r="X597" s="215"/>
      <c r="Y597" s="216"/>
      <c r="Z597" s="216"/>
      <c r="AA597" s="216"/>
      <c r="AB597" s="216"/>
      <c r="AC597" s="216"/>
      <c r="AD597" s="216"/>
      <c r="AE597" s="216"/>
      <c r="AF597" s="216"/>
      <c r="AG597" s="216"/>
      <c r="AH597" s="216"/>
      <c r="AI597" s="216"/>
      <c r="AJ597" s="216"/>
      <c r="AK597" s="216"/>
      <c r="AL597" s="216"/>
      <c r="AM597" s="202"/>
      <c r="AN597" s="202"/>
      <c r="AP597" s="155"/>
      <c r="AQ597" s="155"/>
      <c r="AR597" s="155"/>
    </row>
    <row r="598" customFormat="false" ht="13.2" hidden="false" customHeight="false" outlineLevel="0" collapsed="false">
      <c r="F598" s="155"/>
      <c r="N598" s="215"/>
      <c r="O598" s="215"/>
      <c r="P598" s="215"/>
      <c r="Q598" s="215"/>
      <c r="R598" s="215"/>
      <c r="S598" s="215"/>
      <c r="T598" s="215"/>
      <c r="U598" s="215"/>
      <c r="V598" s="216"/>
      <c r="W598" s="216"/>
      <c r="X598" s="215"/>
      <c r="Y598" s="216"/>
      <c r="Z598" s="216"/>
      <c r="AA598" s="216"/>
      <c r="AB598" s="216"/>
      <c r="AC598" s="216"/>
      <c r="AD598" s="216"/>
      <c r="AE598" s="216"/>
      <c r="AF598" s="216"/>
      <c r="AG598" s="216"/>
      <c r="AH598" s="216"/>
      <c r="AI598" s="216"/>
      <c r="AJ598" s="216"/>
      <c r="AK598" s="216"/>
      <c r="AL598" s="216"/>
      <c r="AM598" s="202"/>
      <c r="AN598" s="202"/>
      <c r="AP598" s="155"/>
      <c r="AQ598" s="155"/>
      <c r="AR598" s="155"/>
    </row>
    <row r="599" customFormat="false" ht="13.2" hidden="false" customHeight="false" outlineLevel="0" collapsed="false">
      <c r="F599" s="155"/>
      <c r="N599" s="215"/>
      <c r="O599" s="215"/>
      <c r="P599" s="215"/>
      <c r="Q599" s="215"/>
      <c r="R599" s="215"/>
      <c r="S599" s="215"/>
      <c r="T599" s="215"/>
      <c r="U599" s="215"/>
      <c r="V599" s="216"/>
      <c r="W599" s="216"/>
      <c r="X599" s="215"/>
      <c r="Y599" s="216"/>
      <c r="Z599" s="216"/>
      <c r="AA599" s="216"/>
      <c r="AB599" s="216"/>
      <c r="AC599" s="216"/>
      <c r="AD599" s="216"/>
      <c r="AE599" s="216"/>
      <c r="AF599" s="216"/>
      <c r="AG599" s="216"/>
      <c r="AH599" s="216"/>
      <c r="AI599" s="216"/>
      <c r="AJ599" s="216"/>
      <c r="AK599" s="216"/>
      <c r="AL599" s="216"/>
      <c r="AM599" s="202"/>
      <c r="AN599" s="202"/>
      <c r="AP599" s="155"/>
      <c r="AQ599" s="155"/>
      <c r="AR599" s="155"/>
    </row>
    <row r="600" customFormat="false" ht="13.2" hidden="false" customHeight="false" outlineLevel="0" collapsed="false">
      <c r="F600" s="155"/>
      <c r="N600" s="215"/>
      <c r="O600" s="215"/>
      <c r="P600" s="215"/>
      <c r="Q600" s="215"/>
      <c r="R600" s="215"/>
      <c r="S600" s="215"/>
      <c r="T600" s="215"/>
      <c r="U600" s="215"/>
      <c r="V600" s="216"/>
      <c r="W600" s="216"/>
      <c r="X600" s="215"/>
      <c r="Y600" s="216"/>
      <c r="Z600" s="216"/>
      <c r="AA600" s="216"/>
      <c r="AB600" s="216"/>
      <c r="AC600" s="216"/>
      <c r="AD600" s="216"/>
      <c r="AE600" s="216"/>
      <c r="AF600" s="216"/>
      <c r="AG600" s="216"/>
      <c r="AH600" s="216"/>
      <c r="AI600" s="216"/>
      <c r="AJ600" s="216"/>
      <c r="AK600" s="216"/>
      <c r="AL600" s="216"/>
      <c r="AM600" s="202"/>
      <c r="AN600" s="202"/>
      <c r="AP600" s="155"/>
      <c r="AQ600" s="155"/>
      <c r="AR600" s="155"/>
    </row>
    <row r="601" customFormat="false" ht="13.2" hidden="false" customHeight="false" outlineLevel="0" collapsed="false">
      <c r="F601" s="155"/>
      <c r="N601" s="215"/>
      <c r="O601" s="215"/>
      <c r="P601" s="215"/>
      <c r="Q601" s="215"/>
      <c r="R601" s="215"/>
      <c r="S601" s="215"/>
      <c r="T601" s="215"/>
      <c r="U601" s="215"/>
      <c r="V601" s="216"/>
      <c r="W601" s="216"/>
      <c r="X601" s="215"/>
      <c r="Y601" s="216"/>
      <c r="Z601" s="216"/>
      <c r="AA601" s="216"/>
      <c r="AB601" s="216"/>
      <c r="AC601" s="216"/>
      <c r="AD601" s="216"/>
      <c r="AE601" s="216"/>
      <c r="AF601" s="216"/>
      <c r="AG601" s="216"/>
      <c r="AH601" s="216"/>
      <c r="AI601" s="216"/>
      <c r="AJ601" s="216"/>
      <c r="AK601" s="216"/>
      <c r="AL601" s="216"/>
      <c r="AM601" s="202"/>
      <c r="AN601" s="202"/>
      <c r="AP601" s="155"/>
      <c r="AQ601" s="155"/>
      <c r="AR601" s="155"/>
    </row>
    <row r="602" customFormat="false" ht="13.2" hidden="false" customHeight="false" outlineLevel="0" collapsed="false">
      <c r="F602" s="155"/>
      <c r="N602" s="215"/>
      <c r="O602" s="215"/>
      <c r="P602" s="215"/>
      <c r="Q602" s="215"/>
      <c r="R602" s="215"/>
      <c r="S602" s="215"/>
      <c r="T602" s="215"/>
      <c r="U602" s="215"/>
      <c r="V602" s="216"/>
      <c r="W602" s="216"/>
      <c r="X602" s="215"/>
      <c r="Y602" s="216"/>
      <c r="Z602" s="216"/>
      <c r="AA602" s="216"/>
      <c r="AB602" s="216"/>
      <c r="AC602" s="216"/>
      <c r="AD602" s="216"/>
      <c r="AE602" s="216"/>
      <c r="AF602" s="216"/>
      <c r="AG602" s="216"/>
      <c r="AH602" s="216"/>
      <c r="AI602" s="216"/>
      <c r="AJ602" s="216"/>
      <c r="AK602" s="216"/>
      <c r="AL602" s="216"/>
      <c r="AM602" s="202"/>
      <c r="AN602" s="202"/>
      <c r="AP602" s="155"/>
      <c r="AQ602" s="155"/>
      <c r="AR602" s="155"/>
    </row>
    <row r="603" customFormat="false" ht="13.2" hidden="false" customHeight="false" outlineLevel="0" collapsed="false">
      <c r="F603" s="155"/>
      <c r="N603" s="215"/>
      <c r="O603" s="215"/>
      <c r="P603" s="215"/>
      <c r="Q603" s="215"/>
      <c r="R603" s="215"/>
      <c r="S603" s="215"/>
      <c r="T603" s="215"/>
      <c r="U603" s="215"/>
      <c r="V603" s="216"/>
      <c r="W603" s="216"/>
      <c r="X603" s="215"/>
      <c r="Y603" s="216"/>
      <c r="Z603" s="216"/>
      <c r="AA603" s="216"/>
      <c r="AB603" s="216"/>
      <c r="AC603" s="216"/>
      <c r="AD603" s="216"/>
      <c r="AE603" s="216"/>
      <c r="AF603" s="216"/>
      <c r="AG603" s="216"/>
      <c r="AH603" s="216"/>
      <c r="AI603" s="216"/>
      <c r="AJ603" s="216"/>
      <c r="AK603" s="216"/>
      <c r="AL603" s="216"/>
      <c r="AM603" s="202"/>
      <c r="AN603" s="202"/>
      <c r="AP603" s="155"/>
      <c r="AQ603" s="155"/>
      <c r="AR603" s="155"/>
    </row>
    <row r="604" customFormat="false" ht="13.2" hidden="false" customHeight="false" outlineLevel="0" collapsed="false">
      <c r="F604" s="155"/>
      <c r="N604" s="215"/>
      <c r="O604" s="215"/>
      <c r="P604" s="215"/>
      <c r="Q604" s="215"/>
      <c r="R604" s="215"/>
      <c r="S604" s="215"/>
      <c r="T604" s="215"/>
      <c r="U604" s="215"/>
      <c r="V604" s="216"/>
      <c r="W604" s="216"/>
      <c r="X604" s="215"/>
      <c r="Y604" s="216"/>
      <c r="Z604" s="216"/>
      <c r="AA604" s="216"/>
      <c r="AB604" s="216"/>
      <c r="AC604" s="216"/>
      <c r="AD604" s="216"/>
      <c r="AE604" s="216"/>
      <c r="AF604" s="216"/>
      <c r="AG604" s="216"/>
      <c r="AH604" s="216"/>
      <c r="AI604" s="216"/>
      <c r="AJ604" s="216"/>
      <c r="AK604" s="216"/>
      <c r="AL604" s="216"/>
      <c r="AM604" s="202"/>
      <c r="AN604" s="202"/>
      <c r="AP604" s="155"/>
      <c r="AQ604" s="155"/>
      <c r="AR604" s="155"/>
    </row>
    <row r="605" customFormat="false" ht="13.2" hidden="false" customHeight="false" outlineLevel="0" collapsed="false">
      <c r="F605" s="155"/>
      <c r="N605" s="215"/>
      <c r="O605" s="215"/>
      <c r="P605" s="215"/>
      <c r="Q605" s="215"/>
      <c r="R605" s="215"/>
      <c r="S605" s="215"/>
      <c r="T605" s="215"/>
      <c r="U605" s="215"/>
      <c r="V605" s="216"/>
      <c r="W605" s="216"/>
      <c r="X605" s="215"/>
      <c r="Y605" s="216"/>
      <c r="Z605" s="216"/>
      <c r="AA605" s="216"/>
      <c r="AB605" s="216"/>
      <c r="AC605" s="216"/>
      <c r="AD605" s="216"/>
      <c r="AE605" s="216"/>
      <c r="AF605" s="216"/>
      <c r="AG605" s="216"/>
      <c r="AH605" s="216"/>
      <c r="AI605" s="216"/>
      <c r="AJ605" s="216"/>
      <c r="AK605" s="216"/>
      <c r="AL605" s="216"/>
      <c r="AM605" s="202"/>
      <c r="AN605" s="202"/>
      <c r="AP605" s="155"/>
      <c r="AQ605" s="155"/>
      <c r="AR605" s="155"/>
    </row>
    <row r="606" customFormat="false" ht="13.2" hidden="false" customHeight="false" outlineLevel="0" collapsed="false">
      <c r="F606" s="155"/>
      <c r="N606" s="215"/>
      <c r="O606" s="215"/>
      <c r="P606" s="215"/>
      <c r="Q606" s="215"/>
      <c r="R606" s="215"/>
      <c r="S606" s="215"/>
      <c r="T606" s="215"/>
      <c r="U606" s="215"/>
      <c r="V606" s="216"/>
      <c r="W606" s="216"/>
      <c r="X606" s="215"/>
      <c r="Y606" s="216"/>
      <c r="Z606" s="216"/>
      <c r="AA606" s="216"/>
      <c r="AB606" s="216"/>
      <c r="AC606" s="216"/>
      <c r="AD606" s="216"/>
      <c r="AE606" s="216"/>
      <c r="AF606" s="216"/>
      <c r="AG606" s="216"/>
      <c r="AH606" s="216"/>
      <c r="AI606" s="216"/>
      <c r="AJ606" s="216"/>
      <c r="AK606" s="216"/>
      <c r="AL606" s="216"/>
      <c r="AM606" s="202"/>
      <c r="AN606" s="202"/>
      <c r="AP606" s="155"/>
      <c r="AQ606" s="155"/>
      <c r="AR606" s="155"/>
    </row>
    <row r="607" customFormat="false" ht="13.2" hidden="false" customHeight="false" outlineLevel="0" collapsed="false">
      <c r="F607" s="155"/>
      <c r="N607" s="215"/>
      <c r="O607" s="215"/>
      <c r="P607" s="215"/>
      <c r="Q607" s="215"/>
      <c r="R607" s="215"/>
      <c r="S607" s="215"/>
      <c r="T607" s="215"/>
      <c r="U607" s="215"/>
      <c r="V607" s="216"/>
      <c r="W607" s="216"/>
      <c r="X607" s="215"/>
      <c r="Y607" s="216"/>
      <c r="Z607" s="216"/>
      <c r="AA607" s="216"/>
      <c r="AB607" s="216"/>
      <c r="AC607" s="216"/>
      <c r="AD607" s="216"/>
      <c r="AE607" s="216"/>
      <c r="AF607" s="216"/>
      <c r="AG607" s="216"/>
      <c r="AH607" s="216"/>
      <c r="AI607" s="216"/>
      <c r="AJ607" s="216"/>
      <c r="AK607" s="216"/>
      <c r="AL607" s="216"/>
      <c r="AM607" s="202"/>
      <c r="AN607" s="202"/>
      <c r="AP607" s="155"/>
      <c r="AQ607" s="155"/>
      <c r="AR607" s="155"/>
    </row>
    <row r="608" customFormat="false" ht="13.2" hidden="false" customHeight="false" outlineLevel="0" collapsed="false">
      <c r="F608" s="155"/>
      <c r="N608" s="215"/>
      <c r="O608" s="215"/>
      <c r="P608" s="215"/>
      <c r="Q608" s="215"/>
      <c r="R608" s="215"/>
      <c r="S608" s="215"/>
      <c r="T608" s="215"/>
      <c r="U608" s="215"/>
      <c r="V608" s="216"/>
      <c r="W608" s="216"/>
      <c r="X608" s="215"/>
      <c r="Y608" s="216"/>
      <c r="Z608" s="216"/>
      <c r="AA608" s="216"/>
      <c r="AB608" s="216"/>
      <c r="AC608" s="216"/>
      <c r="AD608" s="216"/>
      <c r="AE608" s="216"/>
      <c r="AF608" s="216"/>
      <c r="AG608" s="216"/>
      <c r="AH608" s="216"/>
      <c r="AI608" s="216"/>
      <c r="AJ608" s="216"/>
      <c r="AK608" s="216"/>
      <c r="AL608" s="216"/>
      <c r="AM608" s="202"/>
      <c r="AN608" s="202"/>
      <c r="AP608" s="155"/>
      <c r="AQ608" s="155"/>
      <c r="AR608" s="155"/>
    </row>
    <row r="609" customFormat="false" ht="13.2" hidden="false" customHeight="false" outlineLevel="0" collapsed="false">
      <c r="F609" s="155"/>
      <c r="N609" s="215"/>
      <c r="O609" s="215"/>
      <c r="P609" s="215"/>
      <c r="Q609" s="215"/>
      <c r="R609" s="215"/>
      <c r="S609" s="215"/>
      <c r="T609" s="215"/>
      <c r="U609" s="215"/>
      <c r="V609" s="216"/>
      <c r="W609" s="216"/>
      <c r="X609" s="215"/>
      <c r="Y609" s="216"/>
      <c r="Z609" s="216"/>
      <c r="AA609" s="216"/>
      <c r="AB609" s="216"/>
      <c r="AC609" s="216"/>
      <c r="AD609" s="216"/>
      <c r="AE609" s="216"/>
      <c r="AF609" s="216"/>
      <c r="AG609" s="216"/>
      <c r="AH609" s="216"/>
      <c r="AI609" s="216"/>
      <c r="AJ609" s="216"/>
      <c r="AK609" s="216"/>
      <c r="AL609" s="216"/>
      <c r="AM609" s="202"/>
      <c r="AN609" s="202"/>
      <c r="AP609" s="155"/>
      <c r="AQ609" s="155"/>
      <c r="AR609" s="155"/>
    </row>
    <row r="610" customFormat="false" ht="13.2" hidden="false" customHeight="false" outlineLevel="0" collapsed="false">
      <c r="F610" s="155"/>
      <c r="N610" s="215"/>
      <c r="O610" s="215"/>
      <c r="P610" s="215"/>
      <c r="Q610" s="215"/>
      <c r="R610" s="215"/>
      <c r="S610" s="215"/>
      <c r="T610" s="215"/>
      <c r="U610" s="215"/>
      <c r="V610" s="216"/>
      <c r="W610" s="216"/>
      <c r="X610" s="215"/>
      <c r="Y610" s="216"/>
      <c r="Z610" s="216"/>
      <c r="AA610" s="216"/>
      <c r="AB610" s="216"/>
      <c r="AC610" s="216"/>
      <c r="AD610" s="216"/>
      <c r="AE610" s="216"/>
      <c r="AF610" s="216"/>
      <c r="AG610" s="216"/>
      <c r="AH610" s="216"/>
      <c r="AI610" s="216"/>
      <c r="AJ610" s="216"/>
      <c r="AK610" s="216"/>
      <c r="AL610" s="216"/>
      <c r="AM610" s="202"/>
      <c r="AN610" s="202"/>
      <c r="AP610" s="155"/>
      <c r="AQ610" s="155"/>
      <c r="AR610" s="155"/>
    </row>
    <row r="611" customFormat="false" ht="13.2" hidden="false" customHeight="false" outlineLevel="0" collapsed="false">
      <c r="F611" s="155"/>
      <c r="N611" s="215"/>
      <c r="O611" s="215"/>
      <c r="P611" s="215"/>
      <c r="Q611" s="215"/>
      <c r="R611" s="215"/>
      <c r="S611" s="215"/>
      <c r="T611" s="215"/>
      <c r="U611" s="215"/>
      <c r="V611" s="216"/>
      <c r="W611" s="216"/>
      <c r="X611" s="215"/>
      <c r="Y611" s="216"/>
      <c r="Z611" s="216"/>
      <c r="AA611" s="216"/>
      <c r="AB611" s="216"/>
      <c r="AC611" s="216"/>
      <c r="AD611" s="216"/>
      <c r="AE611" s="216"/>
      <c r="AF611" s="216"/>
      <c r="AG611" s="216"/>
      <c r="AH611" s="216"/>
      <c r="AI611" s="216"/>
      <c r="AJ611" s="216"/>
      <c r="AK611" s="216"/>
      <c r="AL611" s="216"/>
      <c r="AM611" s="202"/>
      <c r="AN611" s="202"/>
      <c r="AP611" s="155"/>
      <c r="AQ611" s="155"/>
      <c r="AR611" s="155"/>
    </row>
    <row r="612" customFormat="false" ht="13.2" hidden="false" customHeight="false" outlineLevel="0" collapsed="false">
      <c r="F612" s="155"/>
      <c r="N612" s="215"/>
      <c r="O612" s="215"/>
      <c r="P612" s="215"/>
      <c r="Q612" s="215"/>
      <c r="R612" s="215"/>
      <c r="S612" s="215"/>
      <c r="T612" s="215"/>
      <c r="U612" s="215"/>
      <c r="V612" s="216"/>
      <c r="W612" s="216"/>
      <c r="X612" s="215"/>
      <c r="Y612" s="216"/>
      <c r="Z612" s="216"/>
      <c r="AA612" s="216"/>
      <c r="AB612" s="216"/>
      <c r="AC612" s="216"/>
      <c r="AD612" s="216"/>
      <c r="AE612" s="216"/>
      <c r="AF612" s="216"/>
      <c r="AG612" s="216"/>
      <c r="AH612" s="216"/>
      <c r="AI612" s="216"/>
      <c r="AJ612" s="216"/>
      <c r="AK612" s="216"/>
      <c r="AL612" s="216"/>
      <c r="AM612" s="202"/>
      <c r="AN612" s="202"/>
      <c r="AP612" s="155"/>
      <c r="AQ612" s="155"/>
      <c r="AR612" s="155"/>
    </row>
    <row r="613" customFormat="false" ht="13.2" hidden="false" customHeight="false" outlineLevel="0" collapsed="false">
      <c r="F613" s="155"/>
      <c r="N613" s="215"/>
      <c r="O613" s="215"/>
      <c r="P613" s="215"/>
      <c r="Q613" s="215"/>
      <c r="R613" s="215"/>
      <c r="S613" s="215"/>
      <c r="T613" s="215"/>
      <c r="U613" s="215"/>
      <c r="V613" s="216"/>
      <c r="W613" s="216"/>
      <c r="X613" s="215"/>
      <c r="Y613" s="216"/>
      <c r="Z613" s="216"/>
      <c r="AA613" s="216"/>
      <c r="AB613" s="216"/>
      <c r="AC613" s="216"/>
      <c r="AD613" s="216"/>
      <c r="AE613" s="216"/>
      <c r="AF613" s="216"/>
      <c r="AG613" s="216"/>
      <c r="AH613" s="216"/>
      <c r="AI613" s="216"/>
      <c r="AJ613" s="216"/>
      <c r="AK613" s="216"/>
      <c r="AL613" s="216"/>
      <c r="AM613" s="202"/>
      <c r="AN613" s="202"/>
      <c r="AP613" s="155"/>
      <c r="AQ613" s="155"/>
      <c r="AR613" s="155"/>
    </row>
    <row r="614" customFormat="false" ht="13.2" hidden="false" customHeight="false" outlineLevel="0" collapsed="false">
      <c r="F614" s="155"/>
      <c r="N614" s="215"/>
      <c r="O614" s="215"/>
      <c r="P614" s="215"/>
      <c r="Q614" s="215"/>
      <c r="R614" s="215"/>
      <c r="S614" s="215"/>
      <c r="T614" s="215"/>
      <c r="U614" s="215"/>
      <c r="V614" s="216"/>
      <c r="W614" s="216"/>
      <c r="X614" s="215"/>
      <c r="Y614" s="216"/>
      <c r="Z614" s="216"/>
      <c r="AA614" s="216"/>
      <c r="AB614" s="216"/>
      <c r="AC614" s="216"/>
      <c r="AD614" s="216"/>
      <c r="AE614" s="216"/>
      <c r="AF614" s="216"/>
      <c r="AG614" s="216"/>
      <c r="AH614" s="216"/>
      <c r="AI614" s="216"/>
      <c r="AJ614" s="216"/>
      <c r="AK614" s="216"/>
      <c r="AL614" s="216"/>
      <c r="AM614" s="202"/>
      <c r="AN614" s="202"/>
      <c r="AP614" s="155"/>
      <c r="AQ614" s="155"/>
      <c r="AR614" s="155"/>
    </row>
    <row r="615" customFormat="false" ht="13.2" hidden="false" customHeight="false" outlineLevel="0" collapsed="false">
      <c r="F615" s="155"/>
      <c r="N615" s="215"/>
      <c r="O615" s="215"/>
      <c r="P615" s="215"/>
      <c r="Q615" s="215"/>
      <c r="R615" s="215"/>
      <c r="S615" s="215"/>
      <c r="T615" s="215"/>
      <c r="U615" s="215"/>
      <c r="V615" s="216"/>
      <c r="W615" s="216"/>
      <c r="X615" s="215"/>
      <c r="Y615" s="216"/>
      <c r="Z615" s="216"/>
      <c r="AA615" s="216"/>
      <c r="AB615" s="216"/>
      <c r="AC615" s="216"/>
      <c r="AD615" s="216"/>
      <c r="AE615" s="216"/>
      <c r="AF615" s="216"/>
      <c r="AG615" s="216"/>
      <c r="AH615" s="216"/>
      <c r="AI615" s="216"/>
      <c r="AJ615" s="216"/>
      <c r="AK615" s="216"/>
      <c r="AL615" s="216"/>
      <c r="AM615" s="202"/>
      <c r="AN615" s="202"/>
      <c r="AP615" s="155"/>
      <c r="AQ615" s="155"/>
      <c r="AR615" s="155"/>
    </row>
    <row r="616" customFormat="false" ht="13.2" hidden="false" customHeight="false" outlineLevel="0" collapsed="false">
      <c r="F616" s="155"/>
      <c r="N616" s="215"/>
      <c r="O616" s="215"/>
      <c r="P616" s="215"/>
      <c r="Q616" s="215"/>
      <c r="R616" s="215"/>
      <c r="S616" s="215"/>
      <c r="T616" s="215"/>
      <c r="U616" s="215"/>
      <c r="V616" s="216"/>
      <c r="W616" s="216"/>
      <c r="X616" s="215"/>
      <c r="Y616" s="216"/>
      <c r="Z616" s="216"/>
      <c r="AA616" s="216"/>
      <c r="AB616" s="216"/>
      <c r="AC616" s="216"/>
      <c r="AD616" s="216"/>
      <c r="AE616" s="216"/>
      <c r="AF616" s="216"/>
      <c r="AG616" s="216"/>
      <c r="AH616" s="216"/>
      <c r="AI616" s="216"/>
      <c r="AJ616" s="216"/>
      <c r="AK616" s="216"/>
      <c r="AL616" s="216"/>
      <c r="AM616" s="202"/>
      <c r="AN616" s="202"/>
      <c r="AP616" s="155"/>
      <c r="AQ616" s="155"/>
      <c r="AR616" s="155"/>
    </row>
    <row r="617" customFormat="false" ht="13.2" hidden="false" customHeight="false" outlineLevel="0" collapsed="false">
      <c r="F617" s="155"/>
      <c r="N617" s="215"/>
      <c r="O617" s="215"/>
      <c r="P617" s="215"/>
      <c r="Q617" s="215"/>
      <c r="R617" s="215"/>
      <c r="S617" s="215"/>
      <c r="T617" s="215"/>
      <c r="U617" s="215"/>
      <c r="V617" s="216"/>
      <c r="W617" s="216"/>
      <c r="X617" s="215"/>
      <c r="Y617" s="216"/>
      <c r="Z617" s="216"/>
      <c r="AA617" s="216"/>
      <c r="AB617" s="216"/>
      <c r="AC617" s="216"/>
      <c r="AD617" s="216"/>
      <c r="AE617" s="216"/>
      <c r="AF617" s="216"/>
      <c r="AG617" s="216"/>
      <c r="AH617" s="216"/>
      <c r="AI617" s="216"/>
      <c r="AJ617" s="216"/>
      <c r="AK617" s="216"/>
      <c r="AL617" s="216"/>
      <c r="AM617" s="202"/>
      <c r="AN617" s="202"/>
      <c r="AP617" s="155"/>
      <c r="AQ617" s="155"/>
      <c r="AR617" s="155"/>
    </row>
    <row r="618" customFormat="false" ht="13.2" hidden="false" customHeight="false" outlineLevel="0" collapsed="false">
      <c r="F618" s="155"/>
      <c r="N618" s="215"/>
      <c r="O618" s="215"/>
      <c r="P618" s="215"/>
      <c r="Q618" s="215"/>
      <c r="R618" s="215"/>
      <c r="S618" s="215"/>
      <c r="T618" s="215"/>
      <c r="U618" s="215"/>
      <c r="V618" s="216"/>
      <c r="W618" s="216"/>
      <c r="X618" s="215"/>
      <c r="Y618" s="216"/>
      <c r="Z618" s="216"/>
      <c r="AA618" s="216"/>
      <c r="AB618" s="216"/>
      <c r="AC618" s="216"/>
      <c r="AD618" s="216"/>
      <c r="AE618" s="216"/>
      <c r="AF618" s="216"/>
      <c r="AG618" s="216"/>
      <c r="AH618" s="216"/>
      <c r="AI618" s="216"/>
      <c r="AJ618" s="216"/>
      <c r="AK618" s="216"/>
      <c r="AL618" s="216"/>
      <c r="AM618" s="202"/>
      <c r="AN618" s="202"/>
      <c r="AP618" s="155"/>
      <c r="AQ618" s="155"/>
      <c r="AR618" s="155"/>
    </row>
    <row r="619" customFormat="false" ht="13.2" hidden="false" customHeight="false" outlineLevel="0" collapsed="false">
      <c r="F619" s="155"/>
      <c r="N619" s="215"/>
      <c r="O619" s="215"/>
      <c r="P619" s="215"/>
      <c r="Q619" s="215"/>
      <c r="R619" s="215"/>
      <c r="S619" s="215"/>
      <c r="T619" s="215"/>
      <c r="U619" s="215"/>
      <c r="V619" s="216"/>
      <c r="W619" s="216"/>
      <c r="X619" s="215"/>
      <c r="Y619" s="216"/>
      <c r="Z619" s="216"/>
      <c r="AA619" s="216"/>
      <c r="AB619" s="216"/>
      <c r="AC619" s="216"/>
      <c r="AD619" s="216"/>
      <c r="AE619" s="216"/>
      <c r="AF619" s="216"/>
      <c r="AG619" s="216"/>
      <c r="AH619" s="216"/>
      <c r="AI619" s="216"/>
      <c r="AJ619" s="216"/>
      <c r="AK619" s="216"/>
      <c r="AL619" s="216"/>
      <c r="AM619" s="202"/>
      <c r="AN619" s="202"/>
      <c r="AP619" s="155"/>
      <c r="AQ619" s="155"/>
      <c r="AR619" s="155"/>
    </row>
    <row r="620" customFormat="false" ht="13.2" hidden="false" customHeight="false" outlineLevel="0" collapsed="false">
      <c r="F620" s="155"/>
      <c r="N620" s="215"/>
      <c r="O620" s="215"/>
      <c r="P620" s="215"/>
      <c r="Q620" s="215"/>
      <c r="R620" s="215"/>
      <c r="S620" s="215"/>
      <c r="T620" s="215"/>
      <c r="U620" s="215"/>
      <c r="V620" s="216"/>
      <c r="W620" s="216"/>
      <c r="X620" s="215"/>
      <c r="Y620" s="216"/>
      <c r="Z620" s="216"/>
      <c r="AA620" s="216"/>
      <c r="AB620" s="216"/>
      <c r="AC620" s="216"/>
      <c r="AD620" s="216"/>
      <c r="AE620" s="216"/>
      <c r="AF620" s="216"/>
      <c r="AG620" s="216"/>
      <c r="AH620" s="216"/>
      <c r="AI620" s="216"/>
      <c r="AJ620" s="216"/>
      <c r="AK620" s="216"/>
      <c r="AL620" s="216"/>
      <c r="AM620" s="202"/>
      <c r="AN620" s="202"/>
      <c r="AP620" s="155"/>
      <c r="AQ620" s="155"/>
      <c r="AR620" s="155"/>
    </row>
    <row r="621" customFormat="false" ht="13.2" hidden="false" customHeight="false" outlineLevel="0" collapsed="false">
      <c r="F621" s="155"/>
      <c r="N621" s="215"/>
      <c r="O621" s="215"/>
      <c r="P621" s="215"/>
      <c r="Q621" s="215"/>
      <c r="R621" s="215"/>
      <c r="S621" s="215"/>
      <c r="T621" s="215"/>
      <c r="U621" s="215"/>
      <c r="V621" s="216"/>
      <c r="W621" s="216"/>
      <c r="X621" s="215"/>
      <c r="Y621" s="216"/>
      <c r="Z621" s="216"/>
      <c r="AA621" s="216"/>
      <c r="AB621" s="216"/>
      <c r="AC621" s="216"/>
      <c r="AD621" s="216"/>
      <c r="AE621" s="216"/>
      <c r="AF621" s="216"/>
      <c r="AG621" s="216"/>
      <c r="AH621" s="216"/>
      <c r="AI621" s="216"/>
      <c r="AJ621" s="216"/>
      <c r="AK621" s="216"/>
      <c r="AL621" s="216"/>
      <c r="AM621" s="202"/>
      <c r="AN621" s="202"/>
      <c r="AP621" s="155"/>
      <c r="AQ621" s="155"/>
      <c r="AR621" s="155"/>
    </row>
    <row r="622" customFormat="false" ht="13.2" hidden="false" customHeight="false" outlineLevel="0" collapsed="false">
      <c r="F622" s="155"/>
      <c r="N622" s="215"/>
      <c r="O622" s="215"/>
      <c r="P622" s="215"/>
      <c r="Q622" s="215"/>
      <c r="R622" s="215"/>
      <c r="S622" s="215"/>
      <c r="T622" s="215"/>
      <c r="U622" s="215"/>
      <c r="V622" s="216"/>
      <c r="W622" s="216"/>
      <c r="X622" s="215"/>
      <c r="Y622" s="216"/>
      <c r="Z622" s="216"/>
      <c r="AA622" s="216"/>
      <c r="AB622" s="216"/>
      <c r="AC622" s="216"/>
      <c r="AD622" s="216"/>
      <c r="AE622" s="216"/>
      <c r="AF622" s="216"/>
      <c r="AG622" s="216"/>
      <c r="AH622" s="216"/>
      <c r="AI622" s="216"/>
      <c r="AJ622" s="216"/>
      <c r="AK622" s="216"/>
      <c r="AL622" s="216"/>
      <c r="AM622" s="202"/>
      <c r="AN622" s="202"/>
      <c r="AP622" s="155"/>
      <c r="AQ622" s="155"/>
      <c r="AR622" s="155"/>
    </row>
    <row r="623" customFormat="false" ht="13.2" hidden="false" customHeight="false" outlineLevel="0" collapsed="false">
      <c r="F623" s="155"/>
      <c r="N623" s="215"/>
      <c r="O623" s="215"/>
      <c r="P623" s="215"/>
      <c r="Q623" s="215"/>
      <c r="R623" s="215"/>
      <c r="S623" s="215"/>
      <c r="T623" s="215"/>
      <c r="U623" s="215"/>
      <c r="V623" s="216"/>
      <c r="W623" s="216"/>
      <c r="X623" s="215"/>
      <c r="Y623" s="216"/>
      <c r="Z623" s="216"/>
      <c r="AA623" s="216"/>
      <c r="AB623" s="216"/>
      <c r="AC623" s="216"/>
      <c r="AD623" s="216"/>
      <c r="AE623" s="216"/>
      <c r="AF623" s="216"/>
      <c r="AG623" s="216"/>
      <c r="AH623" s="216"/>
      <c r="AI623" s="216"/>
      <c r="AJ623" s="216"/>
      <c r="AK623" s="216"/>
      <c r="AL623" s="216"/>
      <c r="AM623" s="202"/>
      <c r="AN623" s="202"/>
      <c r="AP623" s="155"/>
      <c r="AQ623" s="155"/>
      <c r="AR623" s="155"/>
    </row>
    <row r="624" customFormat="false" ht="13.2" hidden="false" customHeight="false" outlineLevel="0" collapsed="false">
      <c r="F624" s="155"/>
      <c r="N624" s="215"/>
      <c r="O624" s="215"/>
      <c r="P624" s="215"/>
      <c r="Q624" s="215"/>
      <c r="R624" s="215"/>
      <c r="S624" s="215"/>
      <c r="T624" s="215"/>
      <c r="U624" s="215"/>
      <c r="V624" s="216"/>
      <c r="W624" s="216"/>
      <c r="X624" s="215"/>
      <c r="Y624" s="216"/>
      <c r="Z624" s="216"/>
      <c r="AA624" s="216"/>
      <c r="AB624" s="216"/>
      <c r="AC624" s="216"/>
      <c r="AD624" s="216"/>
      <c r="AE624" s="216"/>
      <c r="AF624" s="216"/>
      <c r="AG624" s="216"/>
      <c r="AH624" s="216"/>
      <c r="AI624" s="216"/>
      <c r="AJ624" s="216"/>
      <c r="AK624" s="216"/>
      <c r="AL624" s="216"/>
      <c r="AM624" s="202"/>
      <c r="AN624" s="202"/>
      <c r="AP624" s="155"/>
      <c r="AQ624" s="155"/>
      <c r="AR624" s="155"/>
    </row>
    <row r="625" customFormat="false" ht="13.2" hidden="false" customHeight="false" outlineLevel="0" collapsed="false">
      <c r="F625" s="155"/>
      <c r="N625" s="215"/>
      <c r="O625" s="215"/>
      <c r="P625" s="215"/>
      <c r="Q625" s="215"/>
      <c r="R625" s="215"/>
      <c r="S625" s="215"/>
      <c r="T625" s="215"/>
      <c r="U625" s="215"/>
      <c r="V625" s="216"/>
      <c r="W625" s="216"/>
      <c r="X625" s="215"/>
      <c r="Y625" s="216"/>
      <c r="Z625" s="216"/>
      <c r="AA625" s="216"/>
      <c r="AB625" s="216"/>
      <c r="AC625" s="216"/>
      <c r="AD625" s="216"/>
      <c r="AE625" s="216"/>
      <c r="AF625" s="216"/>
      <c r="AG625" s="216"/>
      <c r="AH625" s="216"/>
      <c r="AI625" s="216"/>
      <c r="AJ625" s="216"/>
      <c r="AK625" s="216"/>
      <c r="AL625" s="216"/>
      <c r="AM625" s="202"/>
      <c r="AN625" s="202"/>
      <c r="AP625" s="155"/>
      <c r="AQ625" s="155"/>
      <c r="AR625" s="155"/>
    </row>
    <row r="626" customFormat="false" ht="13.2" hidden="false" customHeight="false" outlineLevel="0" collapsed="false">
      <c r="F626" s="155"/>
      <c r="N626" s="215"/>
      <c r="O626" s="215"/>
      <c r="P626" s="215"/>
      <c r="Q626" s="215"/>
      <c r="R626" s="215"/>
      <c r="S626" s="215"/>
      <c r="T626" s="215"/>
      <c r="U626" s="215"/>
      <c r="V626" s="216"/>
      <c r="W626" s="216"/>
      <c r="X626" s="215"/>
      <c r="Y626" s="216"/>
      <c r="Z626" s="216"/>
      <c r="AA626" s="216"/>
      <c r="AB626" s="216"/>
      <c r="AC626" s="216"/>
      <c r="AD626" s="216"/>
      <c r="AE626" s="216"/>
      <c r="AF626" s="216"/>
      <c r="AG626" s="216"/>
      <c r="AH626" s="216"/>
      <c r="AI626" s="216"/>
      <c r="AJ626" s="216"/>
      <c r="AK626" s="216"/>
      <c r="AL626" s="216"/>
      <c r="AM626" s="202"/>
      <c r="AN626" s="202"/>
      <c r="AP626" s="155"/>
      <c r="AQ626" s="155"/>
      <c r="AR626" s="155"/>
    </row>
    <row r="627" customFormat="false" ht="13.2" hidden="false" customHeight="false" outlineLevel="0" collapsed="false">
      <c r="F627" s="155"/>
      <c r="N627" s="215"/>
      <c r="O627" s="215"/>
      <c r="P627" s="215"/>
      <c r="Q627" s="215"/>
      <c r="R627" s="215"/>
      <c r="S627" s="215"/>
      <c r="T627" s="215"/>
      <c r="U627" s="215"/>
      <c r="V627" s="216"/>
      <c r="W627" s="216"/>
      <c r="X627" s="215"/>
      <c r="Y627" s="216"/>
      <c r="Z627" s="216"/>
      <c r="AA627" s="216"/>
      <c r="AB627" s="216"/>
      <c r="AC627" s="216"/>
      <c r="AD627" s="216"/>
      <c r="AE627" s="216"/>
      <c r="AF627" s="216"/>
      <c r="AG627" s="216"/>
      <c r="AH627" s="216"/>
      <c r="AI627" s="216"/>
      <c r="AJ627" s="216"/>
      <c r="AK627" s="216"/>
      <c r="AL627" s="216"/>
      <c r="AM627" s="202"/>
      <c r="AN627" s="202"/>
      <c r="AP627" s="155"/>
      <c r="AQ627" s="155"/>
      <c r="AR627" s="155"/>
    </row>
    <row r="628" customFormat="false" ht="13.2" hidden="false" customHeight="false" outlineLevel="0" collapsed="false">
      <c r="F628" s="155"/>
      <c r="N628" s="215"/>
      <c r="O628" s="215"/>
      <c r="P628" s="215"/>
      <c r="Q628" s="215"/>
      <c r="R628" s="215"/>
      <c r="S628" s="215"/>
      <c r="T628" s="215"/>
      <c r="U628" s="215"/>
      <c r="V628" s="216"/>
      <c r="W628" s="216"/>
      <c r="X628" s="215"/>
      <c r="Y628" s="216"/>
      <c r="Z628" s="216"/>
      <c r="AA628" s="216"/>
      <c r="AB628" s="216"/>
      <c r="AC628" s="216"/>
      <c r="AD628" s="216"/>
      <c r="AE628" s="216"/>
      <c r="AF628" s="216"/>
      <c r="AG628" s="216"/>
      <c r="AH628" s="216"/>
      <c r="AI628" s="216"/>
      <c r="AJ628" s="216"/>
      <c r="AK628" s="216"/>
      <c r="AL628" s="216"/>
      <c r="AM628" s="202"/>
      <c r="AN628" s="202"/>
      <c r="AP628" s="155"/>
      <c r="AQ628" s="155"/>
      <c r="AR628" s="155"/>
    </row>
    <row r="629" customFormat="false" ht="13.2" hidden="false" customHeight="false" outlineLevel="0" collapsed="false">
      <c r="F629" s="155"/>
      <c r="N629" s="215"/>
      <c r="O629" s="215"/>
      <c r="P629" s="215"/>
      <c r="Q629" s="215"/>
      <c r="R629" s="215"/>
      <c r="S629" s="215"/>
      <c r="T629" s="215"/>
      <c r="U629" s="215"/>
      <c r="V629" s="216"/>
      <c r="W629" s="216"/>
      <c r="X629" s="215"/>
      <c r="Y629" s="216"/>
      <c r="Z629" s="216"/>
      <c r="AA629" s="216"/>
      <c r="AB629" s="216"/>
      <c r="AC629" s="216"/>
      <c r="AD629" s="216"/>
      <c r="AE629" s="216"/>
      <c r="AF629" s="216"/>
      <c r="AG629" s="216"/>
      <c r="AH629" s="216"/>
      <c r="AI629" s="216"/>
      <c r="AJ629" s="216"/>
      <c r="AK629" s="216"/>
      <c r="AL629" s="216"/>
      <c r="AM629" s="202"/>
      <c r="AN629" s="202"/>
      <c r="AP629" s="155"/>
      <c r="AQ629" s="155"/>
      <c r="AR629" s="155"/>
    </row>
    <row r="630" customFormat="false" ht="13.2" hidden="false" customHeight="false" outlineLevel="0" collapsed="false">
      <c r="F630" s="155"/>
      <c r="N630" s="215"/>
      <c r="O630" s="215"/>
      <c r="P630" s="215"/>
      <c r="Q630" s="215"/>
      <c r="R630" s="215"/>
      <c r="S630" s="215"/>
      <c r="T630" s="215"/>
      <c r="U630" s="215"/>
      <c r="V630" s="216"/>
      <c r="W630" s="216"/>
      <c r="X630" s="215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  <c r="AL630" s="216"/>
      <c r="AM630" s="202"/>
      <c r="AN630" s="202"/>
      <c r="AP630" s="155"/>
      <c r="AQ630" s="155"/>
      <c r="AR630" s="155"/>
    </row>
    <row r="631" customFormat="false" ht="13.2" hidden="false" customHeight="false" outlineLevel="0" collapsed="false">
      <c r="F631" s="155"/>
      <c r="N631" s="215"/>
      <c r="O631" s="215"/>
      <c r="P631" s="215"/>
      <c r="Q631" s="215"/>
      <c r="R631" s="215"/>
      <c r="S631" s="215"/>
      <c r="T631" s="215"/>
      <c r="U631" s="215"/>
      <c r="V631" s="216"/>
      <c r="W631" s="216"/>
      <c r="X631" s="215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  <c r="AL631" s="216"/>
      <c r="AM631" s="202"/>
      <c r="AN631" s="202"/>
      <c r="AP631" s="155"/>
      <c r="AQ631" s="155"/>
      <c r="AR631" s="155"/>
    </row>
    <row r="632" customFormat="false" ht="13.2" hidden="false" customHeight="false" outlineLevel="0" collapsed="false">
      <c r="F632" s="155"/>
      <c r="N632" s="215"/>
      <c r="O632" s="215"/>
      <c r="P632" s="215"/>
      <c r="Q632" s="215"/>
      <c r="R632" s="215"/>
      <c r="S632" s="215"/>
      <c r="T632" s="215"/>
      <c r="U632" s="215"/>
      <c r="V632" s="216"/>
      <c r="W632" s="216"/>
      <c r="X632" s="215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02"/>
      <c r="AN632" s="202"/>
      <c r="AP632" s="155"/>
      <c r="AQ632" s="155"/>
      <c r="AR632" s="155"/>
    </row>
    <row r="633" customFormat="false" ht="13.2" hidden="false" customHeight="false" outlineLevel="0" collapsed="false">
      <c r="F633" s="155"/>
      <c r="N633" s="215"/>
      <c r="O633" s="215"/>
      <c r="P633" s="215"/>
      <c r="Q633" s="215"/>
      <c r="R633" s="215"/>
      <c r="S633" s="215"/>
      <c r="T633" s="215"/>
      <c r="U633" s="215"/>
      <c r="V633" s="216"/>
      <c r="W633" s="216"/>
      <c r="X633" s="215"/>
      <c r="Y633" s="216"/>
      <c r="Z633" s="216"/>
      <c r="AA633" s="216"/>
      <c r="AB633" s="216"/>
      <c r="AC633" s="216"/>
      <c r="AD633" s="216"/>
      <c r="AE633" s="216"/>
      <c r="AF633" s="216"/>
      <c r="AG633" s="216"/>
      <c r="AH633" s="216"/>
      <c r="AI633" s="216"/>
      <c r="AJ633" s="216"/>
      <c r="AK633" s="216"/>
      <c r="AL633" s="216"/>
      <c r="AM633" s="202"/>
      <c r="AN633" s="202"/>
      <c r="AP633" s="155"/>
      <c r="AQ633" s="155"/>
      <c r="AR633" s="155"/>
    </row>
    <row r="634" customFormat="false" ht="13.2" hidden="false" customHeight="false" outlineLevel="0" collapsed="false">
      <c r="F634" s="155"/>
      <c r="N634" s="215"/>
      <c r="O634" s="215"/>
      <c r="P634" s="215"/>
      <c r="Q634" s="215"/>
      <c r="R634" s="215"/>
      <c r="S634" s="215"/>
      <c r="T634" s="215"/>
      <c r="U634" s="215"/>
      <c r="V634" s="216"/>
      <c r="W634" s="216"/>
      <c r="X634" s="215"/>
      <c r="Y634" s="216"/>
      <c r="Z634" s="216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  <c r="AM634" s="202"/>
      <c r="AN634" s="202"/>
      <c r="AP634" s="155"/>
      <c r="AQ634" s="155"/>
      <c r="AR634" s="155"/>
    </row>
    <row r="635" customFormat="false" ht="13.2" hidden="false" customHeight="false" outlineLevel="0" collapsed="false">
      <c r="F635" s="155"/>
      <c r="N635" s="215"/>
      <c r="O635" s="215"/>
      <c r="P635" s="215"/>
      <c r="Q635" s="215"/>
      <c r="R635" s="215"/>
      <c r="S635" s="215"/>
      <c r="T635" s="215"/>
      <c r="U635" s="215"/>
      <c r="V635" s="216"/>
      <c r="W635" s="216"/>
      <c r="X635" s="215"/>
      <c r="Y635" s="216"/>
      <c r="Z635" s="216"/>
      <c r="AA635" s="216"/>
      <c r="AB635" s="216"/>
      <c r="AC635" s="216"/>
      <c r="AD635" s="216"/>
      <c r="AE635" s="216"/>
      <c r="AF635" s="216"/>
      <c r="AG635" s="216"/>
      <c r="AH635" s="216"/>
      <c r="AI635" s="216"/>
      <c r="AJ635" s="216"/>
      <c r="AK635" s="216"/>
      <c r="AL635" s="216"/>
      <c r="AM635" s="202"/>
      <c r="AN635" s="202"/>
      <c r="AP635" s="155"/>
      <c r="AQ635" s="155"/>
      <c r="AR635" s="155"/>
    </row>
    <row r="636" customFormat="false" ht="13.2" hidden="false" customHeight="false" outlineLevel="0" collapsed="false">
      <c r="F636" s="155"/>
      <c r="N636" s="215"/>
      <c r="O636" s="215"/>
      <c r="P636" s="215"/>
      <c r="Q636" s="215"/>
      <c r="R636" s="215"/>
      <c r="S636" s="215"/>
      <c r="T636" s="215"/>
      <c r="U636" s="215"/>
      <c r="V636" s="216"/>
      <c r="W636" s="216"/>
      <c r="X636" s="215"/>
      <c r="Y636" s="216"/>
      <c r="Z636" s="216"/>
      <c r="AA636" s="216"/>
      <c r="AB636" s="216"/>
      <c r="AC636" s="216"/>
      <c r="AD636" s="216"/>
      <c r="AE636" s="216"/>
      <c r="AF636" s="216"/>
      <c r="AG636" s="216"/>
      <c r="AH636" s="216"/>
      <c r="AI636" s="216"/>
      <c r="AJ636" s="216"/>
      <c r="AK636" s="216"/>
      <c r="AL636" s="216"/>
      <c r="AM636" s="202"/>
      <c r="AN636" s="202"/>
      <c r="AP636" s="155"/>
      <c r="AQ636" s="155"/>
      <c r="AR636" s="155"/>
    </row>
    <row r="637" customFormat="false" ht="13.2" hidden="false" customHeight="false" outlineLevel="0" collapsed="false">
      <c r="F637" s="155"/>
      <c r="N637" s="215"/>
      <c r="O637" s="215"/>
      <c r="P637" s="215"/>
      <c r="Q637" s="215"/>
      <c r="R637" s="215"/>
      <c r="S637" s="215"/>
      <c r="T637" s="215"/>
      <c r="U637" s="215"/>
      <c r="V637" s="216"/>
      <c r="W637" s="216"/>
      <c r="X637" s="215"/>
      <c r="Y637" s="216"/>
      <c r="Z637" s="216"/>
      <c r="AA637" s="216"/>
      <c r="AB637" s="216"/>
      <c r="AC637" s="216"/>
      <c r="AD637" s="216"/>
      <c r="AE637" s="216"/>
      <c r="AF637" s="216"/>
      <c r="AG637" s="216"/>
      <c r="AH637" s="216"/>
      <c r="AI637" s="216"/>
      <c r="AJ637" s="216"/>
      <c r="AK637" s="216"/>
      <c r="AL637" s="216"/>
      <c r="AM637" s="202"/>
      <c r="AN637" s="202"/>
      <c r="AP637" s="155"/>
      <c r="AQ637" s="155"/>
      <c r="AR637" s="155"/>
    </row>
    <row r="638" customFormat="false" ht="13.2" hidden="false" customHeight="false" outlineLevel="0" collapsed="false">
      <c r="F638" s="155"/>
      <c r="N638" s="215"/>
      <c r="O638" s="215"/>
      <c r="P638" s="215"/>
      <c r="Q638" s="215"/>
      <c r="R638" s="215"/>
      <c r="S638" s="215"/>
      <c r="T638" s="215"/>
      <c r="U638" s="215"/>
      <c r="V638" s="216"/>
      <c r="W638" s="216"/>
      <c r="X638" s="215"/>
      <c r="Y638" s="216"/>
      <c r="Z638" s="216"/>
      <c r="AA638" s="216"/>
      <c r="AB638" s="216"/>
      <c r="AC638" s="216"/>
      <c r="AD638" s="216"/>
      <c r="AE638" s="216"/>
      <c r="AF638" s="216"/>
      <c r="AG638" s="216"/>
      <c r="AH638" s="216"/>
      <c r="AI638" s="216"/>
      <c r="AJ638" s="216"/>
      <c r="AK638" s="216"/>
      <c r="AL638" s="216"/>
      <c r="AM638" s="202"/>
      <c r="AN638" s="202"/>
      <c r="AP638" s="155"/>
      <c r="AQ638" s="155"/>
      <c r="AR638" s="155"/>
    </row>
    <row r="639" customFormat="false" ht="13.2" hidden="false" customHeight="false" outlineLevel="0" collapsed="false">
      <c r="F639" s="155"/>
      <c r="N639" s="215"/>
      <c r="O639" s="215"/>
      <c r="P639" s="215"/>
      <c r="Q639" s="215"/>
      <c r="R639" s="215"/>
      <c r="S639" s="215"/>
      <c r="T639" s="215"/>
      <c r="U639" s="215"/>
      <c r="V639" s="216"/>
      <c r="W639" s="216"/>
      <c r="X639" s="215"/>
      <c r="Y639" s="216"/>
      <c r="Z639" s="216"/>
      <c r="AA639" s="216"/>
      <c r="AB639" s="216"/>
      <c r="AC639" s="216"/>
      <c r="AD639" s="216"/>
      <c r="AE639" s="216"/>
      <c r="AF639" s="216"/>
      <c r="AG639" s="216"/>
      <c r="AH639" s="216"/>
      <c r="AI639" s="216"/>
      <c r="AJ639" s="216"/>
      <c r="AK639" s="216"/>
      <c r="AL639" s="216"/>
      <c r="AM639" s="202"/>
      <c r="AN639" s="202"/>
      <c r="AP639" s="155"/>
      <c r="AQ639" s="155"/>
      <c r="AR639" s="155"/>
    </row>
    <row r="640" customFormat="false" ht="13.2" hidden="false" customHeight="false" outlineLevel="0" collapsed="false">
      <c r="F640" s="155"/>
      <c r="N640" s="215"/>
      <c r="O640" s="215"/>
      <c r="P640" s="215"/>
      <c r="Q640" s="215"/>
      <c r="R640" s="215"/>
      <c r="S640" s="215"/>
      <c r="T640" s="215"/>
      <c r="U640" s="215"/>
      <c r="V640" s="216"/>
      <c r="W640" s="216"/>
      <c r="X640" s="215"/>
      <c r="Y640" s="216"/>
      <c r="Z640" s="216"/>
      <c r="AA640" s="216"/>
      <c r="AB640" s="216"/>
      <c r="AC640" s="216"/>
      <c r="AD640" s="216"/>
      <c r="AE640" s="216"/>
      <c r="AF640" s="216"/>
      <c r="AG640" s="216"/>
      <c r="AH640" s="216"/>
      <c r="AI640" s="216"/>
      <c r="AJ640" s="216"/>
      <c r="AK640" s="216"/>
      <c r="AL640" s="216"/>
      <c r="AM640" s="202"/>
      <c r="AN640" s="202"/>
      <c r="AP640" s="155"/>
      <c r="AQ640" s="155"/>
      <c r="AR640" s="155"/>
    </row>
    <row r="641" customFormat="false" ht="13.2" hidden="false" customHeight="false" outlineLevel="0" collapsed="false">
      <c r="F641" s="155"/>
      <c r="N641" s="215"/>
      <c r="O641" s="215"/>
      <c r="P641" s="215"/>
      <c r="Q641" s="215"/>
      <c r="R641" s="215"/>
      <c r="S641" s="215"/>
      <c r="T641" s="215"/>
      <c r="U641" s="215"/>
      <c r="V641" s="216"/>
      <c r="W641" s="216"/>
      <c r="X641" s="215"/>
      <c r="Y641" s="216"/>
      <c r="Z641" s="216"/>
      <c r="AA641" s="216"/>
      <c r="AB641" s="216"/>
      <c r="AC641" s="216"/>
      <c r="AD641" s="216"/>
      <c r="AE641" s="216"/>
      <c r="AF641" s="216"/>
      <c r="AG641" s="216"/>
      <c r="AH641" s="216"/>
      <c r="AI641" s="216"/>
      <c r="AJ641" s="216"/>
      <c r="AK641" s="216"/>
      <c r="AL641" s="216"/>
      <c r="AM641" s="202"/>
      <c r="AN641" s="202"/>
      <c r="AP641" s="155"/>
      <c r="AQ641" s="155"/>
      <c r="AR641" s="155"/>
    </row>
    <row r="642" customFormat="false" ht="13.2" hidden="false" customHeight="false" outlineLevel="0" collapsed="false">
      <c r="F642" s="155"/>
      <c r="N642" s="215"/>
      <c r="O642" s="215"/>
      <c r="P642" s="215"/>
      <c r="Q642" s="215"/>
      <c r="R642" s="215"/>
      <c r="S642" s="215"/>
      <c r="T642" s="215"/>
      <c r="U642" s="215"/>
      <c r="V642" s="216"/>
      <c r="W642" s="216"/>
      <c r="X642" s="215"/>
      <c r="Y642" s="216"/>
      <c r="Z642" s="216"/>
      <c r="AA642" s="216"/>
      <c r="AB642" s="216"/>
      <c r="AC642" s="216"/>
      <c r="AD642" s="216"/>
      <c r="AE642" s="216"/>
      <c r="AF642" s="216"/>
      <c r="AG642" s="216"/>
      <c r="AH642" s="216"/>
      <c r="AI642" s="216"/>
      <c r="AJ642" s="216"/>
      <c r="AK642" s="216"/>
      <c r="AL642" s="216"/>
      <c r="AM642" s="202"/>
      <c r="AN642" s="202"/>
      <c r="AP642" s="155"/>
      <c r="AQ642" s="155"/>
      <c r="AR642" s="155"/>
    </row>
    <row r="643" customFormat="false" ht="13.2" hidden="false" customHeight="false" outlineLevel="0" collapsed="false">
      <c r="F643" s="155"/>
      <c r="N643" s="215"/>
      <c r="O643" s="215"/>
      <c r="P643" s="215"/>
      <c r="Q643" s="215"/>
      <c r="R643" s="215"/>
      <c r="S643" s="215"/>
      <c r="T643" s="215"/>
      <c r="U643" s="215"/>
      <c r="V643" s="216"/>
      <c r="W643" s="216"/>
      <c r="X643" s="215"/>
      <c r="Y643" s="216"/>
      <c r="Z643" s="216"/>
      <c r="AA643" s="216"/>
      <c r="AB643" s="216"/>
      <c r="AC643" s="216"/>
      <c r="AD643" s="216"/>
      <c r="AE643" s="216"/>
      <c r="AF643" s="216"/>
      <c r="AG643" s="216"/>
      <c r="AH643" s="216"/>
      <c r="AI643" s="216"/>
      <c r="AJ643" s="216"/>
      <c r="AK643" s="216"/>
      <c r="AL643" s="216"/>
      <c r="AM643" s="202"/>
      <c r="AN643" s="202"/>
      <c r="AP643" s="155"/>
      <c r="AQ643" s="155"/>
      <c r="AR643" s="155"/>
    </row>
    <row r="644" customFormat="false" ht="13.2" hidden="false" customHeight="false" outlineLevel="0" collapsed="false">
      <c r="F644" s="155"/>
      <c r="N644" s="215"/>
      <c r="O644" s="215"/>
      <c r="P644" s="215"/>
      <c r="Q644" s="215"/>
      <c r="R644" s="215"/>
      <c r="S644" s="215"/>
      <c r="T644" s="215"/>
      <c r="U644" s="215"/>
      <c r="V644" s="216"/>
      <c r="W644" s="216"/>
      <c r="X644" s="215"/>
      <c r="Y644" s="216"/>
      <c r="Z644" s="216"/>
      <c r="AA644" s="216"/>
      <c r="AB644" s="216"/>
      <c r="AC644" s="216"/>
      <c r="AD644" s="216"/>
      <c r="AE644" s="216"/>
      <c r="AF644" s="216"/>
      <c r="AG644" s="216"/>
      <c r="AH644" s="216"/>
      <c r="AI644" s="216"/>
      <c r="AJ644" s="216"/>
      <c r="AK644" s="216"/>
      <c r="AL644" s="216"/>
      <c r="AM644" s="202"/>
      <c r="AN644" s="202"/>
      <c r="AP644" s="155"/>
      <c r="AQ644" s="155"/>
      <c r="AR644" s="155"/>
    </row>
    <row r="645" customFormat="false" ht="13.2" hidden="false" customHeight="false" outlineLevel="0" collapsed="false">
      <c r="F645" s="155"/>
      <c r="N645" s="215"/>
      <c r="O645" s="215"/>
      <c r="P645" s="215"/>
      <c r="Q645" s="215"/>
      <c r="R645" s="215"/>
      <c r="S645" s="215"/>
      <c r="T645" s="215"/>
      <c r="U645" s="215"/>
      <c r="V645" s="216"/>
      <c r="W645" s="216"/>
      <c r="X645" s="215"/>
      <c r="Y645" s="216"/>
      <c r="Z645" s="216"/>
      <c r="AA645" s="216"/>
      <c r="AB645" s="216"/>
      <c r="AC645" s="216"/>
      <c r="AD645" s="216"/>
      <c r="AE645" s="216"/>
      <c r="AF645" s="216"/>
      <c r="AG645" s="216"/>
      <c r="AH645" s="216"/>
      <c r="AI645" s="216"/>
      <c r="AJ645" s="216"/>
      <c r="AK645" s="216"/>
      <c r="AL645" s="216"/>
      <c r="AM645" s="202"/>
      <c r="AN645" s="202"/>
      <c r="AP645" s="155"/>
      <c r="AQ645" s="155"/>
      <c r="AR645" s="155"/>
    </row>
    <row r="646" customFormat="false" ht="13.2" hidden="false" customHeight="false" outlineLevel="0" collapsed="false">
      <c r="F646" s="155"/>
      <c r="N646" s="215"/>
      <c r="O646" s="215"/>
      <c r="P646" s="215"/>
      <c r="Q646" s="215"/>
      <c r="R646" s="215"/>
      <c r="S646" s="215"/>
      <c r="T646" s="215"/>
      <c r="U646" s="215"/>
      <c r="V646" s="216"/>
      <c r="W646" s="216"/>
      <c r="X646" s="215"/>
      <c r="Y646" s="216"/>
      <c r="Z646" s="216"/>
      <c r="AA646" s="216"/>
      <c r="AB646" s="216"/>
      <c r="AC646" s="216"/>
      <c r="AD646" s="216"/>
      <c r="AE646" s="216"/>
      <c r="AF646" s="216"/>
      <c r="AG646" s="216"/>
      <c r="AH646" s="216"/>
      <c r="AI646" s="216"/>
      <c r="AJ646" s="216"/>
      <c r="AK646" s="216"/>
      <c r="AL646" s="216"/>
      <c r="AM646" s="202"/>
      <c r="AN646" s="202"/>
      <c r="AP646" s="155"/>
      <c r="AQ646" s="155"/>
      <c r="AR646" s="155"/>
    </row>
    <row r="647" customFormat="false" ht="13.2" hidden="false" customHeight="false" outlineLevel="0" collapsed="false">
      <c r="F647" s="155"/>
      <c r="N647" s="215"/>
      <c r="O647" s="215"/>
      <c r="P647" s="215"/>
      <c r="Q647" s="215"/>
      <c r="R647" s="215"/>
      <c r="S647" s="215"/>
      <c r="T647" s="215"/>
      <c r="U647" s="215"/>
      <c r="V647" s="216"/>
      <c r="W647" s="216"/>
      <c r="X647" s="215"/>
      <c r="Y647" s="216"/>
      <c r="Z647" s="216"/>
      <c r="AA647" s="216"/>
      <c r="AB647" s="216"/>
      <c r="AC647" s="216"/>
      <c r="AD647" s="216"/>
      <c r="AE647" s="216"/>
      <c r="AF647" s="216"/>
      <c r="AG647" s="216"/>
      <c r="AH647" s="216"/>
      <c r="AI647" s="216"/>
      <c r="AJ647" s="216"/>
      <c r="AK647" s="216"/>
      <c r="AL647" s="216"/>
      <c r="AM647" s="202"/>
      <c r="AN647" s="202"/>
      <c r="AP647" s="155"/>
      <c r="AQ647" s="155"/>
      <c r="AR647" s="155"/>
    </row>
    <row r="648" customFormat="false" ht="13.2" hidden="false" customHeight="false" outlineLevel="0" collapsed="false">
      <c r="F648" s="155"/>
      <c r="N648" s="215"/>
      <c r="O648" s="215"/>
      <c r="P648" s="215"/>
      <c r="Q648" s="215"/>
      <c r="R648" s="215"/>
      <c r="S648" s="215"/>
      <c r="T648" s="215"/>
      <c r="U648" s="215"/>
      <c r="V648" s="216"/>
      <c r="W648" s="216"/>
      <c r="X648" s="215"/>
      <c r="Y648" s="216"/>
      <c r="Z648" s="216"/>
      <c r="AA648" s="216"/>
      <c r="AB648" s="216"/>
      <c r="AC648" s="216"/>
      <c r="AD648" s="216"/>
      <c r="AE648" s="216"/>
      <c r="AF648" s="216"/>
      <c r="AG648" s="216"/>
      <c r="AH648" s="216"/>
      <c r="AI648" s="216"/>
      <c r="AJ648" s="216"/>
      <c r="AK648" s="216"/>
      <c r="AL648" s="216"/>
      <c r="AM648" s="202"/>
      <c r="AN648" s="202"/>
      <c r="AP648" s="155"/>
      <c r="AQ648" s="155"/>
      <c r="AR648" s="155"/>
    </row>
    <row r="649" customFormat="false" ht="13.2" hidden="false" customHeight="false" outlineLevel="0" collapsed="false">
      <c r="F649" s="155"/>
      <c r="N649" s="215"/>
      <c r="O649" s="215"/>
      <c r="P649" s="215"/>
      <c r="Q649" s="215"/>
      <c r="R649" s="215"/>
      <c r="S649" s="215"/>
      <c r="T649" s="215"/>
      <c r="U649" s="215"/>
      <c r="V649" s="216"/>
      <c r="W649" s="216"/>
      <c r="X649" s="215"/>
      <c r="Y649" s="216"/>
      <c r="Z649" s="216"/>
      <c r="AA649" s="216"/>
      <c r="AB649" s="216"/>
      <c r="AC649" s="216"/>
      <c r="AD649" s="216"/>
      <c r="AE649" s="216"/>
      <c r="AF649" s="216"/>
      <c r="AG649" s="216"/>
      <c r="AH649" s="216"/>
      <c r="AI649" s="216"/>
      <c r="AJ649" s="216"/>
      <c r="AK649" s="216"/>
      <c r="AL649" s="216"/>
      <c r="AM649" s="202"/>
      <c r="AN649" s="202"/>
      <c r="AP649" s="155"/>
      <c r="AQ649" s="155"/>
      <c r="AR649" s="155"/>
    </row>
    <row r="650" customFormat="false" ht="13.2" hidden="false" customHeight="false" outlineLevel="0" collapsed="false">
      <c r="F650" s="155"/>
      <c r="N650" s="215"/>
      <c r="O650" s="215"/>
      <c r="P650" s="215"/>
      <c r="Q650" s="215"/>
      <c r="R650" s="215"/>
      <c r="S650" s="215"/>
      <c r="T650" s="215"/>
      <c r="U650" s="215"/>
      <c r="V650" s="216"/>
      <c r="W650" s="216"/>
      <c r="X650" s="215"/>
      <c r="Y650" s="216"/>
      <c r="Z650" s="216"/>
      <c r="AA650" s="216"/>
      <c r="AB650" s="216"/>
      <c r="AC650" s="216"/>
      <c r="AD650" s="216"/>
      <c r="AE650" s="216"/>
      <c r="AF650" s="216"/>
      <c r="AG650" s="216"/>
      <c r="AH650" s="216"/>
      <c r="AI650" s="216"/>
      <c r="AJ650" s="216"/>
      <c r="AK650" s="216"/>
      <c r="AL650" s="216"/>
      <c r="AM650" s="202"/>
      <c r="AN650" s="202"/>
      <c r="AP650" s="155"/>
      <c r="AQ650" s="155"/>
      <c r="AR650" s="155"/>
    </row>
    <row r="651" customFormat="false" ht="13.2" hidden="false" customHeight="false" outlineLevel="0" collapsed="false">
      <c r="F651" s="155"/>
      <c r="N651" s="215"/>
      <c r="O651" s="215"/>
      <c r="P651" s="215"/>
      <c r="Q651" s="215"/>
      <c r="R651" s="215"/>
      <c r="S651" s="215"/>
      <c r="T651" s="215"/>
      <c r="U651" s="215"/>
      <c r="V651" s="216"/>
      <c r="W651" s="216"/>
      <c r="X651" s="215"/>
      <c r="Y651" s="216"/>
      <c r="Z651" s="216"/>
      <c r="AA651" s="216"/>
      <c r="AB651" s="216"/>
      <c r="AC651" s="216"/>
      <c r="AD651" s="216"/>
      <c r="AE651" s="216"/>
      <c r="AF651" s="216"/>
      <c r="AG651" s="216"/>
      <c r="AH651" s="216"/>
      <c r="AI651" s="216"/>
      <c r="AJ651" s="216"/>
      <c r="AK651" s="216"/>
      <c r="AL651" s="216"/>
      <c r="AM651" s="202"/>
      <c r="AN651" s="202"/>
      <c r="AP651" s="155"/>
      <c r="AQ651" s="155"/>
      <c r="AR651" s="155"/>
    </row>
    <row r="652" customFormat="false" ht="13.2" hidden="false" customHeight="false" outlineLevel="0" collapsed="false">
      <c r="F652" s="155"/>
      <c r="N652" s="215"/>
      <c r="O652" s="215"/>
      <c r="P652" s="215"/>
      <c r="Q652" s="215"/>
      <c r="R652" s="215"/>
      <c r="S652" s="215"/>
      <c r="T652" s="215"/>
      <c r="U652" s="215"/>
      <c r="V652" s="216"/>
      <c r="W652" s="216"/>
      <c r="X652" s="215"/>
      <c r="Y652" s="216"/>
      <c r="Z652" s="216"/>
      <c r="AA652" s="216"/>
      <c r="AB652" s="216"/>
      <c r="AC652" s="216"/>
      <c r="AD652" s="216"/>
      <c r="AE652" s="216"/>
      <c r="AF652" s="216"/>
      <c r="AG652" s="216"/>
      <c r="AH652" s="216"/>
      <c r="AI652" s="216"/>
      <c r="AJ652" s="216"/>
      <c r="AK652" s="216"/>
      <c r="AL652" s="216"/>
      <c r="AM652" s="202"/>
      <c r="AN652" s="202"/>
      <c r="AP652" s="155"/>
      <c r="AQ652" s="155"/>
      <c r="AR652" s="155"/>
    </row>
    <row r="653" customFormat="false" ht="13.2" hidden="false" customHeight="false" outlineLevel="0" collapsed="false">
      <c r="F653" s="155"/>
      <c r="N653" s="215"/>
      <c r="O653" s="215"/>
      <c r="P653" s="215"/>
      <c r="Q653" s="215"/>
      <c r="R653" s="215"/>
      <c r="S653" s="215"/>
      <c r="T653" s="215"/>
      <c r="U653" s="215"/>
      <c r="V653" s="216"/>
      <c r="W653" s="216"/>
      <c r="X653" s="215"/>
      <c r="Y653" s="216"/>
      <c r="Z653" s="216"/>
      <c r="AA653" s="216"/>
      <c r="AB653" s="216"/>
      <c r="AC653" s="216"/>
      <c r="AD653" s="216"/>
      <c r="AE653" s="216"/>
      <c r="AF653" s="216"/>
      <c r="AG653" s="216"/>
      <c r="AH653" s="216"/>
      <c r="AI653" s="216"/>
      <c r="AJ653" s="216"/>
      <c r="AK653" s="216"/>
      <c r="AL653" s="216"/>
      <c r="AM653" s="202"/>
      <c r="AN653" s="202"/>
      <c r="AP653" s="155"/>
      <c r="AQ653" s="155"/>
      <c r="AR653" s="155"/>
    </row>
    <row r="654" customFormat="false" ht="13.2" hidden="false" customHeight="false" outlineLevel="0" collapsed="false">
      <c r="F654" s="155"/>
      <c r="N654" s="215"/>
      <c r="O654" s="215"/>
      <c r="P654" s="215"/>
      <c r="Q654" s="215"/>
      <c r="R654" s="215"/>
      <c r="S654" s="215"/>
      <c r="T654" s="215"/>
      <c r="U654" s="215"/>
      <c r="V654" s="216"/>
      <c r="W654" s="216"/>
      <c r="X654" s="215"/>
      <c r="Y654" s="216"/>
      <c r="Z654" s="216"/>
      <c r="AA654" s="216"/>
      <c r="AB654" s="216"/>
      <c r="AC654" s="216"/>
      <c r="AD654" s="216"/>
      <c r="AE654" s="216"/>
      <c r="AF654" s="216"/>
      <c r="AG654" s="216"/>
      <c r="AH654" s="216"/>
      <c r="AI654" s="216"/>
      <c r="AJ654" s="216"/>
      <c r="AK654" s="216"/>
      <c r="AL654" s="216"/>
      <c r="AM654" s="202"/>
      <c r="AN654" s="202"/>
      <c r="AP654" s="155"/>
      <c r="AQ654" s="155"/>
      <c r="AR654" s="155"/>
    </row>
    <row r="655" customFormat="false" ht="13.2" hidden="false" customHeight="false" outlineLevel="0" collapsed="false">
      <c r="F655" s="155"/>
      <c r="N655" s="215"/>
      <c r="O655" s="215"/>
      <c r="P655" s="215"/>
      <c r="Q655" s="215"/>
      <c r="R655" s="215"/>
      <c r="S655" s="215"/>
      <c r="T655" s="215"/>
      <c r="U655" s="215"/>
      <c r="V655" s="216"/>
      <c r="W655" s="216"/>
      <c r="X655" s="215"/>
      <c r="Y655" s="216"/>
      <c r="Z655" s="216"/>
      <c r="AA655" s="216"/>
      <c r="AB655" s="216"/>
      <c r="AC655" s="216"/>
      <c r="AD655" s="216"/>
      <c r="AE655" s="216"/>
      <c r="AF655" s="216"/>
      <c r="AG655" s="216"/>
      <c r="AH655" s="216"/>
      <c r="AI655" s="216"/>
      <c r="AJ655" s="216"/>
      <c r="AK655" s="216"/>
      <c r="AL655" s="216"/>
      <c r="AM655" s="202"/>
      <c r="AN655" s="202"/>
      <c r="AP655" s="155"/>
      <c r="AQ655" s="155"/>
      <c r="AR655" s="155"/>
    </row>
    <row r="656" customFormat="false" ht="13.2" hidden="false" customHeight="false" outlineLevel="0" collapsed="false">
      <c r="F656" s="155"/>
      <c r="N656" s="215"/>
      <c r="O656" s="215"/>
      <c r="P656" s="215"/>
      <c r="Q656" s="215"/>
      <c r="R656" s="215"/>
      <c r="S656" s="215"/>
      <c r="T656" s="215"/>
      <c r="U656" s="215"/>
      <c r="V656" s="216"/>
      <c r="W656" s="216"/>
      <c r="X656" s="215"/>
      <c r="Y656" s="216"/>
      <c r="Z656" s="216"/>
      <c r="AA656" s="216"/>
      <c r="AB656" s="216"/>
      <c r="AC656" s="216"/>
      <c r="AD656" s="216"/>
      <c r="AE656" s="216"/>
      <c r="AF656" s="216"/>
      <c r="AG656" s="216"/>
      <c r="AH656" s="216"/>
      <c r="AI656" s="216"/>
      <c r="AJ656" s="216"/>
      <c r="AK656" s="216"/>
      <c r="AL656" s="216"/>
      <c r="AM656" s="202"/>
      <c r="AN656" s="202"/>
      <c r="AP656" s="155"/>
      <c r="AQ656" s="155"/>
      <c r="AR656" s="155"/>
    </row>
    <row r="657" customFormat="false" ht="13.2" hidden="false" customHeight="false" outlineLevel="0" collapsed="false">
      <c r="F657" s="155"/>
      <c r="N657" s="215"/>
      <c r="O657" s="215"/>
      <c r="P657" s="215"/>
      <c r="Q657" s="215"/>
      <c r="R657" s="215"/>
      <c r="S657" s="215"/>
      <c r="T657" s="215"/>
      <c r="U657" s="215"/>
      <c r="V657" s="216"/>
      <c r="W657" s="216"/>
      <c r="X657" s="215"/>
      <c r="Y657" s="216"/>
      <c r="Z657" s="216"/>
      <c r="AA657" s="216"/>
      <c r="AB657" s="216"/>
      <c r="AC657" s="216"/>
      <c r="AD657" s="216"/>
      <c r="AE657" s="216"/>
      <c r="AF657" s="216"/>
      <c r="AG657" s="216"/>
      <c r="AH657" s="216"/>
      <c r="AI657" s="216"/>
      <c r="AJ657" s="216"/>
      <c r="AK657" s="216"/>
      <c r="AL657" s="216"/>
      <c r="AM657" s="202"/>
      <c r="AN657" s="202"/>
      <c r="AP657" s="155"/>
      <c r="AQ657" s="155"/>
      <c r="AR657" s="155"/>
    </row>
    <row r="658" customFormat="false" ht="13.2" hidden="false" customHeight="false" outlineLevel="0" collapsed="false">
      <c r="F658" s="155"/>
      <c r="N658" s="215"/>
      <c r="O658" s="215"/>
      <c r="P658" s="215"/>
      <c r="Q658" s="215"/>
      <c r="R658" s="215"/>
      <c r="S658" s="215"/>
      <c r="T658" s="215"/>
      <c r="U658" s="215"/>
      <c r="V658" s="216"/>
      <c r="W658" s="216"/>
      <c r="X658" s="215"/>
      <c r="Y658" s="216"/>
      <c r="Z658" s="216"/>
      <c r="AA658" s="216"/>
      <c r="AB658" s="216"/>
      <c r="AC658" s="216"/>
      <c r="AD658" s="216"/>
      <c r="AE658" s="216"/>
      <c r="AF658" s="216"/>
      <c r="AG658" s="216"/>
      <c r="AH658" s="216"/>
      <c r="AI658" s="216"/>
      <c r="AJ658" s="216"/>
      <c r="AK658" s="216"/>
      <c r="AL658" s="216"/>
      <c r="AM658" s="202"/>
      <c r="AN658" s="202"/>
      <c r="AP658" s="155"/>
      <c r="AQ658" s="155"/>
      <c r="AR658" s="155"/>
    </row>
    <row r="659" customFormat="false" ht="13.2" hidden="false" customHeight="false" outlineLevel="0" collapsed="false">
      <c r="F659" s="155"/>
      <c r="N659" s="215"/>
      <c r="O659" s="215"/>
      <c r="P659" s="215"/>
      <c r="Q659" s="215"/>
      <c r="R659" s="215"/>
      <c r="S659" s="215"/>
      <c r="T659" s="215"/>
      <c r="U659" s="215"/>
      <c r="V659" s="216"/>
      <c r="W659" s="216"/>
      <c r="X659" s="215"/>
      <c r="Y659" s="216"/>
      <c r="Z659" s="216"/>
      <c r="AA659" s="216"/>
      <c r="AB659" s="216"/>
      <c r="AC659" s="216"/>
      <c r="AD659" s="216"/>
      <c r="AE659" s="216"/>
      <c r="AF659" s="216"/>
      <c r="AG659" s="216"/>
      <c r="AH659" s="216"/>
      <c r="AI659" s="216"/>
      <c r="AJ659" s="216"/>
      <c r="AK659" s="216"/>
      <c r="AL659" s="216"/>
      <c r="AM659" s="202"/>
      <c r="AN659" s="202"/>
      <c r="AP659" s="155"/>
      <c r="AQ659" s="155"/>
      <c r="AR659" s="155"/>
    </row>
    <row r="660" customFormat="false" ht="13.2" hidden="false" customHeight="false" outlineLevel="0" collapsed="false">
      <c r="F660" s="155"/>
      <c r="N660" s="215"/>
      <c r="O660" s="215"/>
      <c r="P660" s="215"/>
      <c r="Q660" s="215"/>
      <c r="R660" s="215"/>
      <c r="S660" s="215"/>
      <c r="T660" s="215"/>
      <c r="U660" s="215"/>
      <c r="V660" s="216"/>
      <c r="W660" s="216"/>
      <c r="X660" s="215"/>
      <c r="Y660" s="216"/>
      <c r="Z660" s="216"/>
      <c r="AA660" s="216"/>
      <c r="AB660" s="216"/>
      <c r="AC660" s="216"/>
      <c r="AD660" s="216"/>
      <c r="AE660" s="216"/>
      <c r="AF660" s="216"/>
      <c r="AG660" s="216"/>
      <c r="AH660" s="216"/>
      <c r="AI660" s="216"/>
      <c r="AJ660" s="216"/>
      <c r="AK660" s="216"/>
      <c r="AL660" s="216"/>
      <c r="AM660" s="202"/>
      <c r="AN660" s="202"/>
      <c r="AP660" s="155"/>
      <c r="AQ660" s="155"/>
      <c r="AR660" s="155"/>
    </row>
    <row r="661" customFormat="false" ht="13.2" hidden="false" customHeight="false" outlineLevel="0" collapsed="false">
      <c r="F661" s="155"/>
      <c r="N661" s="215"/>
      <c r="O661" s="215"/>
      <c r="P661" s="215"/>
      <c r="Q661" s="215"/>
      <c r="R661" s="215"/>
      <c r="S661" s="215"/>
      <c r="T661" s="215"/>
      <c r="U661" s="215"/>
      <c r="V661" s="216"/>
      <c r="W661" s="216"/>
      <c r="X661" s="215"/>
      <c r="Y661" s="216"/>
      <c r="Z661" s="216"/>
      <c r="AA661" s="216"/>
      <c r="AB661" s="216"/>
      <c r="AC661" s="216"/>
      <c r="AD661" s="216"/>
      <c r="AE661" s="216"/>
      <c r="AF661" s="216"/>
      <c r="AG661" s="216"/>
      <c r="AH661" s="216"/>
      <c r="AI661" s="216"/>
      <c r="AJ661" s="216"/>
      <c r="AK661" s="216"/>
      <c r="AL661" s="216"/>
      <c r="AM661" s="202"/>
      <c r="AN661" s="202"/>
      <c r="AP661" s="155"/>
      <c r="AQ661" s="155"/>
      <c r="AR661" s="155"/>
    </row>
    <row r="662" customFormat="false" ht="13.2" hidden="false" customHeight="false" outlineLevel="0" collapsed="false">
      <c r="F662" s="155"/>
      <c r="N662" s="215"/>
      <c r="O662" s="215"/>
      <c r="P662" s="215"/>
      <c r="Q662" s="215"/>
      <c r="R662" s="215"/>
      <c r="S662" s="215"/>
      <c r="T662" s="215"/>
      <c r="U662" s="215"/>
      <c r="V662" s="216"/>
      <c r="W662" s="216"/>
      <c r="X662" s="215"/>
      <c r="Y662" s="216"/>
      <c r="Z662" s="216"/>
      <c r="AA662" s="216"/>
      <c r="AB662" s="216"/>
      <c r="AC662" s="216"/>
      <c r="AD662" s="216"/>
      <c r="AE662" s="216"/>
      <c r="AF662" s="216"/>
      <c r="AG662" s="216"/>
      <c r="AH662" s="216"/>
      <c r="AI662" s="216"/>
      <c r="AJ662" s="216"/>
      <c r="AK662" s="216"/>
      <c r="AL662" s="216"/>
      <c r="AM662" s="202"/>
      <c r="AN662" s="202"/>
      <c r="AP662" s="155"/>
      <c r="AQ662" s="155"/>
      <c r="AR662" s="155"/>
    </row>
    <row r="663" customFormat="false" ht="13.2" hidden="false" customHeight="false" outlineLevel="0" collapsed="false">
      <c r="F663" s="155"/>
      <c r="N663" s="215"/>
      <c r="O663" s="215"/>
      <c r="P663" s="215"/>
      <c r="Q663" s="215"/>
      <c r="R663" s="215"/>
      <c r="S663" s="215"/>
      <c r="T663" s="215"/>
      <c r="U663" s="215"/>
      <c r="V663" s="216"/>
      <c r="W663" s="216"/>
      <c r="X663" s="215"/>
      <c r="Y663" s="216"/>
      <c r="Z663" s="216"/>
      <c r="AA663" s="216"/>
      <c r="AB663" s="216"/>
      <c r="AC663" s="216"/>
      <c r="AD663" s="216"/>
      <c r="AE663" s="216"/>
      <c r="AF663" s="216"/>
      <c r="AG663" s="216"/>
      <c r="AH663" s="216"/>
      <c r="AI663" s="216"/>
      <c r="AJ663" s="216"/>
      <c r="AK663" s="216"/>
      <c r="AL663" s="216"/>
      <c r="AM663" s="202"/>
      <c r="AN663" s="202"/>
      <c r="AP663" s="155"/>
      <c r="AQ663" s="155"/>
      <c r="AR663" s="155"/>
    </row>
    <row r="664" customFormat="false" ht="13.2" hidden="false" customHeight="false" outlineLevel="0" collapsed="false">
      <c r="F664" s="155"/>
      <c r="N664" s="215"/>
      <c r="O664" s="215"/>
      <c r="P664" s="215"/>
      <c r="Q664" s="215"/>
      <c r="R664" s="215"/>
      <c r="S664" s="215"/>
      <c r="T664" s="215"/>
      <c r="U664" s="215"/>
      <c r="V664" s="216"/>
      <c r="W664" s="216"/>
      <c r="X664" s="215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02"/>
      <c r="AN664" s="202"/>
      <c r="AP664" s="155"/>
      <c r="AQ664" s="155"/>
      <c r="AR664" s="155"/>
    </row>
    <row r="665" customFormat="false" ht="13.2" hidden="false" customHeight="false" outlineLevel="0" collapsed="false">
      <c r="F665" s="155"/>
      <c r="N665" s="215"/>
      <c r="O665" s="215"/>
      <c r="P665" s="215"/>
      <c r="Q665" s="215"/>
      <c r="R665" s="215"/>
      <c r="S665" s="215"/>
      <c r="T665" s="215"/>
      <c r="U665" s="215"/>
      <c r="V665" s="216"/>
      <c r="W665" s="216"/>
      <c r="X665" s="215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02"/>
      <c r="AN665" s="202"/>
      <c r="AP665" s="155"/>
      <c r="AQ665" s="155"/>
      <c r="AR665" s="155"/>
    </row>
    <row r="666" customFormat="false" ht="13.2" hidden="false" customHeight="false" outlineLevel="0" collapsed="false">
      <c r="F666" s="155"/>
      <c r="N666" s="215"/>
      <c r="O666" s="215"/>
      <c r="P666" s="215"/>
      <c r="Q666" s="215"/>
      <c r="R666" s="215"/>
      <c r="S666" s="215"/>
      <c r="T666" s="215"/>
      <c r="U666" s="215"/>
      <c r="V666" s="216"/>
      <c r="W666" s="216"/>
      <c r="X666" s="215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02"/>
      <c r="AN666" s="202"/>
      <c r="AP666" s="155"/>
      <c r="AQ666" s="155"/>
      <c r="AR666" s="155"/>
    </row>
    <row r="667" customFormat="false" ht="13.2" hidden="false" customHeight="false" outlineLevel="0" collapsed="false">
      <c r="F667" s="155"/>
      <c r="N667" s="215"/>
      <c r="O667" s="215"/>
      <c r="P667" s="215"/>
      <c r="Q667" s="215"/>
      <c r="R667" s="215"/>
      <c r="S667" s="215"/>
      <c r="T667" s="215"/>
      <c r="U667" s="215"/>
      <c r="V667" s="216"/>
      <c r="W667" s="216"/>
      <c r="X667" s="215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02"/>
      <c r="AN667" s="202"/>
      <c r="AP667" s="155"/>
      <c r="AQ667" s="155"/>
      <c r="AR667" s="155"/>
    </row>
    <row r="668" customFormat="false" ht="13.2" hidden="false" customHeight="false" outlineLevel="0" collapsed="false">
      <c r="F668" s="155"/>
      <c r="N668" s="215"/>
      <c r="O668" s="215"/>
      <c r="P668" s="215"/>
      <c r="Q668" s="215"/>
      <c r="R668" s="215"/>
      <c r="S668" s="215"/>
      <c r="T668" s="215"/>
      <c r="U668" s="215"/>
      <c r="V668" s="216"/>
      <c r="W668" s="216"/>
      <c r="X668" s="215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02"/>
      <c r="AN668" s="202"/>
      <c r="AP668" s="155"/>
      <c r="AQ668" s="155"/>
      <c r="AR668" s="155"/>
    </row>
    <row r="669" customFormat="false" ht="13.2" hidden="false" customHeight="false" outlineLevel="0" collapsed="false">
      <c r="F669" s="155"/>
      <c r="N669" s="215"/>
      <c r="O669" s="215"/>
      <c r="P669" s="215"/>
      <c r="Q669" s="215"/>
      <c r="R669" s="215"/>
      <c r="S669" s="215"/>
      <c r="T669" s="215"/>
      <c r="U669" s="215"/>
      <c r="V669" s="216"/>
      <c r="W669" s="216"/>
      <c r="X669" s="215"/>
      <c r="Y669" s="216"/>
      <c r="Z669" s="216"/>
      <c r="AA669" s="216"/>
      <c r="AB669" s="216"/>
      <c r="AC669" s="216"/>
      <c r="AD669" s="216"/>
      <c r="AE669" s="216"/>
      <c r="AF669" s="216"/>
      <c r="AG669" s="216"/>
      <c r="AH669" s="216"/>
      <c r="AI669" s="216"/>
      <c r="AJ669" s="216"/>
      <c r="AK669" s="216"/>
      <c r="AL669" s="216"/>
      <c r="AM669" s="202"/>
      <c r="AN669" s="202"/>
      <c r="AP669" s="155"/>
      <c r="AQ669" s="155"/>
      <c r="AR669" s="155"/>
    </row>
    <row r="670" customFormat="false" ht="13.2" hidden="false" customHeight="false" outlineLevel="0" collapsed="false">
      <c r="F670" s="155"/>
      <c r="N670" s="215"/>
      <c r="O670" s="215"/>
      <c r="P670" s="215"/>
      <c r="Q670" s="215"/>
      <c r="R670" s="215"/>
      <c r="S670" s="215"/>
      <c r="T670" s="215"/>
      <c r="U670" s="215"/>
      <c r="V670" s="216"/>
      <c r="W670" s="216"/>
      <c r="X670" s="215"/>
      <c r="Y670" s="216"/>
      <c r="Z670" s="216"/>
      <c r="AA670" s="216"/>
      <c r="AB670" s="216"/>
      <c r="AC670" s="216"/>
      <c r="AD670" s="216"/>
      <c r="AE670" s="216"/>
      <c r="AF670" s="216"/>
      <c r="AG670" s="216"/>
      <c r="AH670" s="216"/>
      <c r="AI670" s="216"/>
      <c r="AJ670" s="216"/>
      <c r="AK670" s="216"/>
      <c r="AL670" s="216"/>
      <c r="AM670" s="202"/>
      <c r="AN670" s="202"/>
      <c r="AP670" s="155"/>
      <c r="AQ670" s="155"/>
      <c r="AR670" s="155"/>
    </row>
    <row r="671" customFormat="false" ht="13.2" hidden="false" customHeight="false" outlineLevel="0" collapsed="false">
      <c r="F671" s="155"/>
      <c r="N671" s="215"/>
      <c r="O671" s="215"/>
      <c r="P671" s="215"/>
      <c r="Q671" s="215"/>
      <c r="R671" s="215"/>
      <c r="S671" s="215"/>
      <c r="T671" s="215"/>
      <c r="U671" s="215"/>
      <c r="V671" s="216"/>
      <c r="W671" s="216"/>
      <c r="X671" s="215"/>
      <c r="Y671" s="216"/>
      <c r="Z671" s="216"/>
      <c r="AA671" s="216"/>
      <c r="AB671" s="216"/>
      <c r="AC671" s="216"/>
      <c r="AD671" s="216"/>
      <c r="AE671" s="216"/>
      <c r="AF671" s="216"/>
      <c r="AG671" s="216"/>
      <c r="AH671" s="216"/>
      <c r="AI671" s="216"/>
      <c r="AJ671" s="216"/>
      <c r="AK671" s="216"/>
      <c r="AL671" s="216"/>
      <c r="AM671" s="202"/>
      <c r="AN671" s="202"/>
      <c r="AP671" s="155"/>
      <c r="AQ671" s="155"/>
      <c r="AR671" s="155"/>
    </row>
    <row r="672" customFormat="false" ht="13.2" hidden="false" customHeight="false" outlineLevel="0" collapsed="false">
      <c r="F672" s="155"/>
      <c r="N672" s="215"/>
      <c r="O672" s="215"/>
      <c r="P672" s="215"/>
      <c r="Q672" s="215"/>
      <c r="R672" s="215"/>
      <c r="S672" s="215"/>
      <c r="T672" s="215"/>
      <c r="U672" s="215"/>
      <c r="V672" s="216"/>
      <c r="W672" s="216"/>
      <c r="X672" s="215"/>
      <c r="Y672" s="216"/>
      <c r="Z672" s="216"/>
      <c r="AA672" s="216"/>
      <c r="AB672" s="216"/>
      <c r="AC672" s="216"/>
      <c r="AD672" s="216"/>
      <c r="AE672" s="216"/>
      <c r="AF672" s="216"/>
      <c r="AG672" s="216"/>
      <c r="AH672" s="216"/>
      <c r="AI672" s="216"/>
      <c r="AJ672" s="216"/>
      <c r="AK672" s="216"/>
      <c r="AL672" s="216"/>
      <c r="AM672" s="202"/>
      <c r="AN672" s="202"/>
      <c r="AP672" s="155"/>
      <c r="AQ672" s="155"/>
      <c r="AR672" s="155"/>
    </row>
    <row r="673" customFormat="false" ht="13.2" hidden="false" customHeight="false" outlineLevel="0" collapsed="false">
      <c r="F673" s="155"/>
      <c r="N673" s="215"/>
      <c r="O673" s="215"/>
      <c r="P673" s="215"/>
      <c r="Q673" s="215"/>
      <c r="R673" s="215"/>
      <c r="S673" s="215"/>
      <c r="T673" s="215"/>
      <c r="U673" s="215"/>
      <c r="V673" s="216"/>
      <c r="W673" s="216"/>
      <c r="X673" s="215"/>
      <c r="Y673" s="216"/>
      <c r="Z673" s="216"/>
      <c r="AA673" s="216"/>
      <c r="AB673" s="216"/>
      <c r="AC673" s="216"/>
      <c r="AD673" s="216"/>
      <c r="AE673" s="216"/>
      <c r="AF673" s="216"/>
      <c r="AG673" s="216"/>
      <c r="AH673" s="216"/>
      <c r="AI673" s="216"/>
      <c r="AJ673" s="216"/>
      <c r="AK673" s="216"/>
      <c r="AL673" s="216"/>
      <c r="AM673" s="202"/>
      <c r="AN673" s="202"/>
      <c r="AP673" s="155"/>
      <c r="AQ673" s="155"/>
      <c r="AR673" s="155"/>
    </row>
    <row r="674" customFormat="false" ht="13.2" hidden="false" customHeight="false" outlineLevel="0" collapsed="false">
      <c r="F674" s="155"/>
      <c r="N674" s="215"/>
      <c r="O674" s="215"/>
      <c r="P674" s="215"/>
      <c r="Q674" s="215"/>
      <c r="R674" s="215"/>
      <c r="S674" s="215"/>
      <c r="T674" s="215"/>
      <c r="U674" s="215"/>
      <c r="V674" s="216"/>
      <c r="W674" s="216"/>
      <c r="X674" s="215"/>
      <c r="Y674" s="216"/>
      <c r="Z674" s="216"/>
      <c r="AA674" s="216"/>
      <c r="AB674" s="216"/>
      <c r="AC674" s="216"/>
      <c r="AD674" s="216"/>
      <c r="AE674" s="216"/>
      <c r="AF674" s="216"/>
      <c r="AG674" s="216"/>
      <c r="AH674" s="216"/>
      <c r="AI674" s="216"/>
      <c r="AJ674" s="216"/>
      <c r="AK674" s="216"/>
      <c r="AL674" s="216"/>
      <c r="AM674" s="202"/>
      <c r="AN674" s="202"/>
      <c r="AP674" s="155"/>
      <c r="AQ674" s="155"/>
      <c r="AR674" s="155"/>
    </row>
    <row r="675" customFormat="false" ht="13.2" hidden="false" customHeight="false" outlineLevel="0" collapsed="false">
      <c r="F675" s="155"/>
      <c r="N675" s="215"/>
      <c r="O675" s="215"/>
      <c r="P675" s="215"/>
      <c r="Q675" s="215"/>
      <c r="R675" s="215"/>
      <c r="S675" s="215"/>
      <c r="T675" s="215"/>
      <c r="U675" s="215"/>
      <c r="V675" s="216"/>
      <c r="W675" s="216"/>
      <c r="X675" s="215"/>
      <c r="Y675" s="216"/>
      <c r="Z675" s="216"/>
      <c r="AA675" s="216"/>
      <c r="AB675" s="216"/>
      <c r="AC675" s="216"/>
      <c r="AD675" s="216"/>
      <c r="AE675" s="216"/>
      <c r="AF675" s="216"/>
      <c r="AG675" s="216"/>
      <c r="AH675" s="216"/>
      <c r="AI675" s="216"/>
      <c r="AJ675" s="216"/>
      <c r="AK675" s="216"/>
      <c r="AL675" s="216"/>
      <c r="AM675" s="202"/>
      <c r="AN675" s="202"/>
      <c r="AP675" s="155"/>
      <c r="AQ675" s="155"/>
      <c r="AR675" s="155"/>
    </row>
    <row r="676" customFormat="false" ht="13.2" hidden="false" customHeight="false" outlineLevel="0" collapsed="false">
      <c r="F676" s="155"/>
      <c r="N676" s="215"/>
      <c r="O676" s="215"/>
      <c r="P676" s="215"/>
      <c r="Q676" s="215"/>
      <c r="R676" s="215"/>
      <c r="S676" s="215"/>
      <c r="T676" s="215"/>
      <c r="U676" s="215"/>
      <c r="V676" s="216"/>
      <c r="W676" s="216"/>
      <c r="X676" s="215"/>
      <c r="Y676" s="216"/>
      <c r="Z676" s="216"/>
      <c r="AA676" s="216"/>
      <c r="AB676" s="216"/>
      <c r="AC676" s="216"/>
      <c r="AD676" s="216"/>
      <c r="AE676" s="216"/>
      <c r="AF676" s="216"/>
      <c r="AG676" s="216"/>
      <c r="AH676" s="216"/>
      <c r="AI676" s="216"/>
      <c r="AJ676" s="216"/>
      <c r="AK676" s="216"/>
      <c r="AL676" s="216"/>
      <c r="AM676" s="202"/>
      <c r="AN676" s="202"/>
      <c r="AP676" s="155"/>
      <c r="AQ676" s="155"/>
      <c r="AR676" s="155"/>
    </row>
    <row r="677" customFormat="false" ht="13.2" hidden="false" customHeight="false" outlineLevel="0" collapsed="false">
      <c r="F677" s="155"/>
      <c r="N677" s="215"/>
      <c r="O677" s="215"/>
      <c r="P677" s="215"/>
      <c r="Q677" s="215"/>
      <c r="R677" s="215"/>
      <c r="S677" s="215"/>
      <c r="T677" s="215"/>
      <c r="U677" s="215"/>
      <c r="V677" s="216"/>
      <c r="W677" s="216"/>
      <c r="X677" s="215"/>
      <c r="Y677" s="216"/>
      <c r="Z677" s="216"/>
      <c r="AA677" s="216"/>
      <c r="AB677" s="216"/>
      <c r="AC677" s="216"/>
      <c r="AD677" s="216"/>
      <c r="AE677" s="216"/>
      <c r="AF677" s="216"/>
      <c r="AG677" s="216"/>
      <c r="AH677" s="216"/>
      <c r="AI677" s="216"/>
      <c r="AJ677" s="216"/>
      <c r="AK677" s="216"/>
      <c r="AL677" s="216"/>
      <c r="AM677" s="202"/>
      <c r="AN677" s="202"/>
      <c r="AP677" s="155"/>
      <c r="AQ677" s="155"/>
      <c r="AR677" s="155"/>
    </row>
    <row r="678" customFormat="false" ht="13.2" hidden="false" customHeight="false" outlineLevel="0" collapsed="false">
      <c r="F678" s="155"/>
      <c r="N678" s="215"/>
      <c r="O678" s="215"/>
      <c r="P678" s="215"/>
      <c r="Q678" s="215"/>
      <c r="R678" s="215"/>
      <c r="S678" s="215"/>
      <c r="T678" s="215"/>
      <c r="U678" s="215"/>
      <c r="V678" s="216"/>
      <c r="W678" s="216"/>
      <c r="X678" s="215"/>
      <c r="Y678" s="216"/>
      <c r="Z678" s="216"/>
      <c r="AA678" s="216"/>
      <c r="AB678" s="216"/>
      <c r="AC678" s="216"/>
      <c r="AD678" s="216"/>
      <c r="AE678" s="216"/>
      <c r="AF678" s="216"/>
      <c r="AG678" s="216"/>
      <c r="AH678" s="216"/>
      <c r="AI678" s="216"/>
      <c r="AJ678" s="216"/>
      <c r="AK678" s="216"/>
      <c r="AL678" s="216"/>
      <c r="AM678" s="202"/>
      <c r="AN678" s="202"/>
      <c r="AP678" s="155"/>
      <c r="AQ678" s="155"/>
      <c r="AR678" s="155"/>
    </row>
    <row r="679" customFormat="false" ht="13.2" hidden="false" customHeight="false" outlineLevel="0" collapsed="false">
      <c r="F679" s="155"/>
      <c r="N679" s="215"/>
      <c r="O679" s="215"/>
      <c r="P679" s="215"/>
      <c r="Q679" s="215"/>
      <c r="R679" s="215"/>
      <c r="S679" s="215"/>
      <c r="T679" s="215"/>
      <c r="U679" s="215"/>
      <c r="V679" s="216"/>
      <c r="W679" s="216"/>
      <c r="X679" s="215"/>
      <c r="Y679" s="216"/>
      <c r="Z679" s="216"/>
      <c r="AA679" s="216"/>
      <c r="AB679" s="216"/>
      <c r="AC679" s="216"/>
      <c r="AD679" s="216"/>
      <c r="AE679" s="216"/>
      <c r="AF679" s="216"/>
      <c r="AG679" s="216"/>
      <c r="AH679" s="216"/>
      <c r="AI679" s="216"/>
      <c r="AJ679" s="216"/>
      <c r="AK679" s="216"/>
      <c r="AL679" s="216"/>
      <c r="AM679" s="202"/>
      <c r="AN679" s="202"/>
      <c r="AP679" s="155"/>
      <c r="AQ679" s="155"/>
      <c r="AR679" s="155"/>
    </row>
    <row r="680" customFormat="false" ht="13.2" hidden="false" customHeight="false" outlineLevel="0" collapsed="false">
      <c r="F680" s="155"/>
      <c r="N680" s="215"/>
      <c r="O680" s="215"/>
      <c r="P680" s="215"/>
      <c r="Q680" s="215"/>
      <c r="R680" s="215"/>
      <c r="S680" s="215"/>
      <c r="T680" s="215"/>
      <c r="U680" s="215"/>
      <c r="V680" s="216"/>
      <c r="W680" s="216"/>
      <c r="X680" s="215"/>
      <c r="Y680" s="216"/>
      <c r="Z680" s="216"/>
      <c r="AA680" s="216"/>
      <c r="AB680" s="216"/>
      <c r="AC680" s="216"/>
      <c r="AD680" s="216"/>
      <c r="AE680" s="216"/>
      <c r="AF680" s="216"/>
      <c r="AG680" s="216"/>
      <c r="AH680" s="216"/>
      <c r="AI680" s="216"/>
      <c r="AJ680" s="216"/>
      <c r="AK680" s="216"/>
      <c r="AL680" s="216"/>
      <c r="AM680" s="202"/>
      <c r="AN680" s="202"/>
      <c r="AP680" s="155"/>
      <c r="AQ680" s="155"/>
      <c r="AR680" s="155"/>
    </row>
    <row r="681" customFormat="false" ht="13.2" hidden="false" customHeight="false" outlineLevel="0" collapsed="false">
      <c r="F681" s="155"/>
      <c r="N681" s="215"/>
      <c r="O681" s="215"/>
      <c r="P681" s="215"/>
      <c r="Q681" s="215"/>
      <c r="R681" s="215"/>
      <c r="S681" s="215"/>
      <c r="T681" s="215"/>
      <c r="U681" s="215"/>
      <c r="V681" s="216"/>
      <c r="W681" s="216"/>
      <c r="X681" s="215"/>
      <c r="Y681" s="216"/>
      <c r="Z681" s="216"/>
      <c r="AA681" s="216"/>
      <c r="AB681" s="216"/>
      <c r="AC681" s="216"/>
      <c r="AD681" s="216"/>
      <c r="AE681" s="216"/>
      <c r="AF681" s="216"/>
      <c r="AG681" s="216"/>
      <c r="AH681" s="216"/>
      <c r="AI681" s="216"/>
      <c r="AJ681" s="216"/>
      <c r="AK681" s="216"/>
      <c r="AL681" s="216"/>
      <c r="AM681" s="202"/>
      <c r="AN681" s="202"/>
      <c r="AP681" s="155"/>
      <c r="AQ681" s="155"/>
      <c r="AR681" s="155"/>
    </row>
    <row r="682" customFormat="false" ht="13.2" hidden="false" customHeight="false" outlineLevel="0" collapsed="false">
      <c r="F682" s="155"/>
      <c r="N682" s="215"/>
      <c r="O682" s="215"/>
      <c r="P682" s="215"/>
      <c r="Q682" s="215"/>
      <c r="R682" s="215"/>
      <c r="S682" s="215"/>
      <c r="T682" s="215"/>
      <c r="U682" s="215"/>
      <c r="V682" s="216"/>
      <c r="W682" s="216"/>
      <c r="X682" s="215"/>
      <c r="Y682" s="216"/>
      <c r="Z682" s="216"/>
      <c r="AA682" s="216"/>
      <c r="AB682" s="216"/>
      <c r="AC682" s="216"/>
      <c r="AD682" s="216"/>
      <c r="AE682" s="216"/>
      <c r="AF682" s="216"/>
      <c r="AG682" s="216"/>
      <c r="AH682" s="216"/>
      <c r="AI682" s="216"/>
      <c r="AJ682" s="216"/>
      <c r="AK682" s="216"/>
      <c r="AL682" s="216"/>
      <c r="AM682" s="202"/>
      <c r="AN682" s="202"/>
      <c r="AP682" s="155"/>
      <c r="AQ682" s="155"/>
      <c r="AR682" s="155"/>
    </row>
    <row r="683" customFormat="false" ht="13.2" hidden="false" customHeight="false" outlineLevel="0" collapsed="false">
      <c r="F683" s="155"/>
      <c r="N683" s="215"/>
      <c r="O683" s="215"/>
      <c r="P683" s="215"/>
      <c r="Q683" s="215"/>
      <c r="R683" s="215"/>
      <c r="S683" s="215"/>
      <c r="T683" s="215"/>
      <c r="U683" s="215"/>
      <c r="V683" s="216"/>
      <c r="W683" s="216"/>
      <c r="X683" s="215"/>
      <c r="Y683" s="216"/>
      <c r="Z683" s="216"/>
      <c r="AA683" s="216"/>
      <c r="AB683" s="216"/>
      <c r="AC683" s="216"/>
      <c r="AD683" s="216"/>
      <c r="AE683" s="216"/>
      <c r="AF683" s="216"/>
      <c r="AG683" s="216"/>
      <c r="AH683" s="216"/>
      <c r="AI683" s="216"/>
      <c r="AJ683" s="216"/>
      <c r="AK683" s="216"/>
      <c r="AL683" s="216"/>
      <c r="AM683" s="202"/>
      <c r="AN683" s="202"/>
      <c r="AP683" s="155"/>
      <c r="AQ683" s="155"/>
      <c r="AR683" s="155"/>
    </row>
    <row r="684" customFormat="false" ht="13.2" hidden="false" customHeight="false" outlineLevel="0" collapsed="false">
      <c r="F684" s="155"/>
      <c r="N684" s="215"/>
      <c r="O684" s="215"/>
      <c r="P684" s="215"/>
      <c r="Q684" s="215"/>
      <c r="R684" s="215"/>
      <c r="S684" s="215"/>
      <c r="T684" s="215"/>
      <c r="U684" s="215"/>
      <c r="V684" s="216"/>
      <c r="W684" s="216"/>
      <c r="X684" s="215"/>
      <c r="Y684" s="216"/>
      <c r="Z684" s="216"/>
      <c r="AA684" s="216"/>
      <c r="AB684" s="216"/>
      <c r="AC684" s="216"/>
      <c r="AD684" s="216"/>
      <c r="AE684" s="216"/>
      <c r="AF684" s="216"/>
      <c r="AG684" s="216"/>
      <c r="AH684" s="216"/>
      <c r="AI684" s="216"/>
      <c r="AJ684" s="216"/>
      <c r="AK684" s="216"/>
      <c r="AL684" s="216"/>
      <c r="AM684" s="202"/>
      <c r="AN684" s="202"/>
      <c r="AP684" s="155"/>
      <c r="AQ684" s="155"/>
      <c r="AR684" s="155"/>
    </row>
    <row r="685" customFormat="false" ht="13.2" hidden="false" customHeight="false" outlineLevel="0" collapsed="false">
      <c r="F685" s="155"/>
      <c r="N685" s="215"/>
      <c r="O685" s="215"/>
      <c r="P685" s="215"/>
      <c r="Q685" s="215"/>
      <c r="R685" s="215"/>
      <c r="S685" s="215"/>
      <c r="T685" s="215"/>
      <c r="U685" s="215"/>
      <c r="V685" s="216"/>
      <c r="W685" s="216"/>
      <c r="X685" s="215"/>
      <c r="Y685" s="216"/>
      <c r="Z685" s="216"/>
      <c r="AA685" s="216"/>
      <c r="AB685" s="216"/>
      <c r="AC685" s="216"/>
      <c r="AD685" s="216"/>
      <c r="AE685" s="216"/>
      <c r="AF685" s="216"/>
      <c r="AG685" s="216"/>
      <c r="AH685" s="216"/>
      <c r="AI685" s="216"/>
      <c r="AJ685" s="216"/>
      <c r="AK685" s="216"/>
      <c r="AL685" s="216"/>
      <c r="AM685" s="202"/>
      <c r="AN685" s="202"/>
      <c r="AP685" s="155"/>
      <c r="AQ685" s="155"/>
      <c r="AR685" s="155"/>
    </row>
    <row r="686" customFormat="false" ht="13.2" hidden="false" customHeight="false" outlineLevel="0" collapsed="false">
      <c r="F686" s="155"/>
      <c r="N686" s="215"/>
      <c r="O686" s="215"/>
      <c r="P686" s="215"/>
      <c r="Q686" s="215"/>
      <c r="R686" s="215"/>
      <c r="S686" s="215"/>
      <c r="T686" s="215"/>
      <c r="U686" s="215"/>
      <c r="V686" s="216"/>
      <c r="W686" s="216"/>
      <c r="X686" s="215"/>
      <c r="Y686" s="216"/>
      <c r="Z686" s="216"/>
      <c r="AA686" s="216"/>
      <c r="AB686" s="216"/>
      <c r="AC686" s="216"/>
      <c r="AD686" s="216"/>
      <c r="AE686" s="216"/>
      <c r="AF686" s="216"/>
      <c r="AG686" s="216"/>
      <c r="AH686" s="216"/>
      <c r="AI686" s="216"/>
      <c r="AJ686" s="216"/>
      <c r="AK686" s="216"/>
      <c r="AL686" s="216"/>
      <c r="AM686" s="202"/>
      <c r="AN686" s="202"/>
      <c r="AP686" s="155"/>
      <c r="AQ686" s="155"/>
      <c r="AR686" s="155"/>
    </row>
    <row r="687" customFormat="false" ht="13.2" hidden="false" customHeight="false" outlineLevel="0" collapsed="false">
      <c r="F687" s="155"/>
      <c r="N687" s="215"/>
      <c r="O687" s="215"/>
      <c r="P687" s="215"/>
      <c r="Q687" s="215"/>
      <c r="R687" s="215"/>
      <c r="S687" s="215"/>
      <c r="T687" s="215"/>
      <c r="U687" s="215"/>
      <c r="V687" s="216"/>
      <c r="W687" s="216"/>
      <c r="X687" s="215"/>
      <c r="Y687" s="216"/>
      <c r="Z687" s="216"/>
      <c r="AA687" s="216"/>
      <c r="AB687" s="216"/>
      <c r="AC687" s="216"/>
      <c r="AD687" s="216"/>
      <c r="AE687" s="216"/>
      <c r="AF687" s="216"/>
      <c r="AG687" s="216"/>
      <c r="AH687" s="216"/>
      <c r="AI687" s="216"/>
      <c r="AJ687" s="216"/>
      <c r="AK687" s="216"/>
      <c r="AL687" s="216"/>
      <c r="AM687" s="202"/>
      <c r="AN687" s="202"/>
      <c r="AP687" s="155"/>
      <c r="AQ687" s="155"/>
      <c r="AR687" s="155"/>
    </row>
    <row r="688" customFormat="false" ht="13.2" hidden="false" customHeight="false" outlineLevel="0" collapsed="false">
      <c r="F688" s="155"/>
      <c r="N688" s="215"/>
      <c r="O688" s="215"/>
      <c r="P688" s="215"/>
      <c r="Q688" s="215"/>
      <c r="R688" s="215"/>
      <c r="S688" s="215"/>
      <c r="T688" s="215"/>
      <c r="U688" s="215"/>
      <c r="V688" s="216"/>
      <c r="W688" s="216"/>
      <c r="X688" s="215"/>
      <c r="Y688" s="216"/>
      <c r="Z688" s="216"/>
      <c r="AA688" s="216"/>
      <c r="AB688" s="216"/>
      <c r="AC688" s="216"/>
      <c r="AD688" s="216"/>
      <c r="AE688" s="216"/>
      <c r="AF688" s="216"/>
      <c r="AG688" s="216"/>
      <c r="AH688" s="216"/>
      <c r="AI688" s="216"/>
      <c r="AJ688" s="216"/>
      <c r="AK688" s="216"/>
      <c r="AL688" s="216"/>
      <c r="AM688" s="202"/>
      <c r="AN688" s="202"/>
      <c r="AP688" s="155"/>
      <c r="AQ688" s="155"/>
      <c r="AR688" s="155"/>
    </row>
    <row r="689" customFormat="false" ht="13.2" hidden="false" customHeight="false" outlineLevel="0" collapsed="false">
      <c r="F689" s="155"/>
      <c r="N689" s="215"/>
      <c r="O689" s="215"/>
      <c r="P689" s="215"/>
      <c r="Q689" s="215"/>
      <c r="R689" s="215"/>
      <c r="S689" s="215"/>
      <c r="T689" s="215"/>
      <c r="U689" s="215"/>
      <c r="V689" s="216"/>
      <c r="W689" s="216"/>
      <c r="X689" s="215"/>
      <c r="Y689" s="216"/>
      <c r="Z689" s="216"/>
      <c r="AA689" s="216"/>
      <c r="AB689" s="216"/>
      <c r="AC689" s="216"/>
      <c r="AD689" s="216"/>
      <c r="AE689" s="216"/>
      <c r="AF689" s="216"/>
      <c r="AG689" s="216"/>
      <c r="AH689" s="216"/>
      <c r="AI689" s="216"/>
      <c r="AJ689" s="216"/>
      <c r="AK689" s="216"/>
      <c r="AL689" s="216"/>
      <c r="AM689" s="202"/>
      <c r="AN689" s="202"/>
      <c r="AP689" s="155"/>
      <c r="AQ689" s="155"/>
      <c r="AR689" s="155"/>
    </row>
    <row r="690" customFormat="false" ht="13.2" hidden="false" customHeight="false" outlineLevel="0" collapsed="false">
      <c r="F690" s="155"/>
      <c r="N690" s="215"/>
      <c r="O690" s="215"/>
      <c r="P690" s="215"/>
      <c r="Q690" s="215"/>
      <c r="R690" s="215"/>
      <c r="S690" s="215"/>
      <c r="T690" s="215"/>
      <c r="U690" s="215"/>
      <c r="V690" s="216"/>
      <c r="W690" s="216"/>
      <c r="X690" s="215"/>
      <c r="Y690" s="216"/>
      <c r="Z690" s="216"/>
      <c r="AA690" s="216"/>
      <c r="AB690" s="216"/>
      <c r="AC690" s="216"/>
      <c r="AD690" s="216"/>
      <c r="AE690" s="216"/>
      <c r="AF690" s="216"/>
      <c r="AG690" s="216"/>
      <c r="AH690" s="216"/>
      <c r="AI690" s="216"/>
      <c r="AJ690" s="216"/>
      <c r="AK690" s="216"/>
      <c r="AL690" s="216"/>
      <c r="AM690" s="202"/>
      <c r="AN690" s="202"/>
      <c r="AP690" s="155"/>
      <c r="AQ690" s="155"/>
      <c r="AR690" s="155"/>
    </row>
    <row r="691" customFormat="false" ht="13.2" hidden="false" customHeight="false" outlineLevel="0" collapsed="false">
      <c r="F691" s="155"/>
      <c r="N691" s="215"/>
      <c r="O691" s="215"/>
      <c r="P691" s="215"/>
      <c r="Q691" s="215"/>
      <c r="R691" s="215"/>
      <c r="S691" s="215"/>
      <c r="T691" s="215"/>
      <c r="U691" s="215"/>
      <c r="V691" s="216"/>
      <c r="W691" s="216"/>
      <c r="X691" s="215"/>
      <c r="Y691" s="216"/>
      <c r="Z691" s="216"/>
      <c r="AA691" s="216"/>
      <c r="AB691" s="216"/>
      <c r="AC691" s="216"/>
      <c r="AD691" s="216"/>
      <c r="AE691" s="216"/>
      <c r="AF691" s="216"/>
      <c r="AG691" s="216"/>
      <c r="AH691" s="216"/>
      <c r="AI691" s="216"/>
      <c r="AJ691" s="216"/>
      <c r="AK691" s="216"/>
      <c r="AL691" s="216"/>
      <c r="AM691" s="202"/>
      <c r="AN691" s="202"/>
      <c r="AP691" s="155"/>
      <c r="AQ691" s="155"/>
      <c r="AR691" s="155"/>
    </row>
    <row r="692" customFormat="false" ht="13.2" hidden="false" customHeight="false" outlineLevel="0" collapsed="false">
      <c r="F692" s="155"/>
      <c r="N692" s="215"/>
      <c r="O692" s="215"/>
      <c r="P692" s="215"/>
      <c r="Q692" s="215"/>
      <c r="R692" s="215"/>
      <c r="S692" s="215"/>
      <c r="T692" s="215"/>
      <c r="U692" s="215"/>
      <c r="V692" s="216"/>
      <c r="W692" s="216"/>
      <c r="X692" s="215"/>
      <c r="Y692" s="216"/>
      <c r="Z692" s="216"/>
      <c r="AA692" s="216"/>
      <c r="AB692" s="216"/>
      <c r="AC692" s="216"/>
      <c r="AD692" s="216"/>
      <c r="AE692" s="216"/>
      <c r="AF692" s="216"/>
      <c r="AG692" s="216"/>
      <c r="AH692" s="216"/>
      <c r="AI692" s="216"/>
      <c r="AJ692" s="216"/>
      <c r="AK692" s="216"/>
      <c r="AL692" s="216"/>
      <c r="AM692" s="202"/>
      <c r="AN692" s="202"/>
      <c r="AP692" s="155"/>
      <c r="AQ692" s="155"/>
      <c r="AR692" s="155"/>
    </row>
    <row r="693" customFormat="false" ht="13.2" hidden="false" customHeight="false" outlineLevel="0" collapsed="false">
      <c r="F693" s="155"/>
      <c r="N693" s="215"/>
      <c r="O693" s="215"/>
      <c r="P693" s="215"/>
      <c r="Q693" s="215"/>
      <c r="R693" s="215"/>
      <c r="S693" s="215"/>
      <c r="T693" s="215"/>
      <c r="U693" s="215"/>
      <c r="V693" s="216"/>
      <c r="W693" s="216"/>
      <c r="X693" s="215"/>
      <c r="Y693" s="216"/>
      <c r="Z693" s="216"/>
      <c r="AA693" s="216"/>
      <c r="AB693" s="216"/>
      <c r="AC693" s="216"/>
      <c r="AD693" s="216"/>
      <c r="AE693" s="216"/>
      <c r="AF693" s="216"/>
      <c r="AG693" s="216"/>
      <c r="AH693" s="216"/>
      <c r="AI693" s="216"/>
      <c r="AJ693" s="216"/>
      <c r="AK693" s="216"/>
      <c r="AL693" s="216"/>
      <c r="AM693" s="202"/>
      <c r="AN693" s="202"/>
      <c r="AP693" s="155"/>
      <c r="AQ693" s="155"/>
      <c r="AR693" s="155"/>
    </row>
    <row r="694" customFormat="false" ht="13.2" hidden="false" customHeight="false" outlineLevel="0" collapsed="false">
      <c r="F694" s="155"/>
      <c r="N694" s="215"/>
      <c r="O694" s="215"/>
      <c r="P694" s="215"/>
      <c r="Q694" s="215"/>
      <c r="R694" s="215"/>
      <c r="S694" s="215"/>
      <c r="T694" s="215"/>
      <c r="U694" s="215"/>
      <c r="V694" s="216"/>
      <c r="W694" s="216"/>
      <c r="X694" s="215"/>
      <c r="Y694" s="216"/>
      <c r="Z694" s="216"/>
      <c r="AA694" s="216"/>
      <c r="AB694" s="216"/>
      <c r="AC694" s="216"/>
      <c r="AD694" s="216"/>
      <c r="AE694" s="216"/>
      <c r="AF694" s="216"/>
      <c r="AG694" s="216"/>
      <c r="AH694" s="216"/>
      <c r="AI694" s="216"/>
      <c r="AJ694" s="216"/>
      <c r="AK694" s="216"/>
      <c r="AL694" s="216"/>
      <c r="AM694" s="202"/>
      <c r="AN694" s="202"/>
      <c r="AP694" s="155"/>
      <c r="AQ694" s="155"/>
      <c r="AR694" s="155"/>
    </row>
    <row r="695" customFormat="false" ht="13.2" hidden="false" customHeight="false" outlineLevel="0" collapsed="false">
      <c r="F695" s="155"/>
      <c r="N695" s="215"/>
      <c r="O695" s="215"/>
      <c r="P695" s="215"/>
      <c r="Q695" s="215"/>
      <c r="R695" s="215"/>
      <c r="S695" s="215"/>
      <c r="T695" s="215"/>
      <c r="U695" s="215"/>
      <c r="V695" s="216"/>
      <c r="W695" s="216"/>
      <c r="X695" s="215"/>
      <c r="Y695" s="216"/>
      <c r="Z695" s="216"/>
      <c r="AA695" s="216"/>
      <c r="AB695" s="216"/>
      <c r="AC695" s="216"/>
      <c r="AD695" s="216"/>
      <c r="AE695" s="216"/>
      <c r="AF695" s="216"/>
      <c r="AG695" s="216"/>
      <c r="AH695" s="216"/>
      <c r="AI695" s="216"/>
      <c r="AJ695" s="216"/>
      <c r="AK695" s="216"/>
      <c r="AL695" s="216"/>
      <c r="AM695" s="202"/>
      <c r="AN695" s="202"/>
      <c r="AP695" s="155"/>
      <c r="AQ695" s="155"/>
      <c r="AR695" s="155"/>
    </row>
    <row r="696" customFormat="false" ht="13.2" hidden="false" customHeight="false" outlineLevel="0" collapsed="false">
      <c r="F696" s="155"/>
      <c r="N696" s="215"/>
      <c r="O696" s="215"/>
      <c r="P696" s="215"/>
      <c r="Q696" s="215"/>
      <c r="R696" s="215"/>
      <c r="S696" s="215"/>
      <c r="T696" s="215"/>
      <c r="U696" s="215"/>
      <c r="V696" s="216"/>
      <c r="W696" s="216"/>
      <c r="X696" s="215"/>
      <c r="Y696" s="216"/>
      <c r="Z696" s="216"/>
      <c r="AA696" s="216"/>
      <c r="AB696" s="216"/>
      <c r="AC696" s="216"/>
      <c r="AD696" s="216"/>
      <c r="AE696" s="216"/>
      <c r="AF696" s="216"/>
      <c r="AG696" s="216"/>
      <c r="AH696" s="216"/>
      <c r="AI696" s="216"/>
      <c r="AJ696" s="216"/>
      <c r="AK696" s="216"/>
      <c r="AL696" s="216"/>
      <c r="AM696" s="202"/>
      <c r="AN696" s="202"/>
      <c r="AP696" s="155"/>
      <c r="AQ696" s="155"/>
      <c r="AR696" s="155"/>
    </row>
    <row r="697" customFormat="false" ht="13.2" hidden="false" customHeight="false" outlineLevel="0" collapsed="false">
      <c r="F697" s="155"/>
      <c r="N697" s="215"/>
      <c r="O697" s="215"/>
      <c r="P697" s="215"/>
      <c r="Q697" s="215"/>
      <c r="R697" s="215"/>
      <c r="S697" s="215"/>
      <c r="T697" s="215"/>
      <c r="U697" s="215"/>
      <c r="V697" s="216"/>
      <c r="W697" s="216"/>
      <c r="X697" s="215"/>
      <c r="Y697" s="216"/>
      <c r="Z697" s="216"/>
      <c r="AA697" s="216"/>
      <c r="AB697" s="216"/>
      <c r="AC697" s="216"/>
      <c r="AD697" s="216"/>
      <c r="AE697" s="216"/>
      <c r="AF697" s="216"/>
      <c r="AG697" s="216"/>
      <c r="AH697" s="216"/>
      <c r="AI697" s="216"/>
      <c r="AJ697" s="216"/>
      <c r="AK697" s="216"/>
      <c r="AL697" s="216"/>
      <c r="AM697" s="202"/>
      <c r="AN697" s="202"/>
      <c r="AP697" s="155"/>
      <c r="AQ697" s="155"/>
      <c r="AR697" s="155"/>
    </row>
    <row r="698" customFormat="false" ht="13.2" hidden="false" customHeight="false" outlineLevel="0" collapsed="false">
      <c r="F698" s="155"/>
      <c r="N698" s="215"/>
      <c r="O698" s="215"/>
      <c r="P698" s="215"/>
      <c r="Q698" s="215"/>
      <c r="R698" s="215"/>
      <c r="S698" s="215"/>
      <c r="T698" s="215"/>
      <c r="U698" s="215"/>
      <c r="V698" s="216"/>
      <c r="W698" s="216"/>
      <c r="X698" s="215"/>
      <c r="Y698" s="216"/>
      <c r="Z698" s="216"/>
      <c r="AA698" s="216"/>
      <c r="AB698" s="216"/>
      <c r="AC698" s="216"/>
      <c r="AD698" s="216"/>
      <c r="AE698" s="216"/>
      <c r="AF698" s="216"/>
      <c r="AG698" s="216"/>
      <c r="AH698" s="216"/>
      <c r="AI698" s="216"/>
      <c r="AJ698" s="216"/>
      <c r="AK698" s="216"/>
      <c r="AL698" s="216"/>
      <c r="AM698" s="202"/>
      <c r="AN698" s="202"/>
      <c r="AP698" s="155"/>
      <c r="AQ698" s="155"/>
      <c r="AR698" s="155"/>
    </row>
    <row r="699" customFormat="false" ht="13.2" hidden="false" customHeight="false" outlineLevel="0" collapsed="false">
      <c r="F699" s="155"/>
      <c r="N699" s="215"/>
      <c r="O699" s="215"/>
      <c r="P699" s="215"/>
      <c r="Q699" s="215"/>
      <c r="R699" s="215"/>
      <c r="S699" s="215"/>
      <c r="T699" s="215"/>
      <c r="U699" s="215"/>
      <c r="V699" s="216"/>
      <c r="W699" s="216"/>
      <c r="X699" s="215"/>
      <c r="Y699" s="216"/>
      <c r="Z699" s="216"/>
      <c r="AA699" s="216"/>
      <c r="AB699" s="216"/>
      <c r="AC699" s="216"/>
      <c r="AD699" s="216"/>
      <c r="AE699" s="216"/>
      <c r="AF699" s="216"/>
      <c r="AG699" s="216"/>
      <c r="AH699" s="216"/>
      <c r="AI699" s="216"/>
      <c r="AJ699" s="216"/>
      <c r="AK699" s="216"/>
      <c r="AL699" s="216"/>
      <c r="AM699" s="202"/>
      <c r="AN699" s="202"/>
      <c r="AP699" s="155"/>
      <c r="AQ699" s="155"/>
      <c r="AR699" s="155"/>
    </row>
    <row r="700" customFormat="false" ht="13.2" hidden="false" customHeight="false" outlineLevel="0" collapsed="false">
      <c r="F700" s="155"/>
      <c r="N700" s="215"/>
      <c r="O700" s="215"/>
      <c r="P700" s="215"/>
      <c r="Q700" s="215"/>
      <c r="R700" s="215"/>
      <c r="S700" s="215"/>
      <c r="T700" s="215"/>
      <c r="U700" s="215"/>
      <c r="V700" s="216"/>
      <c r="W700" s="216"/>
      <c r="X700" s="215"/>
      <c r="Y700" s="216"/>
      <c r="Z700" s="216"/>
      <c r="AA700" s="216"/>
      <c r="AB700" s="216"/>
      <c r="AC700" s="216"/>
      <c r="AD700" s="216"/>
      <c r="AE700" s="216"/>
      <c r="AF700" s="216"/>
      <c r="AG700" s="216"/>
      <c r="AH700" s="216"/>
      <c r="AI700" s="216"/>
      <c r="AJ700" s="216"/>
      <c r="AK700" s="216"/>
      <c r="AL700" s="216"/>
      <c r="AM700" s="202"/>
      <c r="AN700" s="202"/>
      <c r="AP700" s="155"/>
      <c r="AQ700" s="155"/>
      <c r="AR700" s="155"/>
    </row>
    <row r="701" customFormat="false" ht="13.2" hidden="false" customHeight="false" outlineLevel="0" collapsed="false">
      <c r="F701" s="155"/>
      <c r="N701" s="215"/>
      <c r="O701" s="215"/>
      <c r="P701" s="215"/>
      <c r="Q701" s="215"/>
      <c r="R701" s="215"/>
      <c r="S701" s="215"/>
      <c r="T701" s="215"/>
      <c r="U701" s="215"/>
      <c r="V701" s="216"/>
      <c r="W701" s="216"/>
      <c r="X701" s="215"/>
      <c r="Y701" s="216"/>
      <c r="Z701" s="216"/>
      <c r="AA701" s="216"/>
      <c r="AB701" s="216"/>
      <c r="AC701" s="216"/>
      <c r="AD701" s="216"/>
      <c r="AE701" s="216"/>
      <c r="AF701" s="216"/>
      <c r="AG701" s="216"/>
      <c r="AH701" s="216"/>
      <c r="AI701" s="216"/>
      <c r="AJ701" s="216"/>
      <c r="AK701" s="216"/>
      <c r="AL701" s="216"/>
      <c r="AM701" s="202"/>
      <c r="AN701" s="202"/>
      <c r="AP701" s="155"/>
      <c r="AQ701" s="155"/>
      <c r="AR701" s="155"/>
    </row>
    <row r="702" customFormat="false" ht="13.2" hidden="false" customHeight="false" outlineLevel="0" collapsed="false">
      <c r="F702" s="155"/>
      <c r="N702" s="215"/>
      <c r="O702" s="215"/>
      <c r="P702" s="215"/>
      <c r="Q702" s="215"/>
      <c r="R702" s="215"/>
      <c r="S702" s="215"/>
      <c r="T702" s="215"/>
      <c r="U702" s="215"/>
      <c r="V702" s="216"/>
      <c r="W702" s="216"/>
      <c r="X702" s="215"/>
      <c r="Y702" s="216"/>
      <c r="Z702" s="216"/>
      <c r="AA702" s="216"/>
      <c r="AB702" s="216"/>
      <c r="AC702" s="216"/>
      <c r="AD702" s="216"/>
      <c r="AE702" s="216"/>
      <c r="AF702" s="216"/>
      <c r="AG702" s="216"/>
      <c r="AH702" s="216"/>
      <c r="AI702" s="216"/>
      <c r="AJ702" s="216"/>
      <c r="AK702" s="216"/>
      <c r="AL702" s="216"/>
      <c r="AM702" s="202"/>
      <c r="AN702" s="202"/>
      <c r="AP702" s="155"/>
      <c r="AQ702" s="155"/>
      <c r="AR702" s="155"/>
    </row>
    <row r="703" customFormat="false" ht="13.2" hidden="false" customHeight="false" outlineLevel="0" collapsed="false">
      <c r="F703" s="155"/>
      <c r="N703" s="215"/>
      <c r="O703" s="215"/>
      <c r="P703" s="215"/>
      <c r="Q703" s="215"/>
      <c r="R703" s="215"/>
      <c r="S703" s="215"/>
      <c r="T703" s="215"/>
      <c r="U703" s="215"/>
      <c r="V703" s="216"/>
      <c r="W703" s="216"/>
      <c r="X703" s="215"/>
      <c r="Y703" s="216"/>
      <c r="Z703" s="216"/>
      <c r="AA703" s="216"/>
      <c r="AB703" s="216"/>
      <c r="AC703" s="216"/>
      <c r="AD703" s="216"/>
      <c r="AE703" s="216"/>
      <c r="AF703" s="216"/>
      <c r="AG703" s="216"/>
      <c r="AH703" s="216"/>
      <c r="AI703" s="216"/>
      <c r="AJ703" s="216"/>
      <c r="AK703" s="216"/>
      <c r="AL703" s="216"/>
      <c r="AM703" s="202"/>
      <c r="AN703" s="202"/>
      <c r="AP703" s="155"/>
      <c r="AQ703" s="155"/>
      <c r="AR703" s="155"/>
    </row>
    <row r="704" customFormat="false" ht="13.2" hidden="false" customHeight="false" outlineLevel="0" collapsed="false">
      <c r="F704" s="155"/>
      <c r="N704" s="215"/>
      <c r="O704" s="215"/>
      <c r="P704" s="215"/>
      <c r="Q704" s="215"/>
      <c r="R704" s="215"/>
      <c r="S704" s="215"/>
      <c r="T704" s="215"/>
      <c r="U704" s="215"/>
      <c r="V704" s="216"/>
      <c r="W704" s="216"/>
      <c r="X704" s="215"/>
      <c r="Y704" s="216"/>
      <c r="Z704" s="216"/>
      <c r="AA704" s="216"/>
      <c r="AB704" s="216"/>
      <c r="AC704" s="216"/>
      <c r="AD704" s="216"/>
      <c r="AE704" s="216"/>
      <c r="AF704" s="216"/>
      <c r="AG704" s="216"/>
      <c r="AH704" s="216"/>
      <c r="AI704" s="216"/>
      <c r="AJ704" s="216"/>
      <c r="AK704" s="216"/>
      <c r="AL704" s="216"/>
      <c r="AM704" s="202"/>
      <c r="AN704" s="202"/>
      <c r="AP704" s="155"/>
      <c r="AQ704" s="155"/>
      <c r="AR704" s="155"/>
    </row>
    <row r="705" customFormat="false" ht="13.2" hidden="false" customHeight="false" outlineLevel="0" collapsed="false">
      <c r="F705" s="155"/>
      <c r="N705" s="215"/>
      <c r="O705" s="215"/>
      <c r="P705" s="215"/>
      <c r="Q705" s="215"/>
      <c r="R705" s="215"/>
      <c r="S705" s="215"/>
      <c r="T705" s="215"/>
      <c r="U705" s="215"/>
      <c r="V705" s="216"/>
      <c r="W705" s="216"/>
      <c r="X705" s="215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  <c r="AM705" s="202"/>
      <c r="AN705" s="202"/>
      <c r="AP705" s="155"/>
      <c r="AQ705" s="155"/>
      <c r="AR705" s="155"/>
    </row>
    <row r="706" customFormat="false" ht="13.2" hidden="false" customHeight="false" outlineLevel="0" collapsed="false">
      <c r="F706" s="155"/>
      <c r="N706" s="215"/>
      <c r="O706" s="215"/>
      <c r="P706" s="215"/>
      <c r="Q706" s="215"/>
      <c r="R706" s="215"/>
      <c r="S706" s="215"/>
      <c r="T706" s="215"/>
      <c r="U706" s="215"/>
      <c r="V706" s="216"/>
      <c r="W706" s="216"/>
      <c r="X706" s="215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  <c r="AM706" s="202"/>
      <c r="AN706" s="202"/>
      <c r="AP706" s="155"/>
      <c r="AQ706" s="155"/>
      <c r="AR706" s="155"/>
    </row>
    <row r="707" customFormat="false" ht="13.2" hidden="false" customHeight="false" outlineLevel="0" collapsed="false">
      <c r="F707" s="155"/>
      <c r="N707" s="215"/>
      <c r="O707" s="215"/>
      <c r="P707" s="215"/>
      <c r="Q707" s="215"/>
      <c r="R707" s="215"/>
      <c r="S707" s="215"/>
      <c r="T707" s="215"/>
      <c r="U707" s="215"/>
      <c r="V707" s="216"/>
      <c r="W707" s="216"/>
      <c r="X707" s="215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  <c r="AM707" s="202"/>
      <c r="AN707" s="202"/>
      <c r="AP707" s="155"/>
      <c r="AQ707" s="155"/>
      <c r="AR707" s="155"/>
    </row>
    <row r="708" customFormat="false" ht="13.2" hidden="false" customHeight="false" outlineLevel="0" collapsed="false">
      <c r="F708" s="155"/>
      <c r="N708" s="215"/>
      <c r="O708" s="215"/>
      <c r="P708" s="215"/>
      <c r="Q708" s="215"/>
      <c r="R708" s="215"/>
      <c r="S708" s="215"/>
      <c r="T708" s="215"/>
      <c r="U708" s="215"/>
      <c r="V708" s="216"/>
      <c r="W708" s="216"/>
      <c r="X708" s="215"/>
      <c r="Y708" s="216"/>
      <c r="Z708" s="216"/>
      <c r="AA708" s="216"/>
      <c r="AB708" s="216"/>
      <c r="AC708" s="216"/>
      <c r="AD708" s="216"/>
      <c r="AE708" s="216"/>
      <c r="AF708" s="216"/>
      <c r="AG708" s="216"/>
      <c r="AH708" s="216"/>
      <c r="AI708" s="216"/>
      <c r="AJ708" s="216"/>
      <c r="AK708" s="216"/>
      <c r="AL708" s="216"/>
      <c r="AM708" s="202"/>
      <c r="AN708" s="202"/>
      <c r="AP708" s="155"/>
      <c r="AQ708" s="155"/>
      <c r="AR708" s="155"/>
    </row>
    <row r="709" customFormat="false" ht="13.2" hidden="false" customHeight="false" outlineLevel="0" collapsed="false">
      <c r="F709" s="155"/>
      <c r="N709" s="215"/>
      <c r="O709" s="215"/>
      <c r="P709" s="215"/>
      <c r="Q709" s="215"/>
      <c r="R709" s="215"/>
      <c r="S709" s="215"/>
      <c r="T709" s="215"/>
      <c r="U709" s="215"/>
      <c r="V709" s="216"/>
      <c r="W709" s="216"/>
      <c r="X709" s="215"/>
      <c r="Y709" s="216"/>
      <c r="Z709" s="216"/>
      <c r="AA709" s="216"/>
      <c r="AB709" s="216"/>
      <c r="AC709" s="216"/>
      <c r="AD709" s="216"/>
      <c r="AE709" s="216"/>
      <c r="AF709" s="216"/>
      <c r="AG709" s="216"/>
      <c r="AH709" s="216"/>
      <c r="AI709" s="216"/>
      <c r="AJ709" s="216"/>
      <c r="AK709" s="216"/>
      <c r="AL709" s="216"/>
      <c r="AM709" s="202"/>
      <c r="AN709" s="202"/>
      <c r="AP709" s="155"/>
      <c r="AQ709" s="155"/>
      <c r="AR709" s="155"/>
    </row>
    <row r="710" customFormat="false" ht="13.2" hidden="false" customHeight="false" outlineLevel="0" collapsed="false">
      <c r="F710" s="155"/>
      <c r="N710" s="215"/>
      <c r="O710" s="215"/>
      <c r="P710" s="215"/>
      <c r="Q710" s="215"/>
      <c r="R710" s="215"/>
      <c r="S710" s="215"/>
      <c r="T710" s="215"/>
      <c r="U710" s="215"/>
      <c r="V710" s="216"/>
      <c r="W710" s="216"/>
      <c r="X710" s="215"/>
      <c r="Y710" s="216"/>
      <c r="Z710" s="216"/>
      <c r="AA710" s="216"/>
      <c r="AB710" s="216"/>
      <c r="AC710" s="216"/>
      <c r="AD710" s="216"/>
      <c r="AE710" s="216"/>
      <c r="AF710" s="216"/>
      <c r="AG710" s="216"/>
      <c r="AH710" s="216"/>
      <c r="AI710" s="216"/>
      <c r="AJ710" s="216"/>
      <c r="AK710" s="216"/>
      <c r="AL710" s="216"/>
      <c r="AM710" s="202"/>
      <c r="AN710" s="202"/>
      <c r="AP710" s="155"/>
      <c r="AQ710" s="155"/>
      <c r="AR710" s="155"/>
    </row>
    <row r="711" customFormat="false" ht="13.2" hidden="false" customHeight="false" outlineLevel="0" collapsed="false">
      <c r="F711" s="155"/>
      <c r="N711" s="215"/>
      <c r="O711" s="215"/>
      <c r="P711" s="215"/>
      <c r="Q711" s="215"/>
      <c r="R711" s="215"/>
      <c r="S711" s="215"/>
      <c r="T711" s="215"/>
      <c r="U711" s="215"/>
      <c r="V711" s="216"/>
      <c r="W711" s="216"/>
      <c r="X711" s="215"/>
      <c r="Y711" s="216"/>
      <c r="Z711" s="216"/>
      <c r="AA711" s="216"/>
      <c r="AB711" s="216"/>
      <c r="AC711" s="216"/>
      <c r="AD711" s="216"/>
      <c r="AE711" s="216"/>
      <c r="AF711" s="216"/>
      <c r="AG711" s="216"/>
      <c r="AH711" s="216"/>
      <c r="AI711" s="216"/>
      <c r="AJ711" s="216"/>
      <c r="AK711" s="216"/>
      <c r="AL711" s="216"/>
      <c r="AM711" s="202"/>
      <c r="AN711" s="202"/>
      <c r="AP711" s="155"/>
      <c r="AQ711" s="155"/>
      <c r="AR711" s="155"/>
    </row>
    <row r="712" customFormat="false" ht="13.2" hidden="false" customHeight="false" outlineLevel="0" collapsed="false">
      <c r="F712" s="155"/>
      <c r="N712" s="215"/>
      <c r="O712" s="215"/>
      <c r="P712" s="215"/>
      <c r="Q712" s="215"/>
      <c r="R712" s="215"/>
      <c r="S712" s="215"/>
      <c r="T712" s="215"/>
      <c r="U712" s="215"/>
      <c r="V712" s="216"/>
      <c r="W712" s="216"/>
      <c r="X712" s="215"/>
      <c r="Y712" s="216"/>
      <c r="Z712" s="216"/>
      <c r="AA712" s="216"/>
      <c r="AB712" s="216"/>
      <c r="AC712" s="216"/>
      <c r="AD712" s="216"/>
      <c r="AE712" s="216"/>
      <c r="AF712" s="216"/>
      <c r="AG712" s="216"/>
      <c r="AH712" s="216"/>
      <c r="AI712" s="216"/>
      <c r="AJ712" s="216"/>
      <c r="AK712" s="216"/>
      <c r="AL712" s="216"/>
      <c r="AM712" s="202"/>
      <c r="AN712" s="202"/>
      <c r="AP712" s="155"/>
      <c r="AQ712" s="155"/>
      <c r="AR712" s="155"/>
    </row>
    <row r="713" customFormat="false" ht="13.2" hidden="false" customHeight="false" outlineLevel="0" collapsed="false">
      <c r="F713" s="155"/>
      <c r="N713" s="215"/>
      <c r="O713" s="215"/>
      <c r="P713" s="215"/>
      <c r="Q713" s="215"/>
      <c r="R713" s="215"/>
      <c r="S713" s="215"/>
      <c r="T713" s="215"/>
      <c r="U713" s="215"/>
      <c r="V713" s="216"/>
      <c r="W713" s="216"/>
      <c r="X713" s="215"/>
      <c r="Y713" s="216"/>
      <c r="Z713" s="216"/>
      <c r="AA713" s="216"/>
      <c r="AB713" s="216"/>
      <c r="AC713" s="216"/>
      <c r="AD713" s="216"/>
      <c r="AE713" s="216"/>
      <c r="AF713" s="216"/>
      <c r="AG713" s="216"/>
      <c r="AH713" s="216"/>
      <c r="AI713" s="216"/>
      <c r="AJ713" s="216"/>
      <c r="AK713" s="216"/>
      <c r="AL713" s="216"/>
      <c r="AM713" s="202"/>
      <c r="AN713" s="202"/>
      <c r="AP713" s="155"/>
      <c r="AQ713" s="155"/>
      <c r="AR713" s="155"/>
    </row>
    <row r="714" customFormat="false" ht="13.2" hidden="false" customHeight="false" outlineLevel="0" collapsed="false">
      <c r="F714" s="155"/>
      <c r="N714" s="215"/>
      <c r="O714" s="215"/>
      <c r="P714" s="215"/>
      <c r="Q714" s="215"/>
      <c r="R714" s="215"/>
      <c r="S714" s="215"/>
      <c r="T714" s="215"/>
      <c r="U714" s="215"/>
      <c r="V714" s="216"/>
      <c r="W714" s="216"/>
      <c r="X714" s="215"/>
      <c r="Y714" s="216"/>
      <c r="Z714" s="216"/>
      <c r="AA714" s="216"/>
      <c r="AB714" s="216"/>
      <c r="AC714" s="216"/>
      <c r="AD714" s="216"/>
      <c r="AE714" s="216"/>
      <c r="AF714" s="216"/>
      <c r="AG714" s="216"/>
      <c r="AH714" s="216"/>
      <c r="AI714" s="216"/>
      <c r="AJ714" s="216"/>
      <c r="AK714" s="216"/>
      <c r="AL714" s="216"/>
      <c r="AM714" s="202"/>
      <c r="AN714" s="202"/>
      <c r="AP714" s="155"/>
      <c r="AQ714" s="155"/>
      <c r="AR714" s="155"/>
    </row>
    <row r="715" customFormat="false" ht="13.2" hidden="false" customHeight="false" outlineLevel="0" collapsed="false">
      <c r="F715" s="155"/>
      <c r="N715" s="215"/>
      <c r="O715" s="215"/>
      <c r="P715" s="215"/>
      <c r="Q715" s="215"/>
      <c r="R715" s="215"/>
      <c r="S715" s="215"/>
      <c r="T715" s="215"/>
      <c r="U715" s="215"/>
      <c r="V715" s="216"/>
      <c r="W715" s="216"/>
      <c r="X715" s="215"/>
      <c r="Y715" s="216"/>
      <c r="Z715" s="216"/>
      <c r="AA715" s="216"/>
      <c r="AB715" s="216"/>
      <c r="AC715" s="216"/>
      <c r="AD715" s="216"/>
      <c r="AE715" s="216"/>
      <c r="AF715" s="216"/>
      <c r="AG715" s="216"/>
      <c r="AH715" s="216"/>
      <c r="AI715" s="216"/>
      <c r="AJ715" s="216"/>
      <c r="AK715" s="216"/>
      <c r="AL715" s="216"/>
      <c r="AM715" s="202"/>
      <c r="AN715" s="202"/>
      <c r="AP715" s="155"/>
      <c r="AQ715" s="155"/>
      <c r="AR715" s="155"/>
    </row>
    <row r="716" customFormat="false" ht="13.2" hidden="false" customHeight="false" outlineLevel="0" collapsed="false">
      <c r="F716" s="155"/>
      <c r="N716" s="215"/>
      <c r="O716" s="215"/>
      <c r="P716" s="215"/>
      <c r="Q716" s="215"/>
      <c r="R716" s="215"/>
      <c r="S716" s="215"/>
      <c r="T716" s="215"/>
      <c r="U716" s="215"/>
      <c r="V716" s="216"/>
      <c r="W716" s="216"/>
      <c r="X716" s="215"/>
      <c r="Y716" s="216"/>
      <c r="Z716" s="216"/>
      <c r="AA716" s="216"/>
      <c r="AB716" s="216"/>
      <c r="AC716" s="216"/>
      <c r="AD716" s="216"/>
      <c r="AE716" s="216"/>
      <c r="AF716" s="216"/>
      <c r="AG716" s="216"/>
      <c r="AH716" s="216"/>
      <c r="AI716" s="216"/>
      <c r="AJ716" s="216"/>
      <c r="AK716" s="216"/>
      <c r="AL716" s="216"/>
      <c r="AM716" s="202"/>
      <c r="AN716" s="202"/>
      <c r="AP716" s="155"/>
      <c r="AQ716" s="155"/>
      <c r="AR716" s="155"/>
    </row>
    <row r="717" customFormat="false" ht="13.2" hidden="false" customHeight="false" outlineLevel="0" collapsed="false">
      <c r="F717" s="155"/>
      <c r="N717" s="215"/>
      <c r="O717" s="215"/>
      <c r="P717" s="215"/>
      <c r="Q717" s="215"/>
      <c r="R717" s="215"/>
      <c r="S717" s="215"/>
      <c r="T717" s="215"/>
      <c r="U717" s="215"/>
      <c r="V717" s="216"/>
      <c r="W717" s="216"/>
      <c r="X717" s="215"/>
      <c r="Y717" s="216"/>
      <c r="Z717" s="216"/>
      <c r="AA717" s="216"/>
      <c r="AB717" s="216"/>
      <c r="AC717" s="216"/>
      <c r="AD717" s="216"/>
      <c r="AE717" s="216"/>
      <c r="AF717" s="216"/>
      <c r="AG717" s="216"/>
      <c r="AH717" s="216"/>
      <c r="AI717" s="216"/>
      <c r="AJ717" s="216"/>
      <c r="AK717" s="216"/>
      <c r="AL717" s="216"/>
      <c r="AM717" s="202"/>
      <c r="AN717" s="202"/>
      <c r="AP717" s="155"/>
      <c r="AQ717" s="155"/>
      <c r="AR717" s="155"/>
    </row>
    <row r="718" customFormat="false" ht="13.2" hidden="false" customHeight="false" outlineLevel="0" collapsed="false">
      <c r="F718" s="155"/>
      <c r="N718" s="215"/>
      <c r="O718" s="215"/>
      <c r="P718" s="215"/>
      <c r="Q718" s="215"/>
      <c r="R718" s="215"/>
      <c r="S718" s="215"/>
      <c r="T718" s="215"/>
      <c r="U718" s="215"/>
      <c r="V718" s="216"/>
      <c r="W718" s="216"/>
      <c r="X718" s="215"/>
      <c r="Y718" s="216"/>
      <c r="Z718" s="216"/>
      <c r="AA718" s="216"/>
      <c r="AB718" s="216"/>
      <c r="AC718" s="216"/>
      <c r="AD718" s="216"/>
      <c r="AE718" s="216"/>
      <c r="AF718" s="216"/>
      <c r="AG718" s="216"/>
      <c r="AH718" s="216"/>
      <c r="AI718" s="216"/>
      <c r="AJ718" s="216"/>
      <c r="AK718" s="216"/>
      <c r="AL718" s="216"/>
      <c r="AM718" s="202"/>
      <c r="AN718" s="202"/>
      <c r="AP718" s="155"/>
      <c r="AQ718" s="155"/>
      <c r="AR718" s="155"/>
    </row>
    <row r="719" customFormat="false" ht="13.2" hidden="false" customHeight="false" outlineLevel="0" collapsed="false">
      <c r="F719" s="155"/>
      <c r="N719" s="215"/>
      <c r="O719" s="215"/>
      <c r="P719" s="215"/>
      <c r="Q719" s="215"/>
      <c r="R719" s="215"/>
      <c r="S719" s="215"/>
      <c r="T719" s="215"/>
      <c r="U719" s="215"/>
      <c r="V719" s="216"/>
      <c r="W719" s="216"/>
      <c r="X719" s="215"/>
      <c r="Y719" s="216"/>
      <c r="Z719" s="216"/>
      <c r="AA719" s="216"/>
      <c r="AB719" s="216"/>
      <c r="AC719" s="216"/>
      <c r="AD719" s="216"/>
      <c r="AE719" s="216"/>
      <c r="AF719" s="216"/>
      <c r="AG719" s="216"/>
      <c r="AH719" s="216"/>
      <c r="AI719" s="216"/>
      <c r="AJ719" s="216"/>
      <c r="AK719" s="216"/>
      <c r="AL719" s="216"/>
      <c r="AM719" s="202"/>
      <c r="AN719" s="202"/>
      <c r="AP719" s="155"/>
      <c r="AQ719" s="155"/>
      <c r="AR719" s="155"/>
    </row>
    <row r="720" customFormat="false" ht="13.2" hidden="false" customHeight="false" outlineLevel="0" collapsed="false">
      <c r="F720" s="155"/>
      <c r="N720" s="215"/>
      <c r="O720" s="215"/>
      <c r="P720" s="215"/>
      <c r="Q720" s="215"/>
      <c r="R720" s="215"/>
      <c r="S720" s="215"/>
      <c r="T720" s="215"/>
      <c r="U720" s="215"/>
      <c r="V720" s="216"/>
      <c r="W720" s="216"/>
      <c r="X720" s="215"/>
      <c r="Y720" s="216"/>
      <c r="Z720" s="216"/>
      <c r="AA720" s="216"/>
      <c r="AB720" s="216"/>
      <c r="AC720" s="216"/>
      <c r="AD720" s="216"/>
      <c r="AE720" s="216"/>
      <c r="AF720" s="216"/>
      <c r="AG720" s="216"/>
      <c r="AH720" s="216"/>
      <c r="AI720" s="216"/>
      <c r="AJ720" s="216"/>
      <c r="AK720" s="216"/>
      <c r="AL720" s="216"/>
      <c r="AM720" s="202"/>
      <c r="AN720" s="202"/>
      <c r="AP720" s="155"/>
      <c r="AQ720" s="155"/>
      <c r="AR720" s="155"/>
    </row>
    <row r="721" customFormat="false" ht="13.2" hidden="false" customHeight="false" outlineLevel="0" collapsed="false">
      <c r="F721" s="155"/>
      <c r="N721" s="215"/>
      <c r="O721" s="215"/>
      <c r="P721" s="215"/>
      <c r="Q721" s="215"/>
      <c r="R721" s="215"/>
      <c r="S721" s="215"/>
      <c r="T721" s="215"/>
      <c r="U721" s="215"/>
      <c r="V721" s="216"/>
      <c r="W721" s="216"/>
      <c r="X721" s="215"/>
      <c r="Y721" s="216"/>
      <c r="Z721" s="216"/>
      <c r="AA721" s="216"/>
      <c r="AB721" s="216"/>
      <c r="AC721" s="216"/>
      <c r="AD721" s="216"/>
      <c r="AE721" s="216"/>
      <c r="AF721" s="216"/>
      <c r="AG721" s="216"/>
      <c r="AH721" s="216"/>
      <c r="AI721" s="216"/>
      <c r="AJ721" s="216"/>
      <c r="AK721" s="216"/>
      <c r="AL721" s="216"/>
      <c r="AM721" s="202"/>
      <c r="AN721" s="202"/>
      <c r="AP721" s="155"/>
      <c r="AQ721" s="155"/>
      <c r="AR721" s="155"/>
    </row>
    <row r="722" customFormat="false" ht="13.2" hidden="false" customHeight="false" outlineLevel="0" collapsed="false">
      <c r="F722" s="155"/>
      <c r="N722" s="215"/>
      <c r="O722" s="215"/>
      <c r="P722" s="215"/>
      <c r="Q722" s="215"/>
      <c r="R722" s="215"/>
      <c r="S722" s="215"/>
      <c r="T722" s="215"/>
      <c r="U722" s="215"/>
      <c r="V722" s="216"/>
      <c r="W722" s="216"/>
      <c r="X722" s="215"/>
      <c r="Y722" s="216"/>
      <c r="Z722" s="216"/>
      <c r="AA722" s="216"/>
      <c r="AB722" s="216"/>
      <c r="AC722" s="216"/>
      <c r="AD722" s="216"/>
      <c r="AE722" s="216"/>
      <c r="AF722" s="216"/>
      <c r="AG722" s="216"/>
      <c r="AH722" s="216"/>
      <c r="AI722" s="216"/>
      <c r="AJ722" s="216"/>
      <c r="AK722" s="216"/>
      <c r="AL722" s="216"/>
      <c r="AM722" s="202"/>
      <c r="AN722" s="202"/>
      <c r="AP722" s="155"/>
      <c r="AQ722" s="155"/>
      <c r="AR722" s="155"/>
    </row>
    <row r="723" customFormat="false" ht="13.2" hidden="false" customHeight="false" outlineLevel="0" collapsed="false">
      <c r="F723" s="155"/>
      <c r="N723" s="215"/>
      <c r="O723" s="215"/>
      <c r="P723" s="215"/>
      <c r="Q723" s="215"/>
      <c r="R723" s="215"/>
      <c r="S723" s="215"/>
      <c r="T723" s="215"/>
      <c r="U723" s="215"/>
      <c r="V723" s="216"/>
      <c r="W723" s="216"/>
      <c r="X723" s="215"/>
      <c r="Y723" s="216"/>
      <c r="Z723" s="216"/>
      <c r="AA723" s="216"/>
      <c r="AB723" s="216"/>
      <c r="AC723" s="216"/>
      <c r="AD723" s="216"/>
      <c r="AE723" s="216"/>
      <c r="AF723" s="216"/>
      <c r="AG723" s="216"/>
      <c r="AH723" s="216"/>
      <c r="AI723" s="216"/>
      <c r="AJ723" s="216"/>
      <c r="AK723" s="216"/>
      <c r="AL723" s="216"/>
      <c r="AM723" s="202"/>
      <c r="AN723" s="202"/>
      <c r="AP723" s="155"/>
      <c r="AQ723" s="155"/>
      <c r="AR723" s="155"/>
    </row>
    <row r="724" customFormat="false" ht="13.2" hidden="false" customHeight="false" outlineLevel="0" collapsed="false">
      <c r="F724" s="155"/>
      <c r="N724" s="215"/>
      <c r="O724" s="215"/>
      <c r="P724" s="215"/>
      <c r="Q724" s="215"/>
      <c r="R724" s="215"/>
      <c r="S724" s="215"/>
      <c r="T724" s="215"/>
      <c r="U724" s="215"/>
      <c r="V724" s="216"/>
      <c r="W724" s="216"/>
      <c r="X724" s="215"/>
      <c r="Y724" s="216"/>
      <c r="Z724" s="216"/>
      <c r="AA724" s="216"/>
      <c r="AB724" s="216"/>
      <c r="AC724" s="216"/>
      <c r="AD724" s="216"/>
      <c r="AE724" s="216"/>
      <c r="AF724" s="216"/>
      <c r="AG724" s="216"/>
      <c r="AH724" s="216"/>
      <c r="AI724" s="216"/>
      <c r="AJ724" s="216"/>
      <c r="AK724" s="216"/>
      <c r="AL724" s="216"/>
      <c r="AM724" s="202"/>
      <c r="AN724" s="202"/>
      <c r="AP724" s="155"/>
      <c r="AQ724" s="155"/>
      <c r="AR724" s="155"/>
    </row>
    <row r="725" customFormat="false" ht="13.2" hidden="false" customHeight="false" outlineLevel="0" collapsed="false">
      <c r="F725" s="155"/>
      <c r="N725" s="215"/>
      <c r="O725" s="215"/>
      <c r="P725" s="215"/>
      <c r="Q725" s="215"/>
      <c r="R725" s="215"/>
      <c r="S725" s="215"/>
      <c r="T725" s="215"/>
      <c r="U725" s="215"/>
      <c r="V725" s="216"/>
      <c r="W725" s="216"/>
      <c r="X725" s="215"/>
      <c r="Y725" s="216"/>
      <c r="Z725" s="216"/>
      <c r="AA725" s="216"/>
      <c r="AB725" s="216"/>
      <c r="AC725" s="216"/>
      <c r="AD725" s="216"/>
      <c r="AE725" s="216"/>
      <c r="AF725" s="216"/>
      <c r="AG725" s="216"/>
      <c r="AH725" s="216"/>
      <c r="AI725" s="216"/>
      <c r="AJ725" s="216"/>
      <c r="AK725" s="216"/>
      <c r="AL725" s="216"/>
      <c r="AM725" s="202"/>
      <c r="AN725" s="202"/>
      <c r="AP725" s="155"/>
      <c r="AQ725" s="155"/>
      <c r="AR725" s="155"/>
    </row>
    <row r="726" customFormat="false" ht="13.2" hidden="false" customHeight="false" outlineLevel="0" collapsed="false">
      <c r="F726" s="155"/>
      <c r="N726" s="215"/>
      <c r="O726" s="215"/>
      <c r="P726" s="215"/>
      <c r="Q726" s="215"/>
      <c r="R726" s="215"/>
      <c r="S726" s="215"/>
      <c r="T726" s="215"/>
      <c r="U726" s="215"/>
      <c r="V726" s="216"/>
      <c r="W726" s="216"/>
      <c r="X726" s="215"/>
      <c r="Y726" s="216"/>
      <c r="Z726" s="216"/>
      <c r="AA726" s="216"/>
      <c r="AB726" s="216"/>
      <c r="AC726" s="216"/>
      <c r="AD726" s="216"/>
      <c r="AE726" s="216"/>
      <c r="AF726" s="216"/>
      <c r="AG726" s="216"/>
      <c r="AH726" s="216"/>
      <c r="AI726" s="216"/>
      <c r="AJ726" s="216"/>
      <c r="AK726" s="216"/>
      <c r="AL726" s="216"/>
      <c r="AM726" s="202"/>
      <c r="AN726" s="202"/>
      <c r="AP726" s="155"/>
      <c r="AQ726" s="155"/>
      <c r="AR726" s="155"/>
    </row>
    <row r="727" customFormat="false" ht="13.2" hidden="false" customHeight="false" outlineLevel="0" collapsed="false">
      <c r="F727" s="155"/>
      <c r="N727" s="215"/>
      <c r="O727" s="215"/>
      <c r="P727" s="215"/>
      <c r="Q727" s="215"/>
      <c r="R727" s="215"/>
      <c r="S727" s="215"/>
      <c r="T727" s="215"/>
      <c r="U727" s="215"/>
      <c r="V727" s="216"/>
      <c r="W727" s="216"/>
      <c r="X727" s="215"/>
      <c r="Y727" s="216"/>
      <c r="Z727" s="216"/>
      <c r="AA727" s="216"/>
      <c r="AB727" s="216"/>
      <c r="AC727" s="216"/>
      <c r="AD727" s="216"/>
      <c r="AE727" s="216"/>
      <c r="AF727" s="216"/>
      <c r="AG727" s="216"/>
      <c r="AH727" s="216"/>
      <c r="AI727" s="216"/>
      <c r="AJ727" s="216"/>
      <c r="AK727" s="216"/>
      <c r="AL727" s="216"/>
      <c r="AM727" s="202"/>
      <c r="AN727" s="202"/>
      <c r="AP727" s="155"/>
      <c r="AQ727" s="155"/>
      <c r="AR727" s="155"/>
    </row>
    <row r="728" customFormat="false" ht="13.2" hidden="false" customHeight="false" outlineLevel="0" collapsed="false">
      <c r="F728" s="155"/>
      <c r="N728" s="215"/>
      <c r="O728" s="215"/>
      <c r="P728" s="215"/>
      <c r="Q728" s="215"/>
      <c r="R728" s="215"/>
      <c r="S728" s="215"/>
      <c r="T728" s="215"/>
      <c r="U728" s="215"/>
      <c r="V728" s="216"/>
      <c r="W728" s="216"/>
      <c r="X728" s="215"/>
      <c r="Y728" s="216"/>
      <c r="Z728" s="216"/>
      <c r="AA728" s="216"/>
      <c r="AB728" s="216"/>
      <c r="AC728" s="216"/>
      <c r="AD728" s="216"/>
      <c r="AE728" s="216"/>
      <c r="AF728" s="216"/>
      <c r="AG728" s="216"/>
      <c r="AH728" s="216"/>
      <c r="AI728" s="216"/>
      <c r="AJ728" s="216"/>
      <c r="AK728" s="216"/>
      <c r="AL728" s="216"/>
      <c r="AM728" s="202"/>
      <c r="AN728" s="202"/>
      <c r="AP728" s="155"/>
      <c r="AQ728" s="155"/>
      <c r="AR728" s="155"/>
    </row>
    <row r="729" customFormat="false" ht="13.2" hidden="false" customHeight="false" outlineLevel="0" collapsed="false">
      <c r="F729" s="155"/>
      <c r="N729" s="215"/>
      <c r="O729" s="215"/>
      <c r="P729" s="215"/>
      <c r="Q729" s="215"/>
      <c r="R729" s="215"/>
      <c r="S729" s="215"/>
      <c r="T729" s="215"/>
      <c r="U729" s="215"/>
      <c r="V729" s="216"/>
      <c r="W729" s="216"/>
      <c r="X729" s="215"/>
      <c r="Y729" s="216"/>
      <c r="Z729" s="216"/>
      <c r="AA729" s="216"/>
      <c r="AB729" s="216"/>
      <c r="AC729" s="216"/>
      <c r="AD729" s="216"/>
      <c r="AE729" s="216"/>
      <c r="AF729" s="216"/>
      <c r="AG729" s="216"/>
      <c r="AH729" s="216"/>
      <c r="AI729" s="216"/>
      <c r="AJ729" s="216"/>
      <c r="AK729" s="216"/>
      <c r="AL729" s="216"/>
      <c r="AM729" s="202"/>
      <c r="AN729" s="202"/>
      <c r="AP729" s="155"/>
      <c r="AQ729" s="155"/>
      <c r="AR729" s="155"/>
    </row>
    <row r="730" customFormat="false" ht="13.2" hidden="false" customHeight="false" outlineLevel="0" collapsed="false">
      <c r="F730" s="155"/>
      <c r="N730" s="215"/>
      <c r="O730" s="215"/>
      <c r="P730" s="215"/>
      <c r="Q730" s="215"/>
      <c r="R730" s="215"/>
      <c r="S730" s="215"/>
      <c r="T730" s="215"/>
      <c r="U730" s="215"/>
      <c r="V730" s="216"/>
      <c r="W730" s="216"/>
      <c r="X730" s="215"/>
      <c r="Y730" s="216"/>
      <c r="Z730" s="216"/>
      <c r="AA730" s="216"/>
      <c r="AB730" s="216"/>
      <c r="AC730" s="216"/>
      <c r="AD730" s="216"/>
      <c r="AE730" s="216"/>
      <c r="AF730" s="216"/>
      <c r="AG730" s="216"/>
      <c r="AH730" s="216"/>
      <c r="AI730" s="216"/>
      <c r="AJ730" s="216"/>
      <c r="AK730" s="216"/>
      <c r="AL730" s="216"/>
      <c r="AM730" s="202"/>
      <c r="AN730" s="202"/>
      <c r="AP730" s="155"/>
      <c r="AQ730" s="155"/>
      <c r="AR730" s="155"/>
    </row>
    <row r="731" customFormat="false" ht="13.2" hidden="false" customHeight="false" outlineLevel="0" collapsed="false">
      <c r="F731" s="155"/>
      <c r="N731" s="215"/>
      <c r="O731" s="215"/>
      <c r="P731" s="215"/>
      <c r="Q731" s="215"/>
      <c r="R731" s="215"/>
      <c r="S731" s="215"/>
      <c r="T731" s="215"/>
      <c r="U731" s="215"/>
      <c r="V731" s="216"/>
      <c r="W731" s="216"/>
      <c r="X731" s="215"/>
      <c r="Y731" s="216"/>
      <c r="Z731" s="216"/>
      <c r="AA731" s="216"/>
      <c r="AB731" s="216"/>
      <c r="AC731" s="216"/>
      <c r="AD731" s="216"/>
      <c r="AE731" s="216"/>
      <c r="AF731" s="216"/>
      <c r="AG731" s="216"/>
      <c r="AH731" s="216"/>
      <c r="AI731" s="216"/>
      <c r="AJ731" s="216"/>
      <c r="AK731" s="216"/>
      <c r="AL731" s="216"/>
      <c r="AM731" s="202"/>
      <c r="AN731" s="202"/>
      <c r="AP731" s="155"/>
      <c r="AQ731" s="155"/>
      <c r="AR731" s="155"/>
    </row>
    <row r="732" customFormat="false" ht="13.2" hidden="false" customHeight="false" outlineLevel="0" collapsed="false">
      <c r="F732" s="155"/>
      <c r="N732" s="215"/>
      <c r="O732" s="215"/>
      <c r="P732" s="215"/>
      <c r="Q732" s="215"/>
      <c r="R732" s="215"/>
      <c r="S732" s="215"/>
      <c r="T732" s="215"/>
      <c r="U732" s="215"/>
      <c r="V732" s="216"/>
      <c r="W732" s="216"/>
      <c r="X732" s="215"/>
      <c r="Y732" s="216"/>
      <c r="Z732" s="216"/>
      <c r="AA732" s="216"/>
      <c r="AB732" s="216"/>
      <c r="AC732" s="216"/>
      <c r="AD732" s="216"/>
      <c r="AE732" s="216"/>
      <c r="AF732" s="216"/>
      <c r="AG732" s="216"/>
      <c r="AH732" s="216"/>
      <c r="AI732" s="216"/>
      <c r="AJ732" s="216"/>
      <c r="AK732" s="216"/>
      <c r="AL732" s="216"/>
      <c r="AM732" s="202"/>
      <c r="AN732" s="202"/>
      <c r="AP732" s="155"/>
      <c r="AQ732" s="155"/>
      <c r="AR732" s="155"/>
    </row>
    <row r="733" customFormat="false" ht="13.2" hidden="false" customHeight="false" outlineLevel="0" collapsed="false">
      <c r="F733" s="155"/>
      <c r="N733" s="215"/>
      <c r="O733" s="215"/>
      <c r="P733" s="215"/>
      <c r="Q733" s="215"/>
      <c r="R733" s="215"/>
      <c r="S733" s="215"/>
      <c r="T733" s="215"/>
      <c r="U733" s="215"/>
      <c r="V733" s="216"/>
      <c r="W733" s="216"/>
      <c r="X733" s="215"/>
      <c r="Y733" s="216"/>
      <c r="Z733" s="216"/>
      <c r="AA733" s="216"/>
      <c r="AB733" s="216"/>
      <c r="AC733" s="216"/>
      <c r="AD733" s="216"/>
      <c r="AE733" s="216"/>
      <c r="AF733" s="216"/>
      <c r="AG733" s="216"/>
      <c r="AH733" s="216"/>
      <c r="AI733" s="216"/>
      <c r="AJ733" s="216"/>
      <c r="AK733" s="216"/>
      <c r="AL733" s="216"/>
      <c r="AM733" s="202"/>
      <c r="AN733" s="202"/>
      <c r="AP733" s="155"/>
      <c r="AQ733" s="155"/>
      <c r="AR733" s="155"/>
    </row>
    <row r="734" customFormat="false" ht="13.2" hidden="false" customHeight="false" outlineLevel="0" collapsed="false">
      <c r="F734" s="155"/>
      <c r="N734" s="215"/>
      <c r="O734" s="215"/>
      <c r="P734" s="215"/>
      <c r="Q734" s="215"/>
      <c r="R734" s="215"/>
      <c r="S734" s="215"/>
      <c r="T734" s="215"/>
      <c r="U734" s="215"/>
      <c r="V734" s="216"/>
      <c r="W734" s="216"/>
      <c r="X734" s="215"/>
      <c r="Y734" s="216"/>
      <c r="Z734" s="216"/>
      <c r="AA734" s="216"/>
      <c r="AB734" s="216"/>
      <c r="AC734" s="216"/>
      <c r="AD734" s="216"/>
      <c r="AE734" s="216"/>
      <c r="AF734" s="216"/>
      <c r="AG734" s="216"/>
      <c r="AH734" s="216"/>
      <c r="AI734" s="216"/>
      <c r="AJ734" s="216"/>
      <c r="AK734" s="216"/>
      <c r="AL734" s="216"/>
      <c r="AM734" s="202"/>
      <c r="AN734" s="202"/>
      <c r="AP734" s="155"/>
      <c r="AQ734" s="155"/>
      <c r="AR734" s="155"/>
    </row>
    <row r="735" customFormat="false" ht="13.2" hidden="false" customHeight="false" outlineLevel="0" collapsed="false">
      <c r="F735" s="155"/>
      <c r="N735" s="215"/>
      <c r="O735" s="215"/>
      <c r="P735" s="215"/>
      <c r="Q735" s="215"/>
      <c r="R735" s="215"/>
      <c r="S735" s="215"/>
      <c r="T735" s="215"/>
      <c r="U735" s="215"/>
      <c r="V735" s="216"/>
      <c r="W735" s="216"/>
      <c r="X735" s="215"/>
      <c r="Y735" s="216"/>
      <c r="Z735" s="216"/>
      <c r="AA735" s="216"/>
      <c r="AB735" s="216"/>
      <c r="AC735" s="216"/>
      <c r="AD735" s="216"/>
      <c r="AE735" s="216"/>
      <c r="AF735" s="216"/>
      <c r="AG735" s="216"/>
      <c r="AH735" s="216"/>
      <c r="AI735" s="216"/>
      <c r="AJ735" s="216"/>
      <c r="AK735" s="216"/>
      <c r="AL735" s="216"/>
      <c r="AM735" s="202"/>
      <c r="AN735" s="202"/>
      <c r="AP735" s="155"/>
      <c r="AQ735" s="155"/>
      <c r="AR735" s="155"/>
    </row>
    <row r="736" customFormat="false" ht="13.2" hidden="false" customHeight="false" outlineLevel="0" collapsed="false">
      <c r="F736" s="155"/>
      <c r="N736" s="215"/>
      <c r="O736" s="215"/>
      <c r="P736" s="215"/>
      <c r="Q736" s="215"/>
      <c r="R736" s="215"/>
      <c r="S736" s="215"/>
      <c r="T736" s="215"/>
      <c r="U736" s="215"/>
      <c r="V736" s="216"/>
      <c r="W736" s="216"/>
      <c r="X736" s="215"/>
      <c r="Y736" s="216"/>
      <c r="Z736" s="216"/>
      <c r="AA736" s="216"/>
      <c r="AB736" s="216"/>
      <c r="AC736" s="216"/>
      <c r="AD736" s="216"/>
      <c r="AE736" s="216"/>
      <c r="AF736" s="216"/>
      <c r="AG736" s="216"/>
      <c r="AH736" s="216"/>
      <c r="AI736" s="216"/>
      <c r="AJ736" s="216"/>
      <c r="AK736" s="216"/>
      <c r="AL736" s="216"/>
      <c r="AM736" s="202"/>
      <c r="AN736" s="202"/>
      <c r="AP736" s="155"/>
      <c r="AQ736" s="155"/>
      <c r="AR736" s="155"/>
    </row>
    <row r="737" customFormat="false" ht="13.2" hidden="false" customHeight="false" outlineLevel="0" collapsed="false">
      <c r="F737" s="155"/>
      <c r="N737" s="215"/>
      <c r="O737" s="215"/>
      <c r="P737" s="215"/>
      <c r="Q737" s="215"/>
      <c r="R737" s="215"/>
      <c r="S737" s="215"/>
      <c r="T737" s="215"/>
      <c r="U737" s="215"/>
      <c r="V737" s="216"/>
      <c r="W737" s="216"/>
      <c r="X737" s="215"/>
      <c r="Y737" s="216"/>
      <c r="Z737" s="216"/>
      <c r="AA737" s="216"/>
      <c r="AB737" s="216"/>
      <c r="AC737" s="216"/>
      <c r="AD737" s="216"/>
      <c r="AE737" s="216"/>
      <c r="AF737" s="216"/>
      <c r="AG737" s="216"/>
      <c r="AH737" s="216"/>
      <c r="AI737" s="216"/>
      <c r="AJ737" s="216"/>
      <c r="AK737" s="216"/>
      <c r="AL737" s="216"/>
      <c r="AM737" s="202"/>
      <c r="AN737" s="202"/>
      <c r="AP737" s="155"/>
      <c r="AQ737" s="155"/>
      <c r="AR737" s="155"/>
    </row>
    <row r="738" customFormat="false" ht="13.2" hidden="false" customHeight="false" outlineLevel="0" collapsed="false">
      <c r="F738" s="155"/>
      <c r="N738" s="215"/>
      <c r="O738" s="215"/>
      <c r="P738" s="215"/>
      <c r="Q738" s="215"/>
      <c r="R738" s="215"/>
      <c r="S738" s="215"/>
      <c r="T738" s="215"/>
      <c r="U738" s="215"/>
      <c r="V738" s="216"/>
      <c r="W738" s="216"/>
      <c r="X738" s="215"/>
      <c r="Y738" s="216"/>
      <c r="Z738" s="216"/>
      <c r="AA738" s="216"/>
      <c r="AB738" s="216"/>
      <c r="AC738" s="216"/>
      <c r="AD738" s="216"/>
      <c r="AE738" s="216"/>
      <c r="AF738" s="216"/>
      <c r="AG738" s="216"/>
      <c r="AH738" s="216"/>
      <c r="AI738" s="216"/>
      <c r="AJ738" s="216"/>
      <c r="AK738" s="216"/>
      <c r="AL738" s="216"/>
      <c r="AM738" s="202"/>
      <c r="AN738" s="202"/>
      <c r="AP738" s="155"/>
      <c r="AQ738" s="155"/>
      <c r="AR738" s="155"/>
    </row>
    <row r="739" customFormat="false" ht="13.2" hidden="false" customHeight="false" outlineLevel="0" collapsed="false">
      <c r="F739" s="155"/>
      <c r="N739" s="215"/>
      <c r="O739" s="215"/>
      <c r="P739" s="215"/>
      <c r="Q739" s="215"/>
      <c r="R739" s="215"/>
      <c r="S739" s="215"/>
      <c r="T739" s="215"/>
      <c r="U739" s="215"/>
      <c r="V739" s="216"/>
      <c r="W739" s="216"/>
      <c r="X739" s="215"/>
      <c r="Y739" s="216"/>
      <c r="Z739" s="216"/>
      <c r="AA739" s="216"/>
      <c r="AB739" s="216"/>
      <c r="AC739" s="216"/>
      <c r="AD739" s="216"/>
      <c r="AE739" s="216"/>
      <c r="AF739" s="216"/>
      <c r="AG739" s="216"/>
      <c r="AH739" s="216"/>
      <c r="AI739" s="216"/>
      <c r="AJ739" s="216"/>
      <c r="AK739" s="216"/>
      <c r="AL739" s="216"/>
      <c r="AM739" s="202"/>
      <c r="AN739" s="202"/>
      <c r="AP739" s="155"/>
      <c r="AQ739" s="155"/>
      <c r="AR739" s="155"/>
    </row>
    <row r="740" customFormat="false" ht="13.2" hidden="false" customHeight="false" outlineLevel="0" collapsed="false">
      <c r="F740" s="155"/>
      <c r="N740" s="215"/>
      <c r="O740" s="215"/>
      <c r="P740" s="215"/>
      <c r="Q740" s="215"/>
      <c r="R740" s="215"/>
      <c r="S740" s="215"/>
      <c r="T740" s="215"/>
      <c r="U740" s="215"/>
      <c r="V740" s="216"/>
      <c r="W740" s="216"/>
      <c r="X740" s="215"/>
      <c r="Y740" s="216"/>
      <c r="Z740" s="216"/>
      <c r="AA740" s="216"/>
      <c r="AB740" s="216"/>
      <c r="AC740" s="216"/>
      <c r="AD740" s="216"/>
      <c r="AE740" s="216"/>
      <c r="AF740" s="216"/>
      <c r="AG740" s="216"/>
      <c r="AH740" s="216"/>
      <c r="AI740" s="216"/>
      <c r="AJ740" s="216"/>
      <c r="AK740" s="216"/>
      <c r="AL740" s="216"/>
      <c r="AM740" s="202"/>
      <c r="AN740" s="202"/>
      <c r="AP740" s="155"/>
      <c r="AQ740" s="155"/>
      <c r="AR740" s="155"/>
    </row>
    <row r="741" customFormat="false" ht="13.2" hidden="false" customHeight="false" outlineLevel="0" collapsed="false">
      <c r="F741" s="155"/>
      <c r="N741" s="215"/>
      <c r="O741" s="215"/>
      <c r="P741" s="215"/>
      <c r="Q741" s="215"/>
      <c r="R741" s="215"/>
      <c r="S741" s="215"/>
      <c r="T741" s="215"/>
      <c r="U741" s="215"/>
      <c r="V741" s="216"/>
      <c r="W741" s="216"/>
      <c r="X741" s="215"/>
      <c r="Y741" s="216"/>
      <c r="Z741" s="216"/>
      <c r="AA741" s="216"/>
      <c r="AB741" s="216"/>
      <c r="AC741" s="216"/>
      <c r="AD741" s="216"/>
      <c r="AE741" s="216"/>
      <c r="AF741" s="216"/>
      <c r="AG741" s="216"/>
      <c r="AH741" s="216"/>
      <c r="AI741" s="216"/>
      <c r="AJ741" s="216"/>
      <c r="AK741" s="216"/>
      <c r="AL741" s="216"/>
      <c r="AM741" s="202"/>
      <c r="AN741" s="202"/>
      <c r="AP741" s="155"/>
      <c r="AQ741" s="155"/>
      <c r="AR741" s="155"/>
    </row>
    <row r="742" customFormat="false" ht="13.2" hidden="false" customHeight="false" outlineLevel="0" collapsed="false">
      <c r="F742" s="155"/>
      <c r="N742" s="215"/>
      <c r="O742" s="215"/>
      <c r="P742" s="215"/>
      <c r="Q742" s="215"/>
      <c r="R742" s="215"/>
      <c r="S742" s="215"/>
      <c r="T742" s="215"/>
      <c r="U742" s="215"/>
      <c r="V742" s="216"/>
      <c r="W742" s="216"/>
      <c r="X742" s="215"/>
      <c r="Y742" s="216"/>
      <c r="Z742" s="216"/>
      <c r="AA742" s="216"/>
      <c r="AB742" s="216"/>
      <c r="AC742" s="216"/>
      <c r="AD742" s="216"/>
      <c r="AE742" s="216"/>
      <c r="AF742" s="216"/>
      <c r="AG742" s="216"/>
      <c r="AH742" s="216"/>
      <c r="AI742" s="216"/>
      <c r="AJ742" s="216"/>
      <c r="AK742" s="216"/>
      <c r="AL742" s="216"/>
      <c r="AM742" s="202"/>
      <c r="AN742" s="202"/>
      <c r="AP742" s="155"/>
      <c r="AQ742" s="155"/>
      <c r="AR742" s="155"/>
    </row>
    <row r="743" customFormat="false" ht="13.2" hidden="false" customHeight="false" outlineLevel="0" collapsed="false">
      <c r="F743" s="155"/>
      <c r="N743" s="215"/>
      <c r="O743" s="215"/>
      <c r="P743" s="215"/>
      <c r="Q743" s="215"/>
      <c r="R743" s="215"/>
      <c r="S743" s="215"/>
      <c r="T743" s="215"/>
      <c r="U743" s="215"/>
      <c r="V743" s="216"/>
      <c r="W743" s="216"/>
      <c r="X743" s="215"/>
      <c r="Y743" s="216"/>
      <c r="Z743" s="216"/>
      <c r="AA743" s="216"/>
      <c r="AB743" s="216"/>
      <c r="AC743" s="216"/>
      <c r="AD743" s="216"/>
      <c r="AE743" s="216"/>
      <c r="AF743" s="216"/>
      <c r="AG743" s="216"/>
      <c r="AH743" s="216"/>
      <c r="AI743" s="216"/>
      <c r="AJ743" s="216"/>
      <c r="AK743" s="216"/>
      <c r="AL743" s="216"/>
      <c r="AM743" s="202"/>
      <c r="AN743" s="202"/>
      <c r="AP743" s="155"/>
      <c r="AQ743" s="155"/>
      <c r="AR743" s="155"/>
    </row>
    <row r="744" customFormat="false" ht="13.2" hidden="false" customHeight="false" outlineLevel="0" collapsed="false">
      <c r="F744" s="155"/>
      <c r="N744" s="215"/>
      <c r="O744" s="215"/>
      <c r="P744" s="215"/>
      <c r="Q744" s="215"/>
      <c r="R744" s="215"/>
      <c r="S744" s="215"/>
      <c r="T744" s="215"/>
      <c r="U744" s="215"/>
      <c r="V744" s="216"/>
      <c r="W744" s="216"/>
      <c r="X744" s="215"/>
      <c r="Y744" s="216"/>
      <c r="Z744" s="216"/>
      <c r="AA744" s="216"/>
      <c r="AB744" s="216"/>
      <c r="AC744" s="216"/>
      <c r="AD744" s="216"/>
      <c r="AE744" s="216"/>
      <c r="AF744" s="216"/>
      <c r="AG744" s="216"/>
      <c r="AH744" s="216"/>
      <c r="AI744" s="216"/>
      <c r="AJ744" s="216"/>
      <c r="AK744" s="216"/>
      <c r="AL744" s="216"/>
      <c r="AM744" s="202"/>
      <c r="AN744" s="202"/>
      <c r="AP744" s="155"/>
      <c r="AQ744" s="155"/>
      <c r="AR744" s="155"/>
    </row>
    <row r="745" customFormat="false" ht="13.2" hidden="false" customHeight="false" outlineLevel="0" collapsed="false">
      <c r="F745" s="155"/>
      <c r="N745" s="215"/>
      <c r="O745" s="215"/>
      <c r="P745" s="215"/>
      <c r="Q745" s="215"/>
      <c r="R745" s="215"/>
      <c r="S745" s="215"/>
      <c r="T745" s="215"/>
      <c r="U745" s="215"/>
      <c r="V745" s="216"/>
      <c r="W745" s="216"/>
      <c r="X745" s="215"/>
      <c r="Y745" s="216"/>
      <c r="Z745" s="216"/>
      <c r="AA745" s="216"/>
      <c r="AB745" s="216"/>
      <c r="AC745" s="216"/>
      <c r="AD745" s="216"/>
      <c r="AE745" s="216"/>
      <c r="AF745" s="216"/>
      <c r="AG745" s="216"/>
      <c r="AH745" s="216"/>
      <c r="AI745" s="216"/>
      <c r="AJ745" s="216"/>
      <c r="AK745" s="216"/>
      <c r="AL745" s="216"/>
      <c r="AM745" s="202"/>
      <c r="AN745" s="202"/>
      <c r="AP745" s="155"/>
      <c r="AQ745" s="155"/>
      <c r="AR745" s="155"/>
    </row>
    <row r="746" customFormat="false" ht="13.2" hidden="false" customHeight="false" outlineLevel="0" collapsed="false">
      <c r="F746" s="155"/>
      <c r="N746" s="215"/>
      <c r="O746" s="215"/>
      <c r="P746" s="215"/>
      <c r="Q746" s="215"/>
      <c r="R746" s="215"/>
      <c r="S746" s="215"/>
      <c r="T746" s="215"/>
      <c r="U746" s="215"/>
      <c r="V746" s="216"/>
      <c r="W746" s="216"/>
      <c r="X746" s="215"/>
      <c r="Y746" s="216"/>
      <c r="Z746" s="216"/>
      <c r="AA746" s="216"/>
      <c r="AB746" s="216"/>
      <c r="AC746" s="216"/>
      <c r="AD746" s="216"/>
      <c r="AE746" s="216"/>
      <c r="AF746" s="216"/>
      <c r="AG746" s="216"/>
      <c r="AH746" s="216"/>
      <c r="AI746" s="216"/>
      <c r="AJ746" s="216"/>
      <c r="AK746" s="216"/>
      <c r="AL746" s="216"/>
      <c r="AM746" s="202"/>
      <c r="AN746" s="202"/>
      <c r="AP746" s="155"/>
      <c r="AQ746" s="155"/>
      <c r="AR746" s="155"/>
    </row>
    <row r="747" customFormat="false" ht="13.2" hidden="false" customHeight="false" outlineLevel="0" collapsed="false">
      <c r="F747" s="155"/>
      <c r="N747" s="215"/>
      <c r="O747" s="215"/>
      <c r="P747" s="215"/>
      <c r="Q747" s="215"/>
      <c r="R747" s="215"/>
      <c r="S747" s="215"/>
      <c r="T747" s="215"/>
      <c r="U747" s="215"/>
      <c r="V747" s="216"/>
      <c r="W747" s="216"/>
      <c r="X747" s="215"/>
      <c r="Y747" s="216"/>
      <c r="Z747" s="216"/>
      <c r="AA747" s="216"/>
      <c r="AB747" s="216"/>
      <c r="AC747" s="216"/>
      <c r="AD747" s="216"/>
      <c r="AE747" s="216"/>
      <c r="AF747" s="216"/>
      <c r="AG747" s="216"/>
      <c r="AH747" s="216"/>
      <c r="AI747" s="216"/>
      <c r="AJ747" s="216"/>
      <c r="AK747" s="216"/>
      <c r="AL747" s="216"/>
      <c r="AM747" s="202"/>
      <c r="AN747" s="202"/>
      <c r="AP747" s="155"/>
      <c r="AQ747" s="155"/>
      <c r="AR747" s="155"/>
    </row>
    <row r="748" customFormat="false" ht="13.2" hidden="false" customHeight="false" outlineLevel="0" collapsed="false">
      <c r="F748" s="155"/>
      <c r="N748" s="215"/>
      <c r="O748" s="215"/>
      <c r="P748" s="215"/>
      <c r="Q748" s="215"/>
      <c r="R748" s="215"/>
      <c r="S748" s="215"/>
      <c r="T748" s="215"/>
      <c r="U748" s="215"/>
      <c r="V748" s="216"/>
      <c r="W748" s="216"/>
      <c r="X748" s="215"/>
      <c r="Y748" s="216"/>
      <c r="Z748" s="216"/>
      <c r="AA748" s="216"/>
      <c r="AB748" s="216"/>
      <c r="AC748" s="216"/>
      <c r="AD748" s="216"/>
      <c r="AE748" s="216"/>
      <c r="AF748" s="216"/>
      <c r="AG748" s="216"/>
      <c r="AH748" s="216"/>
      <c r="AI748" s="216"/>
      <c r="AJ748" s="216"/>
      <c r="AK748" s="216"/>
      <c r="AL748" s="216"/>
      <c r="AM748" s="202"/>
      <c r="AN748" s="202"/>
      <c r="AP748" s="155"/>
      <c r="AQ748" s="155"/>
      <c r="AR748" s="155"/>
    </row>
    <row r="749" customFormat="false" ht="13.2" hidden="false" customHeight="false" outlineLevel="0" collapsed="false">
      <c r="F749" s="155"/>
      <c r="N749" s="215"/>
      <c r="O749" s="215"/>
      <c r="P749" s="215"/>
      <c r="Q749" s="215"/>
      <c r="R749" s="215"/>
      <c r="S749" s="215"/>
      <c r="T749" s="215"/>
      <c r="U749" s="215"/>
      <c r="V749" s="216"/>
      <c r="W749" s="216"/>
      <c r="X749" s="215"/>
      <c r="Y749" s="216"/>
      <c r="Z749" s="216"/>
      <c r="AA749" s="216"/>
      <c r="AB749" s="216"/>
      <c r="AC749" s="216"/>
      <c r="AD749" s="216"/>
      <c r="AE749" s="216"/>
      <c r="AF749" s="216"/>
      <c r="AG749" s="216"/>
      <c r="AH749" s="216"/>
      <c r="AI749" s="216"/>
      <c r="AJ749" s="216"/>
      <c r="AK749" s="216"/>
      <c r="AL749" s="216"/>
      <c r="AM749" s="202"/>
      <c r="AN749" s="202"/>
      <c r="AP749" s="155"/>
      <c r="AQ749" s="155"/>
      <c r="AR749" s="155"/>
    </row>
    <row r="750" customFormat="false" ht="13.2" hidden="false" customHeight="false" outlineLevel="0" collapsed="false">
      <c r="F750" s="155"/>
      <c r="N750" s="215"/>
      <c r="O750" s="215"/>
      <c r="P750" s="215"/>
      <c r="Q750" s="215"/>
      <c r="R750" s="215"/>
      <c r="S750" s="215"/>
      <c r="T750" s="215"/>
      <c r="U750" s="215"/>
      <c r="V750" s="216"/>
      <c r="W750" s="216"/>
      <c r="X750" s="215"/>
      <c r="Y750" s="216"/>
      <c r="Z750" s="216"/>
      <c r="AA750" s="216"/>
      <c r="AB750" s="216"/>
      <c r="AC750" s="216"/>
      <c r="AD750" s="216"/>
      <c r="AE750" s="216"/>
      <c r="AF750" s="216"/>
      <c r="AG750" s="216"/>
      <c r="AH750" s="216"/>
      <c r="AI750" s="216"/>
      <c r="AJ750" s="216"/>
      <c r="AK750" s="216"/>
      <c r="AL750" s="216"/>
      <c r="AM750" s="202"/>
      <c r="AN750" s="202"/>
      <c r="AP750" s="155"/>
      <c r="AQ750" s="155"/>
      <c r="AR750" s="155"/>
    </row>
    <row r="751" customFormat="false" ht="13.2" hidden="false" customHeight="false" outlineLevel="0" collapsed="false">
      <c r="F751" s="155"/>
      <c r="N751" s="215"/>
      <c r="O751" s="215"/>
      <c r="P751" s="215"/>
      <c r="Q751" s="215"/>
      <c r="R751" s="215"/>
      <c r="S751" s="215"/>
      <c r="T751" s="215"/>
      <c r="U751" s="215"/>
      <c r="V751" s="216"/>
      <c r="W751" s="216"/>
      <c r="X751" s="215"/>
      <c r="Y751" s="216"/>
      <c r="Z751" s="216"/>
      <c r="AA751" s="216"/>
      <c r="AB751" s="216"/>
      <c r="AC751" s="216"/>
      <c r="AD751" s="216"/>
      <c r="AE751" s="216"/>
      <c r="AF751" s="216"/>
      <c r="AG751" s="216"/>
      <c r="AH751" s="216"/>
      <c r="AI751" s="216"/>
      <c r="AJ751" s="216"/>
      <c r="AK751" s="216"/>
      <c r="AL751" s="216"/>
      <c r="AM751" s="202"/>
      <c r="AN751" s="202"/>
      <c r="AP751" s="155"/>
      <c r="AQ751" s="155"/>
      <c r="AR751" s="155"/>
    </row>
    <row r="752" customFormat="false" ht="13.2" hidden="false" customHeight="false" outlineLevel="0" collapsed="false">
      <c r="F752" s="155"/>
      <c r="N752" s="215"/>
      <c r="O752" s="215"/>
      <c r="P752" s="215"/>
      <c r="Q752" s="215"/>
      <c r="R752" s="215"/>
      <c r="S752" s="215"/>
      <c r="T752" s="215"/>
      <c r="U752" s="215"/>
      <c r="V752" s="216"/>
      <c r="W752" s="216"/>
      <c r="X752" s="215"/>
      <c r="Y752" s="216"/>
      <c r="Z752" s="216"/>
      <c r="AA752" s="216"/>
      <c r="AB752" s="216"/>
      <c r="AC752" s="216"/>
      <c r="AD752" s="216"/>
      <c r="AE752" s="216"/>
      <c r="AF752" s="216"/>
      <c r="AG752" s="216"/>
      <c r="AH752" s="216"/>
      <c r="AI752" s="216"/>
      <c r="AJ752" s="216"/>
      <c r="AK752" s="216"/>
      <c r="AL752" s="216"/>
      <c r="AM752" s="202"/>
      <c r="AN752" s="202"/>
      <c r="AP752" s="155"/>
      <c r="AQ752" s="155"/>
      <c r="AR752" s="155"/>
    </row>
    <row r="753" customFormat="false" ht="13.2" hidden="false" customHeight="false" outlineLevel="0" collapsed="false">
      <c r="F753" s="155"/>
      <c r="N753" s="215"/>
      <c r="O753" s="215"/>
      <c r="P753" s="215"/>
      <c r="Q753" s="215"/>
      <c r="R753" s="215"/>
      <c r="S753" s="215"/>
      <c r="T753" s="215"/>
      <c r="U753" s="215"/>
      <c r="V753" s="216"/>
      <c r="W753" s="216"/>
      <c r="X753" s="215"/>
      <c r="Y753" s="216"/>
      <c r="Z753" s="216"/>
      <c r="AA753" s="216"/>
      <c r="AB753" s="216"/>
      <c r="AC753" s="216"/>
      <c r="AD753" s="216"/>
      <c r="AE753" s="216"/>
      <c r="AF753" s="216"/>
      <c r="AG753" s="216"/>
      <c r="AH753" s="216"/>
      <c r="AI753" s="216"/>
      <c r="AJ753" s="216"/>
      <c r="AK753" s="216"/>
      <c r="AL753" s="216"/>
      <c r="AM753" s="202"/>
      <c r="AN753" s="202"/>
      <c r="AP753" s="155"/>
      <c r="AQ753" s="155"/>
      <c r="AR753" s="155"/>
    </row>
    <row r="754" customFormat="false" ht="13.2" hidden="false" customHeight="false" outlineLevel="0" collapsed="false">
      <c r="F754" s="155"/>
      <c r="N754" s="215"/>
      <c r="O754" s="215"/>
      <c r="P754" s="215"/>
      <c r="Q754" s="215"/>
      <c r="R754" s="215"/>
      <c r="S754" s="215"/>
      <c r="T754" s="215"/>
      <c r="U754" s="215"/>
      <c r="V754" s="216"/>
      <c r="W754" s="216"/>
      <c r="X754" s="215"/>
      <c r="Y754" s="216"/>
      <c r="Z754" s="216"/>
      <c r="AA754" s="216"/>
      <c r="AB754" s="216"/>
      <c r="AC754" s="216"/>
      <c r="AD754" s="216"/>
      <c r="AE754" s="216"/>
      <c r="AF754" s="216"/>
      <c r="AG754" s="216"/>
      <c r="AH754" s="216"/>
      <c r="AI754" s="216"/>
      <c r="AJ754" s="216"/>
      <c r="AK754" s="216"/>
      <c r="AL754" s="216"/>
      <c r="AM754" s="202"/>
      <c r="AN754" s="202"/>
      <c r="AP754" s="155"/>
      <c r="AQ754" s="155"/>
      <c r="AR754" s="155"/>
    </row>
    <row r="755" customFormat="false" ht="13.2" hidden="false" customHeight="false" outlineLevel="0" collapsed="false">
      <c r="F755" s="155"/>
      <c r="N755" s="215"/>
      <c r="O755" s="215"/>
      <c r="P755" s="215"/>
      <c r="Q755" s="215"/>
      <c r="R755" s="215"/>
      <c r="S755" s="215"/>
      <c r="T755" s="215"/>
      <c r="U755" s="215"/>
      <c r="V755" s="216"/>
      <c r="W755" s="216"/>
      <c r="X755" s="215"/>
      <c r="Y755" s="216"/>
      <c r="Z755" s="216"/>
      <c r="AA755" s="216"/>
      <c r="AB755" s="216"/>
      <c r="AC755" s="216"/>
      <c r="AD755" s="216"/>
      <c r="AE755" s="216"/>
      <c r="AF755" s="216"/>
      <c r="AG755" s="216"/>
      <c r="AH755" s="216"/>
      <c r="AI755" s="216"/>
      <c r="AJ755" s="216"/>
      <c r="AK755" s="216"/>
      <c r="AL755" s="216"/>
      <c r="AM755" s="202"/>
      <c r="AN755" s="202"/>
      <c r="AP755" s="155"/>
      <c r="AQ755" s="155"/>
      <c r="AR755" s="155"/>
    </row>
    <row r="756" customFormat="false" ht="13.2" hidden="false" customHeight="false" outlineLevel="0" collapsed="false">
      <c r="F756" s="155"/>
      <c r="N756" s="215"/>
      <c r="O756" s="215"/>
      <c r="P756" s="215"/>
      <c r="Q756" s="215"/>
      <c r="R756" s="215"/>
      <c r="S756" s="215"/>
      <c r="T756" s="215"/>
      <c r="U756" s="215"/>
      <c r="V756" s="216"/>
      <c r="W756" s="216"/>
      <c r="X756" s="215"/>
      <c r="Y756" s="216"/>
      <c r="Z756" s="216"/>
      <c r="AA756" s="216"/>
      <c r="AB756" s="216"/>
      <c r="AC756" s="216"/>
      <c r="AD756" s="216"/>
      <c r="AE756" s="216"/>
      <c r="AF756" s="216"/>
      <c r="AG756" s="216"/>
      <c r="AH756" s="216"/>
      <c r="AI756" s="216"/>
      <c r="AJ756" s="216"/>
      <c r="AK756" s="216"/>
      <c r="AL756" s="216"/>
      <c r="AM756" s="202"/>
      <c r="AN756" s="202"/>
      <c r="AP756" s="155"/>
      <c r="AQ756" s="155"/>
      <c r="AR756" s="155"/>
    </row>
    <row r="757" customFormat="false" ht="13.2" hidden="false" customHeight="false" outlineLevel="0" collapsed="false">
      <c r="F757" s="155"/>
      <c r="N757" s="215"/>
      <c r="O757" s="215"/>
      <c r="P757" s="215"/>
      <c r="Q757" s="215"/>
      <c r="R757" s="215"/>
      <c r="S757" s="215"/>
      <c r="T757" s="215"/>
      <c r="U757" s="215"/>
      <c r="V757" s="216"/>
      <c r="W757" s="216"/>
      <c r="X757" s="215"/>
      <c r="Y757" s="216"/>
      <c r="Z757" s="216"/>
      <c r="AA757" s="216"/>
      <c r="AB757" s="216"/>
      <c r="AC757" s="216"/>
      <c r="AD757" s="216"/>
      <c r="AE757" s="216"/>
      <c r="AF757" s="216"/>
      <c r="AG757" s="216"/>
      <c r="AH757" s="216"/>
      <c r="AI757" s="216"/>
      <c r="AJ757" s="216"/>
      <c r="AK757" s="216"/>
      <c r="AL757" s="216"/>
      <c r="AM757" s="202"/>
      <c r="AN757" s="202"/>
      <c r="AP757" s="155"/>
      <c r="AQ757" s="155"/>
      <c r="AR757" s="155"/>
    </row>
    <row r="758" customFormat="false" ht="13.2" hidden="false" customHeight="false" outlineLevel="0" collapsed="false">
      <c r="F758" s="155"/>
      <c r="N758" s="215"/>
      <c r="O758" s="215"/>
      <c r="P758" s="215"/>
      <c r="Q758" s="215"/>
      <c r="R758" s="215"/>
      <c r="S758" s="215"/>
      <c r="T758" s="215"/>
      <c r="U758" s="215"/>
      <c r="V758" s="216"/>
      <c r="W758" s="216"/>
      <c r="X758" s="215"/>
      <c r="Y758" s="216"/>
      <c r="Z758" s="216"/>
      <c r="AA758" s="216"/>
      <c r="AB758" s="216"/>
      <c r="AC758" s="216"/>
      <c r="AD758" s="216"/>
      <c r="AE758" s="216"/>
      <c r="AF758" s="216"/>
      <c r="AG758" s="216"/>
      <c r="AH758" s="216"/>
      <c r="AI758" s="216"/>
      <c r="AJ758" s="216"/>
      <c r="AK758" s="216"/>
      <c r="AL758" s="216"/>
      <c r="AM758" s="202"/>
      <c r="AN758" s="202"/>
      <c r="AP758" s="155"/>
      <c r="AQ758" s="155"/>
      <c r="AR758" s="155"/>
    </row>
    <row r="759" customFormat="false" ht="13.2" hidden="false" customHeight="false" outlineLevel="0" collapsed="false">
      <c r="F759" s="155"/>
      <c r="N759" s="215"/>
      <c r="O759" s="215"/>
      <c r="P759" s="215"/>
      <c r="Q759" s="215"/>
      <c r="R759" s="215"/>
      <c r="S759" s="215"/>
      <c r="T759" s="215"/>
      <c r="U759" s="215"/>
      <c r="V759" s="216"/>
      <c r="W759" s="216"/>
      <c r="X759" s="215"/>
      <c r="Y759" s="216"/>
      <c r="Z759" s="216"/>
      <c r="AA759" s="216"/>
      <c r="AB759" s="216"/>
      <c r="AC759" s="216"/>
      <c r="AD759" s="216"/>
      <c r="AE759" s="216"/>
      <c r="AF759" s="216"/>
      <c r="AG759" s="216"/>
      <c r="AH759" s="216"/>
      <c r="AI759" s="216"/>
      <c r="AJ759" s="216"/>
      <c r="AK759" s="216"/>
      <c r="AL759" s="216"/>
      <c r="AM759" s="202"/>
      <c r="AN759" s="202"/>
      <c r="AP759" s="155"/>
      <c r="AQ759" s="155"/>
      <c r="AR759" s="155"/>
    </row>
    <row r="760" customFormat="false" ht="13.2" hidden="false" customHeight="false" outlineLevel="0" collapsed="false">
      <c r="F760" s="155"/>
      <c r="N760" s="215"/>
      <c r="O760" s="215"/>
      <c r="P760" s="215"/>
      <c r="Q760" s="215"/>
      <c r="R760" s="215"/>
      <c r="S760" s="215"/>
      <c r="T760" s="215"/>
      <c r="U760" s="215"/>
      <c r="V760" s="216"/>
      <c r="W760" s="216"/>
      <c r="X760" s="215"/>
      <c r="Y760" s="216"/>
      <c r="Z760" s="216"/>
      <c r="AA760" s="216"/>
      <c r="AB760" s="216"/>
      <c r="AC760" s="216"/>
      <c r="AD760" s="216"/>
      <c r="AE760" s="216"/>
      <c r="AF760" s="216"/>
      <c r="AG760" s="216"/>
      <c r="AH760" s="216"/>
      <c r="AI760" s="216"/>
      <c r="AJ760" s="216"/>
      <c r="AK760" s="216"/>
      <c r="AL760" s="216"/>
      <c r="AM760" s="202"/>
      <c r="AN760" s="202"/>
      <c r="AP760" s="155"/>
      <c r="AQ760" s="155"/>
      <c r="AR760" s="155"/>
    </row>
    <row r="761" customFormat="false" ht="13.2" hidden="false" customHeight="false" outlineLevel="0" collapsed="false">
      <c r="F761" s="155"/>
      <c r="N761" s="215"/>
      <c r="O761" s="215"/>
      <c r="P761" s="215"/>
      <c r="Q761" s="215"/>
      <c r="R761" s="215"/>
      <c r="S761" s="215"/>
      <c r="T761" s="215"/>
      <c r="U761" s="215"/>
      <c r="V761" s="216"/>
      <c r="W761" s="216"/>
      <c r="X761" s="215"/>
      <c r="Y761" s="216"/>
      <c r="Z761" s="216"/>
      <c r="AA761" s="216"/>
      <c r="AB761" s="216"/>
      <c r="AC761" s="216"/>
      <c r="AD761" s="216"/>
      <c r="AE761" s="216"/>
      <c r="AF761" s="216"/>
      <c r="AG761" s="216"/>
      <c r="AH761" s="216"/>
      <c r="AI761" s="216"/>
      <c r="AJ761" s="216"/>
      <c r="AK761" s="216"/>
      <c r="AL761" s="216"/>
      <c r="AM761" s="202"/>
      <c r="AN761" s="202"/>
      <c r="AP761" s="155"/>
      <c r="AQ761" s="155"/>
      <c r="AR761" s="155"/>
    </row>
    <row r="762" customFormat="false" ht="13.2" hidden="false" customHeight="false" outlineLevel="0" collapsed="false">
      <c r="F762" s="155"/>
      <c r="N762" s="215"/>
      <c r="O762" s="215"/>
      <c r="P762" s="215"/>
      <c r="Q762" s="215"/>
      <c r="R762" s="215"/>
      <c r="S762" s="215"/>
      <c r="T762" s="215"/>
      <c r="U762" s="215"/>
      <c r="V762" s="216"/>
      <c r="W762" s="216"/>
      <c r="X762" s="215"/>
      <c r="Y762" s="216"/>
      <c r="Z762" s="216"/>
      <c r="AA762" s="216"/>
      <c r="AB762" s="216"/>
      <c r="AC762" s="216"/>
      <c r="AD762" s="216"/>
      <c r="AE762" s="216"/>
      <c r="AF762" s="216"/>
      <c r="AG762" s="216"/>
      <c r="AH762" s="216"/>
      <c r="AI762" s="216"/>
      <c r="AJ762" s="216"/>
      <c r="AK762" s="216"/>
      <c r="AL762" s="216"/>
      <c r="AM762" s="202"/>
      <c r="AN762" s="202"/>
      <c r="AP762" s="155"/>
      <c r="AQ762" s="155"/>
      <c r="AR762" s="155"/>
    </row>
    <row r="763" customFormat="false" ht="13.2" hidden="false" customHeight="false" outlineLevel="0" collapsed="false">
      <c r="F763" s="155"/>
      <c r="N763" s="215"/>
      <c r="O763" s="215"/>
      <c r="P763" s="215"/>
      <c r="Q763" s="215"/>
      <c r="R763" s="215"/>
      <c r="S763" s="215"/>
      <c r="T763" s="215"/>
      <c r="U763" s="215"/>
      <c r="V763" s="216"/>
      <c r="W763" s="216"/>
      <c r="X763" s="215"/>
      <c r="Y763" s="216"/>
      <c r="Z763" s="216"/>
      <c r="AA763" s="216"/>
      <c r="AB763" s="216"/>
      <c r="AC763" s="216"/>
      <c r="AD763" s="216"/>
      <c r="AE763" s="216"/>
      <c r="AF763" s="216"/>
      <c r="AG763" s="216"/>
      <c r="AH763" s="216"/>
      <c r="AI763" s="216"/>
      <c r="AJ763" s="216"/>
      <c r="AK763" s="216"/>
      <c r="AL763" s="216"/>
      <c r="AM763" s="202"/>
      <c r="AN763" s="202"/>
      <c r="AP763" s="155"/>
      <c r="AQ763" s="155"/>
      <c r="AR763" s="155"/>
    </row>
    <row r="764" customFormat="false" ht="13.2" hidden="false" customHeight="false" outlineLevel="0" collapsed="false">
      <c r="F764" s="155"/>
      <c r="N764" s="215"/>
      <c r="O764" s="215"/>
      <c r="P764" s="215"/>
      <c r="Q764" s="215"/>
      <c r="R764" s="215"/>
      <c r="S764" s="215"/>
      <c r="T764" s="215"/>
      <c r="U764" s="215"/>
      <c r="V764" s="216"/>
      <c r="W764" s="216"/>
      <c r="X764" s="215"/>
      <c r="Y764" s="216"/>
      <c r="Z764" s="216"/>
      <c r="AA764" s="216"/>
      <c r="AB764" s="216"/>
      <c r="AC764" s="216"/>
      <c r="AD764" s="216"/>
      <c r="AE764" s="216"/>
      <c r="AF764" s="216"/>
      <c r="AG764" s="216"/>
      <c r="AH764" s="216"/>
      <c r="AI764" s="216"/>
      <c r="AJ764" s="216"/>
      <c r="AK764" s="216"/>
      <c r="AL764" s="216"/>
      <c r="AM764" s="202"/>
      <c r="AN764" s="202"/>
      <c r="AP764" s="155"/>
      <c r="AQ764" s="155"/>
      <c r="AR764" s="155"/>
    </row>
    <row r="765" customFormat="false" ht="13.2" hidden="false" customHeight="false" outlineLevel="0" collapsed="false">
      <c r="F765" s="155"/>
      <c r="N765" s="215"/>
      <c r="O765" s="215"/>
      <c r="P765" s="215"/>
      <c r="Q765" s="215"/>
      <c r="R765" s="215"/>
      <c r="S765" s="215"/>
      <c r="T765" s="215"/>
      <c r="U765" s="215"/>
      <c r="V765" s="216"/>
      <c r="W765" s="216"/>
      <c r="X765" s="215"/>
      <c r="Y765" s="216"/>
      <c r="Z765" s="216"/>
      <c r="AA765" s="216"/>
      <c r="AB765" s="216"/>
      <c r="AC765" s="216"/>
      <c r="AD765" s="216"/>
      <c r="AE765" s="216"/>
      <c r="AF765" s="216"/>
      <c r="AG765" s="216"/>
      <c r="AH765" s="216"/>
      <c r="AI765" s="216"/>
      <c r="AJ765" s="216"/>
      <c r="AK765" s="216"/>
      <c r="AL765" s="216"/>
      <c r="AM765" s="202"/>
      <c r="AN765" s="202"/>
      <c r="AP765" s="155"/>
      <c r="AQ765" s="155"/>
      <c r="AR765" s="155"/>
    </row>
    <row r="766" customFormat="false" ht="13.2" hidden="false" customHeight="false" outlineLevel="0" collapsed="false">
      <c r="F766" s="155"/>
      <c r="N766" s="215"/>
      <c r="O766" s="215"/>
      <c r="P766" s="215"/>
      <c r="Q766" s="215"/>
      <c r="R766" s="215"/>
      <c r="S766" s="215"/>
      <c r="T766" s="215"/>
      <c r="U766" s="215"/>
      <c r="V766" s="216"/>
      <c r="W766" s="216"/>
      <c r="X766" s="215"/>
      <c r="Y766" s="216"/>
      <c r="Z766" s="216"/>
      <c r="AA766" s="216"/>
      <c r="AB766" s="216"/>
      <c r="AC766" s="216"/>
      <c r="AD766" s="216"/>
      <c r="AE766" s="216"/>
      <c r="AF766" s="216"/>
      <c r="AG766" s="216"/>
      <c r="AH766" s="216"/>
      <c r="AI766" s="216"/>
      <c r="AJ766" s="216"/>
      <c r="AK766" s="216"/>
      <c r="AL766" s="216"/>
      <c r="AM766" s="202"/>
      <c r="AN766" s="202"/>
      <c r="AP766" s="155"/>
      <c r="AQ766" s="155"/>
      <c r="AR766" s="155"/>
    </row>
    <row r="767" customFormat="false" ht="13.2" hidden="false" customHeight="false" outlineLevel="0" collapsed="false">
      <c r="F767" s="155"/>
      <c r="N767" s="215"/>
      <c r="O767" s="215"/>
      <c r="P767" s="215"/>
      <c r="Q767" s="215"/>
      <c r="R767" s="215"/>
      <c r="S767" s="215"/>
      <c r="T767" s="215"/>
      <c r="U767" s="215"/>
      <c r="V767" s="216"/>
      <c r="W767" s="216"/>
      <c r="X767" s="215"/>
      <c r="Y767" s="216"/>
      <c r="Z767" s="216"/>
      <c r="AA767" s="216"/>
      <c r="AB767" s="216"/>
      <c r="AC767" s="216"/>
      <c r="AD767" s="216"/>
      <c r="AE767" s="216"/>
      <c r="AF767" s="216"/>
      <c r="AG767" s="216"/>
      <c r="AH767" s="216"/>
      <c r="AI767" s="216"/>
      <c r="AJ767" s="216"/>
      <c r="AK767" s="216"/>
      <c r="AL767" s="216"/>
      <c r="AM767" s="202"/>
      <c r="AN767" s="202"/>
      <c r="AP767" s="155"/>
      <c r="AQ767" s="155"/>
      <c r="AR767" s="155"/>
    </row>
    <row r="768" customFormat="false" ht="13.2" hidden="false" customHeight="false" outlineLevel="0" collapsed="false">
      <c r="F768" s="155"/>
      <c r="N768" s="215"/>
      <c r="O768" s="215"/>
      <c r="P768" s="215"/>
      <c r="Q768" s="215"/>
      <c r="R768" s="215"/>
      <c r="S768" s="215"/>
      <c r="T768" s="215"/>
      <c r="U768" s="215"/>
      <c r="V768" s="216"/>
      <c r="W768" s="216"/>
      <c r="X768" s="215"/>
      <c r="Y768" s="216"/>
      <c r="Z768" s="216"/>
      <c r="AA768" s="216"/>
      <c r="AB768" s="216"/>
      <c r="AC768" s="216"/>
      <c r="AD768" s="216"/>
      <c r="AE768" s="216"/>
      <c r="AF768" s="216"/>
      <c r="AG768" s="216"/>
      <c r="AH768" s="216"/>
      <c r="AI768" s="216"/>
      <c r="AJ768" s="216"/>
      <c r="AK768" s="216"/>
      <c r="AL768" s="216"/>
      <c r="AM768" s="202"/>
      <c r="AN768" s="202"/>
      <c r="AP768" s="155"/>
      <c r="AQ768" s="155"/>
      <c r="AR768" s="155"/>
    </row>
    <row r="769" customFormat="false" ht="13.2" hidden="false" customHeight="false" outlineLevel="0" collapsed="false">
      <c r="F769" s="155"/>
      <c r="N769" s="215"/>
      <c r="O769" s="215"/>
      <c r="P769" s="215"/>
      <c r="Q769" s="215"/>
      <c r="R769" s="215"/>
      <c r="S769" s="215"/>
      <c r="T769" s="215"/>
      <c r="U769" s="215"/>
      <c r="V769" s="216"/>
      <c r="W769" s="216"/>
      <c r="X769" s="215"/>
      <c r="Y769" s="216"/>
      <c r="Z769" s="216"/>
      <c r="AA769" s="216"/>
      <c r="AB769" s="216"/>
      <c r="AC769" s="216"/>
      <c r="AD769" s="216"/>
      <c r="AE769" s="216"/>
      <c r="AF769" s="216"/>
      <c r="AG769" s="216"/>
      <c r="AH769" s="216"/>
      <c r="AI769" s="216"/>
      <c r="AJ769" s="216"/>
      <c r="AK769" s="216"/>
      <c r="AL769" s="216"/>
      <c r="AM769" s="202"/>
      <c r="AN769" s="202"/>
      <c r="AP769" s="155"/>
      <c r="AQ769" s="155"/>
      <c r="AR769" s="155"/>
    </row>
    <row r="770" customFormat="false" ht="13.2" hidden="false" customHeight="false" outlineLevel="0" collapsed="false">
      <c r="F770" s="155"/>
      <c r="N770" s="215"/>
      <c r="O770" s="215"/>
      <c r="P770" s="215"/>
      <c r="Q770" s="215"/>
      <c r="R770" s="215"/>
      <c r="S770" s="215"/>
      <c r="T770" s="215"/>
      <c r="U770" s="215"/>
      <c r="V770" s="216"/>
      <c r="W770" s="216"/>
      <c r="X770" s="215"/>
      <c r="Y770" s="216"/>
      <c r="Z770" s="216"/>
      <c r="AA770" s="216"/>
      <c r="AB770" s="216"/>
      <c r="AC770" s="216"/>
      <c r="AD770" s="216"/>
      <c r="AE770" s="216"/>
      <c r="AF770" s="216"/>
      <c r="AG770" s="216"/>
      <c r="AH770" s="216"/>
      <c r="AI770" s="216"/>
      <c r="AJ770" s="216"/>
      <c r="AK770" s="216"/>
      <c r="AL770" s="216"/>
      <c r="AM770" s="202"/>
      <c r="AN770" s="202"/>
      <c r="AP770" s="155"/>
      <c r="AQ770" s="155"/>
      <c r="AR770" s="155"/>
    </row>
    <row r="771" customFormat="false" ht="13.2" hidden="false" customHeight="false" outlineLevel="0" collapsed="false">
      <c r="F771" s="155"/>
      <c r="N771" s="215"/>
      <c r="O771" s="215"/>
      <c r="P771" s="215"/>
      <c r="Q771" s="215"/>
      <c r="R771" s="215"/>
      <c r="S771" s="215"/>
      <c r="T771" s="215"/>
      <c r="U771" s="215"/>
      <c r="V771" s="216"/>
      <c r="W771" s="216"/>
      <c r="X771" s="215"/>
      <c r="Y771" s="216"/>
      <c r="Z771" s="216"/>
      <c r="AA771" s="216"/>
      <c r="AB771" s="216"/>
      <c r="AC771" s="216"/>
      <c r="AD771" s="216"/>
      <c r="AE771" s="216"/>
      <c r="AF771" s="216"/>
      <c r="AG771" s="216"/>
      <c r="AH771" s="216"/>
      <c r="AI771" s="216"/>
      <c r="AJ771" s="216"/>
      <c r="AK771" s="216"/>
      <c r="AL771" s="216"/>
      <c r="AM771" s="202"/>
      <c r="AN771" s="202"/>
      <c r="AP771" s="155"/>
      <c r="AQ771" s="155"/>
      <c r="AR771" s="155"/>
    </row>
    <row r="772" customFormat="false" ht="13.2" hidden="false" customHeight="false" outlineLevel="0" collapsed="false">
      <c r="F772" s="155"/>
      <c r="N772" s="215"/>
      <c r="O772" s="215"/>
      <c r="P772" s="215"/>
      <c r="Q772" s="215"/>
      <c r="R772" s="215"/>
      <c r="S772" s="215"/>
      <c r="T772" s="215"/>
      <c r="U772" s="215"/>
      <c r="V772" s="216"/>
      <c r="W772" s="216"/>
      <c r="X772" s="215"/>
      <c r="Y772" s="216"/>
      <c r="Z772" s="216"/>
      <c r="AA772" s="216"/>
      <c r="AB772" s="216"/>
      <c r="AC772" s="216"/>
      <c r="AD772" s="216"/>
      <c r="AE772" s="216"/>
      <c r="AF772" s="216"/>
      <c r="AG772" s="216"/>
      <c r="AH772" s="216"/>
      <c r="AI772" s="216"/>
      <c r="AJ772" s="216"/>
      <c r="AK772" s="216"/>
      <c r="AL772" s="216"/>
      <c r="AM772" s="202"/>
      <c r="AN772" s="202"/>
      <c r="AP772" s="155"/>
      <c r="AQ772" s="155"/>
      <c r="AR772" s="155"/>
    </row>
    <row r="773" customFormat="false" ht="13.2" hidden="false" customHeight="false" outlineLevel="0" collapsed="false">
      <c r="F773" s="155"/>
      <c r="N773" s="215"/>
      <c r="O773" s="215"/>
      <c r="P773" s="215"/>
      <c r="Q773" s="215"/>
      <c r="R773" s="215"/>
      <c r="S773" s="215"/>
      <c r="T773" s="215"/>
      <c r="U773" s="215"/>
      <c r="V773" s="216"/>
      <c r="W773" s="216"/>
      <c r="X773" s="215"/>
      <c r="Y773" s="216"/>
      <c r="Z773" s="216"/>
      <c r="AA773" s="216"/>
      <c r="AB773" s="216"/>
      <c r="AC773" s="216"/>
      <c r="AD773" s="216"/>
      <c r="AE773" s="216"/>
      <c r="AF773" s="216"/>
      <c r="AG773" s="216"/>
      <c r="AH773" s="216"/>
      <c r="AI773" s="216"/>
      <c r="AJ773" s="216"/>
      <c r="AK773" s="216"/>
      <c r="AL773" s="216"/>
      <c r="AM773" s="202"/>
      <c r="AN773" s="202"/>
      <c r="AP773" s="155"/>
      <c r="AQ773" s="155"/>
      <c r="AR773" s="155"/>
    </row>
    <row r="774" customFormat="false" ht="13.2" hidden="false" customHeight="false" outlineLevel="0" collapsed="false">
      <c r="F774" s="155"/>
      <c r="N774" s="215"/>
      <c r="O774" s="215"/>
      <c r="P774" s="215"/>
      <c r="Q774" s="215"/>
      <c r="R774" s="215"/>
      <c r="S774" s="215"/>
      <c r="T774" s="215"/>
      <c r="U774" s="215"/>
      <c r="V774" s="216"/>
      <c r="W774" s="216"/>
      <c r="X774" s="215"/>
      <c r="Y774" s="216"/>
      <c r="Z774" s="216"/>
      <c r="AA774" s="216"/>
      <c r="AB774" s="216"/>
      <c r="AC774" s="216"/>
      <c r="AD774" s="216"/>
      <c r="AE774" s="216"/>
      <c r="AF774" s="216"/>
      <c r="AG774" s="216"/>
      <c r="AH774" s="216"/>
      <c r="AI774" s="216"/>
      <c r="AJ774" s="216"/>
      <c r="AK774" s="216"/>
      <c r="AL774" s="216"/>
      <c r="AM774" s="202"/>
      <c r="AN774" s="202"/>
      <c r="AP774" s="155"/>
      <c r="AQ774" s="155"/>
      <c r="AR774" s="155"/>
    </row>
    <row r="775" customFormat="false" ht="13.2" hidden="false" customHeight="false" outlineLevel="0" collapsed="false">
      <c r="F775" s="155"/>
      <c r="N775" s="215"/>
      <c r="O775" s="215"/>
      <c r="P775" s="215"/>
      <c r="Q775" s="215"/>
      <c r="R775" s="215"/>
      <c r="S775" s="215"/>
      <c r="T775" s="215"/>
      <c r="U775" s="215"/>
      <c r="V775" s="216"/>
      <c r="W775" s="216"/>
      <c r="X775" s="215"/>
      <c r="Y775" s="216"/>
      <c r="Z775" s="216"/>
      <c r="AA775" s="216"/>
      <c r="AB775" s="216"/>
      <c r="AC775" s="216"/>
      <c r="AD775" s="216"/>
      <c r="AE775" s="216"/>
      <c r="AF775" s="216"/>
      <c r="AG775" s="216"/>
      <c r="AH775" s="216"/>
      <c r="AI775" s="216"/>
      <c r="AJ775" s="216"/>
      <c r="AK775" s="216"/>
      <c r="AL775" s="216"/>
      <c r="AM775" s="202"/>
      <c r="AN775" s="202"/>
      <c r="AP775" s="155"/>
      <c r="AQ775" s="155"/>
      <c r="AR775" s="155"/>
    </row>
    <row r="776" customFormat="false" ht="13.2" hidden="false" customHeight="false" outlineLevel="0" collapsed="false">
      <c r="F776" s="155"/>
      <c r="N776" s="215"/>
      <c r="O776" s="215"/>
      <c r="P776" s="215"/>
      <c r="Q776" s="215"/>
      <c r="R776" s="215"/>
      <c r="S776" s="215"/>
      <c r="T776" s="215"/>
      <c r="U776" s="215"/>
      <c r="V776" s="216"/>
      <c r="W776" s="216"/>
      <c r="X776" s="215"/>
      <c r="Y776" s="216"/>
      <c r="Z776" s="216"/>
      <c r="AA776" s="216"/>
      <c r="AB776" s="216"/>
      <c r="AC776" s="216"/>
      <c r="AD776" s="216"/>
      <c r="AE776" s="216"/>
      <c r="AF776" s="216"/>
      <c r="AG776" s="216"/>
      <c r="AH776" s="216"/>
      <c r="AI776" s="216"/>
      <c r="AJ776" s="216"/>
      <c r="AK776" s="216"/>
      <c r="AL776" s="216"/>
      <c r="AM776" s="202"/>
      <c r="AN776" s="202"/>
      <c r="AP776" s="155"/>
      <c r="AQ776" s="155"/>
      <c r="AR776" s="155"/>
    </row>
    <row r="777" customFormat="false" ht="13.2" hidden="false" customHeight="false" outlineLevel="0" collapsed="false">
      <c r="F777" s="155"/>
      <c r="N777" s="215"/>
      <c r="O777" s="215"/>
      <c r="P777" s="215"/>
      <c r="Q777" s="215"/>
      <c r="R777" s="215"/>
      <c r="S777" s="215"/>
      <c r="T777" s="215"/>
      <c r="U777" s="215"/>
      <c r="V777" s="216"/>
      <c r="W777" s="216"/>
      <c r="X777" s="215"/>
      <c r="Y777" s="216"/>
      <c r="Z777" s="216"/>
      <c r="AA777" s="216"/>
      <c r="AB777" s="216"/>
      <c r="AC777" s="216"/>
      <c r="AD777" s="216"/>
      <c r="AE777" s="216"/>
      <c r="AF777" s="216"/>
      <c r="AG777" s="216"/>
      <c r="AH777" s="216"/>
      <c r="AI777" s="216"/>
      <c r="AJ777" s="216"/>
      <c r="AK777" s="216"/>
      <c r="AL777" s="216"/>
      <c r="AM777" s="202"/>
      <c r="AN777" s="202"/>
      <c r="AP777" s="155"/>
      <c r="AQ777" s="155"/>
      <c r="AR777" s="155"/>
    </row>
    <row r="778" customFormat="false" ht="13.2" hidden="false" customHeight="false" outlineLevel="0" collapsed="false">
      <c r="F778" s="155"/>
      <c r="N778" s="215"/>
      <c r="O778" s="215"/>
      <c r="P778" s="215"/>
      <c r="Q778" s="215"/>
      <c r="R778" s="215"/>
      <c r="S778" s="215"/>
      <c r="T778" s="215"/>
      <c r="U778" s="215"/>
      <c r="V778" s="216"/>
      <c r="W778" s="216"/>
      <c r="X778" s="215"/>
      <c r="Y778" s="216"/>
      <c r="Z778" s="216"/>
      <c r="AA778" s="216"/>
      <c r="AB778" s="216"/>
      <c r="AC778" s="216"/>
      <c r="AD778" s="216"/>
      <c r="AE778" s="216"/>
      <c r="AF778" s="216"/>
      <c r="AG778" s="216"/>
      <c r="AH778" s="216"/>
      <c r="AI778" s="216"/>
      <c r="AJ778" s="216"/>
      <c r="AK778" s="216"/>
      <c r="AL778" s="216"/>
      <c r="AM778" s="202"/>
      <c r="AN778" s="202"/>
      <c r="AP778" s="155"/>
      <c r="AQ778" s="155"/>
      <c r="AR778" s="155"/>
    </row>
    <row r="779" customFormat="false" ht="13.2" hidden="false" customHeight="false" outlineLevel="0" collapsed="false">
      <c r="F779" s="155"/>
      <c r="N779" s="215"/>
      <c r="O779" s="215"/>
      <c r="P779" s="215"/>
      <c r="Q779" s="215"/>
      <c r="R779" s="215"/>
      <c r="S779" s="215"/>
      <c r="T779" s="215"/>
      <c r="U779" s="215"/>
      <c r="V779" s="216"/>
      <c r="W779" s="216"/>
      <c r="X779" s="215"/>
      <c r="Y779" s="216"/>
      <c r="Z779" s="216"/>
      <c r="AA779" s="216"/>
      <c r="AB779" s="216"/>
      <c r="AC779" s="216"/>
      <c r="AD779" s="216"/>
      <c r="AE779" s="216"/>
      <c r="AF779" s="216"/>
      <c r="AG779" s="216"/>
      <c r="AH779" s="216"/>
      <c r="AI779" s="216"/>
      <c r="AJ779" s="216"/>
      <c r="AK779" s="216"/>
      <c r="AL779" s="216"/>
      <c r="AM779" s="202"/>
      <c r="AN779" s="202"/>
      <c r="AP779" s="155"/>
      <c r="AQ779" s="155"/>
      <c r="AR779" s="155"/>
    </row>
    <row r="780" customFormat="false" ht="13.2" hidden="false" customHeight="false" outlineLevel="0" collapsed="false">
      <c r="F780" s="155"/>
      <c r="N780" s="215"/>
      <c r="O780" s="215"/>
      <c r="P780" s="215"/>
      <c r="Q780" s="215"/>
      <c r="R780" s="215"/>
      <c r="S780" s="215"/>
      <c r="T780" s="215"/>
      <c r="U780" s="215"/>
      <c r="V780" s="216"/>
      <c r="W780" s="216"/>
      <c r="X780" s="215"/>
      <c r="Y780" s="216"/>
      <c r="Z780" s="216"/>
      <c r="AA780" s="216"/>
      <c r="AB780" s="216"/>
      <c r="AC780" s="216"/>
      <c r="AD780" s="216"/>
      <c r="AE780" s="216"/>
      <c r="AF780" s="216"/>
      <c r="AG780" s="216"/>
      <c r="AH780" s="216"/>
      <c r="AI780" s="216"/>
      <c r="AJ780" s="216"/>
      <c r="AK780" s="216"/>
      <c r="AL780" s="216"/>
      <c r="AM780" s="202"/>
      <c r="AN780" s="202"/>
      <c r="AP780" s="155"/>
      <c r="AQ780" s="155"/>
      <c r="AR780" s="155"/>
    </row>
    <row r="781" customFormat="false" ht="13.2" hidden="false" customHeight="false" outlineLevel="0" collapsed="false">
      <c r="F781" s="155"/>
      <c r="N781" s="215"/>
      <c r="O781" s="215"/>
      <c r="P781" s="215"/>
      <c r="Q781" s="215"/>
      <c r="R781" s="215"/>
      <c r="S781" s="215"/>
      <c r="T781" s="215"/>
      <c r="U781" s="215"/>
      <c r="V781" s="216"/>
      <c r="W781" s="216"/>
      <c r="X781" s="215"/>
      <c r="Y781" s="216"/>
      <c r="Z781" s="216"/>
      <c r="AA781" s="216"/>
      <c r="AB781" s="216"/>
      <c r="AC781" s="216"/>
      <c r="AD781" s="216"/>
      <c r="AE781" s="216"/>
      <c r="AF781" s="216"/>
      <c r="AG781" s="216"/>
      <c r="AH781" s="216"/>
      <c r="AI781" s="216"/>
      <c r="AJ781" s="216"/>
      <c r="AK781" s="216"/>
      <c r="AL781" s="216"/>
      <c r="AM781" s="202"/>
      <c r="AN781" s="202"/>
      <c r="AP781" s="155"/>
      <c r="AQ781" s="155"/>
      <c r="AR781" s="155"/>
    </row>
    <row r="782" customFormat="false" ht="13.2" hidden="false" customHeight="false" outlineLevel="0" collapsed="false">
      <c r="F782" s="155"/>
      <c r="N782" s="215"/>
      <c r="O782" s="215"/>
      <c r="P782" s="215"/>
      <c r="Q782" s="215"/>
      <c r="R782" s="215"/>
      <c r="S782" s="215"/>
      <c r="T782" s="215"/>
      <c r="U782" s="215"/>
      <c r="V782" s="216"/>
      <c r="W782" s="216"/>
      <c r="X782" s="215"/>
      <c r="Y782" s="216"/>
      <c r="Z782" s="216"/>
      <c r="AA782" s="216"/>
      <c r="AB782" s="216"/>
      <c r="AC782" s="216"/>
      <c r="AD782" s="216"/>
      <c r="AE782" s="216"/>
      <c r="AF782" s="216"/>
      <c r="AG782" s="216"/>
      <c r="AH782" s="216"/>
      <c r="AI782" s="216"/>
      <c r="AJ782" s="216"/>
      <c r="AK782" s="216"/>
      <c r="AL782" s="216"/>
      <c r="AM782" s="202"/>
      <c r="AN782" s="202"/>
      <c r="AP782" s="155"/>
      <c r="AQ782" s="155"/>
      <c r="AR782" s="155"/>
    </row>
    <row r="783" customFormat="false" ht="13.2" hidden="false" customHeight="false" outlineLevel="0" collapsed="false">
      <c r="F783" s="155"/>
      <c r="N783" s="215"/>
      <c r="O783" s="215"/>
      <c r="P783" s="215"/>
      <c r="Q783" s="215"/>
      <c r="R783" s="215"/>
      <c r="S783" s="215"/>
      <c r="T783" s="215"/>
      <c r="U783" s="215"/>
      <c r="V783" s="216"/>
      <c r="W783" s="216"/>
      <c r="X783" s="215"/>
      <c r="Y783" s="216"/>
      <c r="Z783" s="216"/>
      <c r="AA783" s="216"/>
      <c r="AB783" s="216"/>
      <c r="AC783" s="216"/>
      <c r="AD783" s="216"/>
      <c r="AE783" s="216"/>
      <c r="AF783" s="216"/>
      <c r="AG783" s="216"/>
      <c r="AH783" s="216"/>
      <c r="AI783" s="216"/>
      <c r="AJ783" s="216"/>
      <c r="AK783" s="216"/>
      <c r="AL783" s="216"/>
      <c r="AM783" s="202"/>
      <c r="AN783" s="202"/>
      <c r="AP783" s="155"/>
      <c r="AQ783" s="155"/>
      <c r="AR783" s="155"/>
    </row>
    <row r="784" customFormat="false" ht="13.2" hidden="false" customHeight="false" outlineLevel="0" collapsed="false">
      <c r="F784" s="155"/>
      <c r="N784" s="215"/>
      <c r="O784" s="215"/>
      <c r="P784" s="215"/>
      <c r="Q784" s="215"/>
      <c r="R784" s="215"/>
      <c r="S784" s="215"/>
      <c r="T784" s="215"/>
      <c r="U784" s="215"/>
      <c r="V784" s="216"/>
      <c r="W784" s="216"/>
      <c r="X784" s="215"/>
      <c r="Y784" s="216"/>
      <c r="Z784" s="216"/>
      <c r="AA784" s="216"/>
      <c r="AB784" s="216"/>
      <c r="AC784" s="216"/>
      <c r="AD784" s="216"/>
      <c r="AE784" s="216"/>
      <c r="AF784" s="216"/>
      <c r="AG784" s="216"/>
      <c r="AH784" s="216"/>
      <c r="AI784" s="216"/>
      <c r="AJ784" s="216"/>
      <c r="AK784" s="216"/>
      <c r="AL784" s="216"/>
      <c r="AM784" s="202"/>
      <c r="AN784" s="202"/>
      <c r="AP784" s="155"/>
      <c r="AQ784" s="155"/>
      <c r="AR784" s="155"/>
    </row>
    <row r="785" customFormat="false" ht="13.2" hidden="false" customHeight="false" outlineLevel="0" collapsed="false">
      <c r="F785" s="155"/>
      <c r="N785" s="215"/>
      <c r="O785" s="215"/>
      <c r="P785" s="215"/>
      <c r="Q785" s="215"/>
      <c r="R785" s="215"/>
      <c r="S785" s="215"/>
      <c r="T785" s="215"/>
      <c r="U785" s="215"/>
      <c r="V785" s="216"/>
      <c r="W785" s="216"/>
      <c r="X785" s="215"/>
      <c r="Y785" s="216"/>
      <c r="Z785" s="216"/>
      <c r="AA785" s="216"/>
      <c r="AB785" s="216"/>
      <c r="AC785" s="216"/>
      <c r="AD785" s="216"/>
      <c r="AE785" s="216"/>
      <c r="AF785" s="216"/>
      <c r="AG785" s="216"/>
      <c r="AH785" s="216"/>
      <c r="AI785" s="216"/>
      <c r="AJ785" s="216"/>
      <c r="AK785" s="216"/>
      <c r="AL785" s="216"/>
      <c r="AM785" s="202"/>
      <c r="AN785" s="202"/>
      <c r="AP785" s="155"/>
      <c r="AQ785" s="155"/>
      <c r="AR785" s="155"/>
    </row>
    <row r="786" customFormat="false" ht="13.2" hidden="false" customHeight="false" outlineLevel="0" collapsed="false">
      <c r="F786" s="155"/>
      <c r="N786" s="215"/>
      <c r="O786" s="215"/>
      <c r="P786" s="215"/>
      <c r="Q786" s="215"/>
      <c r="R786" s="215"/>
      <c r="S786" s="215"/>
      <c r="T786" s="215"/>
      <c r="U786" s="215"/>
      <c r="V786" s="216"/>
      <c r="W786" s="216"/>
      <c r="X786" s="215"/>
      <c r="Y786" s="216"/>
      <c r="Z786" s="216"/>
      <c r="AA786" s="216"/>
      <c r="AB786" s="216"/>
      <c r="AC786" s="216"/>
      <c r="AD786" s="216"/>
      <c r="AE786" s="216"/>
      <c r="AF786" s="216"/>
      <c r="AG786" s="216"/>
      <c r="AH786" s="216"/>
      <c r="AI786" s="216"/>
      <c r="AJ786" s="216"/>
      <c r="AK786" s="216"/>
      <c r="AL786" s="216"/>
      <c r="AM786" s="202"/>
      <c r="AN786" s="202"/>
      <c r="AP786" s="155"/>
      <c r="AQ786" s="155"/>
      <c r="AR786" s="155"/>
    </row>
    <row r="787" customFormat="false" ht="13.2" hidden="false" customHeight="false" outlineLevel="0" collapsed="false">
      <c r="F787" s="155"/>
      <c r="N787" s="215"/>
      <c r="O787" s="215"/>
      <c r="P787" s="215"/>
      <c r="Q787" s="215"/>
      <c r="R787" s="215"/>
      <c r="S787" s="215"/>
      <c r="T787" s="215"/>
      <c r="U787" s="215"/>
      <c r="V787" s="216"/>
      <c r="W787" s="216"/>
      <c r="X787" s="215"/>
      <c r="Y787" s="216"/>
      <c r="Z787" s="216"/>
      <c r="AA787" s="216"/>
      <c r="AB787" s="216"/>
      <c r="AC787" s="216"/>
      <c r="AD787" s="216"/>
      <c r="AE787" s="216"/>
      <c r="AF787" s="216"/>
      <c r="AG787" s="216"/>
      <c r="AH787" s="216"/>
      <c r="AI787" s="216"/>
      <c r="AJ787" s="216"/>
      <c r="AK787" s="216"/>
      <c r="AL787" s="216"/>
      <c r="AM787" s="202"/>
      <c r="AN787" s="202"/>
      <c r="AP787" s="155"/>
      <c r="AQ787" s="155"/>
      <c r="AR787" s="155"/>
    </row>
    <row r="788" customFormat="false" ht="13.2" hidden="false" customHeight="false" outlineLevel="0" collapsed="false">
      <c r="F788" s="155"/>
      <c r="N788" s="215"/>
      <c r="O788" s="215"/>
      <c r="P788" s="215"/>
      <c r="Q788" s="215"/>
      <c r="R788" s="215"/>
      <c r="S788" s="215"/>
      <c r="T788" s="215"/>
      <c r="U788" s="215"/>
      <c r="V788" s="216"/>
      <c r="W788" s="216"/>
      <c r="X788" s="215"/>
      <c r="Y788" s="216"/>
      <c r="Z788" s="216"/>
      <c r="AA788" s="216"/>
      <c r="AB788" s="216"/>
      <c r="AC788" s="216"/>
      <c r="AD788" s="216"/>
      <c r="AE788" s="216"/>
      <c r="AF788" s="216"/>
      <c r="AG788" s="216"/>
      <c r="AH788" s="216"/>
      <c r="AI788" s="216"/>
      <c r="AJ788" s="216"/>
      <c r="AK788" s="216"/>
      <c r="AL788" s="216"/>
      <c r="AM788" s="202"/>
      <c r="AN788" s="202"/>
      <c r="AP788" s="155"/>
      <c r="AQ788" s="155"/>
      <c r="AR788" s="155"/>
    </row>
    <row r="789" customFormat="false" ht="13.2" hidden="false" customHeight="false" outlineLevel="0" collapsed="false">
      <c r="F789" s="155"/>
      <c r="N789" s="215"/>
      <c r="O789" s="215"/>
      <c r="P789" s="215"/>
      <c r="Q789" s="215"/>
      <c r="R789" s="215"/>
      <c r="S789" s="215"/>
      <c r="T789" s="215"/>
      <c r="U789" s="215"/>
      <c r="V789" s="216"/>
      <c r="W789" s="216"/>
      <c r="X789" s="215"/>
      <c r="Y789" s="216"/>
      <c r="Z789" s="216"/>
      <c r="AA789" s="216"/>
      <c r="AB789" s="216"/>
      <c r="AC789" s="216"/>
      <c r="AD789" s="216"/>
      <c r="AE789" s="216"/>
      <c r="AF789" s="216"/>
      <c r="AG789" s="216"/>
      <c r="AH789" s="216"/>
      <c r="AI789" s="216"/>
      <c r="AJ789" s="216"/>
      <c r="AK789" s="216"/>
      <c r="AL789" s="216"/>
      <c r="AM789" s="202"/>
      <c r="AN789" s="202"/>
      <c r="AP789" s="155"/>
      <c r="AQ789" s="155"/>
      <c r="AR789" s="155"/>
    </row>
    <row r="790" customFormat="false" ht="13.2" hidden="false" customHeight="false" outlineLevel="0" collapsed="false">
      <c r="F790" s="155"/>
      <c r="N790" s="215"/>
      <c r="O790" s="215"/>
      <c r="P790" s="215"/>
      <c r="Q790" s="215"/>
      <c r="R790" s="215"/>
      <c r="S790" s="215"/>
      <c r="T790" s="215"/>
      <c r="U790" s="215"/>
      <c r="V790" s="216"/>
      <c r="W790" s="216"/>
      <c r="X790" s="215"/>
      <c r="Y790" s="216"/>
      <c r="Z790" s="216"/>
      <c r="AA790" s="216"/>
      <c r="AB790" s="216"/>
      <c r="AC790" s="216"/>
      <c r="AD790" s="216"/>
      <c r="AE790" s="216"/>
      <c r="AF790" s="216"/>
      <c r="AG790" s="216"/>
      <c r="AH790" s="216"/>
      <c r="AI790" s="216"/>
      <c r="AJ790" s="216"/>
      <c r="AK790" s="216"/>
      <c r="AL790" s="216"/>
      <c r="AM790" s="202"/>
      <c r="AN790" s="202"/>
      <c r="AP790" s="155"/>
      <c r="AQ790" s="155"/>
      <c r="AR790" s="155"/>
    </row>
    <row r="791" customFormat="false" ht="13.2" hidden="false" customHeight="false" outlineLevel="0" collapsed="false">
      <c r="F791" s="155"/>
      <c r="N791" s="215"/>
      <c r="O791" s="215"/>
      <c r="P791" s="215"/>
      <c r="Q791" s="215"/>
      <c r="R791" s="215"/>
      <c r="S791" s="215"/>
      <c r="T791" s="215"/>
      <c r="U791" s="215"/>
      <c r="V791" s="216"/>
      <c r="W791" s="216"/>
      <c r="X791" s="215"/>
      <c r="Y791" s="216"/>
      <c r="Z791" s="216"/>
      <c r="AA791" s="216"/>
      <c r="AB791" s="216"/>
      <c r="AC791" s="216"/>
      <c r="AD791" s="216"/>
      <c r="AE791" s="216"/>
      <c r="AF791" s="216"/>
      <c r="AG791" s="216"/>
      <c r="AH791" s="216"/>
      <c r="AI791" s="216"/>
      <c r="AJ791" s="216"/>
      <c r="AK791" s="216"/>
      <c r="AL791" s="216"/>
      <c r="AM791" s="202"/>
      <c r="AN791" s="202"/>
      <c r="AP791" s="155"/>
      <c r="AQ791" s="155"/>
      <c r="AR791" s="155"/>
    </row>
    <row r="792" customFormat="false" ht="13.2" hidden="false" customHeight="false" outlineLevel="0" collapsed="false">
      <c r="F792" s="155"/>
      <c r="N792" s="215"/>
      <c r="O792" s="215"/>
      <c r="P792" s="215"/>
      <c r="Q792" s="215"/>
      <c r="R792" s="215"/>
      <c r="S792" s="215"/>
      <c r="T792" s="215"/>
      <c r="U792" s="215"/>
      <c r="V792" s="216"/>
      <c r="W792" s="216"/>
      <c r="X792" s="215"/>
      <c r="Y792" s="216"/>
      <c r="Z792" s="216"/>
      <c r="AA792" s="216"/>
      <c r="AB792" s="216"/>
      <c r="AC792" s="216"/>
      <c r="AD792" s="216"/>
      <c r="AE792" s="216"/>
      <c r="AF792" s="216"/>
      <c r="AG792" s="216"/>
      <c r="AH792" s="216"/>
      <c r="AI792" s="216"/>
      <c r="AJ792" s="216"/>
      <c r="AK792" s="216"/>
      <c r="AL792" s="216"/>
      <c r="AM792" s="202"/>
      <c r="AN792" s="202"/>
      <c r="AP792" s="155"/>
      <c r="AQ792" s="155"/>
      <c r="AR792" s="155"/>
    </row>
    <row r="793" customFormat="false" ht="13.2" hidden="false" customHeight="false" outlineLevel="0" collapsed="false">
      <c r="F793" s="155"/>
      <c r="N793" s="215"/>
      <c r="O793" s="215"/>
      <c r="P793" s="215"/>
      <c r="Q793" s="215"/>
      <c r="R793" s="215"/>
      <c r="S793" s="215"/>
      <c r="T793" s="215"/>
      <c r="U793" s="215"/>
      <c r="V793" s="216"/>
      <c r="W793" s="216"/>
      <c r="X793" s="215"/>
      <c r="Y793" s="216"/>
      <c r="Z793" s="216"/>
      <c r="AA793" s="216"/>
      <c r="AB793" s="216"/>
      <c r="AC793" s="216"/>
      <c r="AD793" s="216"/>
      <c r="AE793" s="216"/>
      <c r="AF793" s="216"/>
      <c r="AG793" s="216"/>
      <c r="AH793" s="216"/>
      <c r="AI793" s="216"/>
      <c r="AJ793" s="216"/>
      <c r="AK793" s="216"/>
      <c r="AL793" s="216"/>
      <c r="AM793" s="202"/>
      <c r="AN793" s="202"/>
      <c r="AP793" s="155"/>
      <c r="AQ793" s="155"/>
      <c r="AR793" s="155"/>
    </row>
    <row r="794" customFormat="false" ht="13.2" hidden="false" customHeight="false" outlineLevel="0" collapsed="false">
      <c r="F794" s="155"/>
      <c r="N794" s="215"/>
      <c r="O794" s="215"/>
      <c r="P794" s="215"/>
      <c r="Q794" s="215"/>
      <c r="R794" s="215"/>
      <c r="S794" s="215"/>
      <c r="T794" s="215"/>
      <c r="U794" s="215"/>
      <c r="V794" s="216"/>
      <c r="W794" s="216"/>
      <c r="X794" s="215"/>
      <c r="Y794" s="216"/>
      <c r="Z794" s="216"/>
      <c r="AA794" s="216"/>
      <c r="AB794" s="216"/>
      <c r="AC794" s="216"/>
      <c r="AD794" s="216"/>
      <c r="AE794" s="216"/>
      <c r="AF794" s="216"/>
      <c r="AG794" s="216"/>
      <c r="AH794" s="216"/>
      <c r="AI794" s="216"/>
      <c r="AJ794" s="216"/>
      <c r="AK794" s="216"/>
      <c r="AL794" s="216"/>
      <c r="AM794" s="202"/>
      <c r="AN794" s="202"/>
      <c r="AP794" s="155"/>
      <c r="AQ794" s="155"/>
      <c r="AR794" s="155"/>
    </row>
    <row r="795" customFormat="false" ht="13.2" hidden="false" customHeight="false" outlineLevel="0" collapsed="false">
      <c r="F795" s="155"/>
      <c r="N795" s="215"/>
      <c r="O795" s="215"/>
      <c r="P795" s="215"/>
      <c r="Q795" s="215"/>
      <c r="R795" s="215"/>
      <c r="S795" s="215"/>
      <c r="T795" s="215"/>
      <c r="U795" s="215"/>
      <c r="V795" s="216"/>
      <c r="W795" s="216"/>
      <c r="X795" s="215"/>
      <c r="Y795" s="216"/>
      <c r="Z795" s="216"/>
      <c r="AA795" s="216"/>
      <c r="AB795" s="216"/>
      <c r="AC795" s="216"/>
      <c r="AD795" s="216"/>
      <c r="AE795" s="216"/>
      <c r="AF795" s="216"/>
      <c r="AG795" s="216"/>
      <c r="AH795" s="216"/>
      <c r="AI795" s="216"/>
      <c r="AJ795" s="216"/>
      <c r="AK795" s="216"/>
      <c r="AL795" s="216"/>
      <c r="AM795" s="202"/>
      <c r="AN795" s="202"/>
      <c r="AP795" s="155"/>
      <c r="AQ795" s="155"/>
      <c r="AR795" s="155"/>
    </row>
    <row r="796" customFormat="false" ht="13.2" hidden="false" customHeight="false" outlineLevel="0" collapsed="false">
      <c r="F796" s="155"/>
      <c r="N796" s="215"/>
      <c r="O796" s="215"/>
      <c r="P796" s="215"/>
      <c r="Q796" s="215"/>
      <c r="R796" s="215"/>
      <c r="S796" s="215"/>
      <c r="T796" s="215"/>
      <c r="U796" s="215"/>
      <c r="V796" s="216"/>
      <c r="W796" s="216"/>
      <c r="X796" s="215"/>
      <c r="Y796" s="216"/>
      <c r="Z796" s="216"/>
      <c r="AA796" s="216"/>
      <c r="AB796" s="216"/>
      <c r="AC796" s="216"/>
      <c r="AD796" s="216"/>
      <c r="AE796" s="216"/>
      <c r="AF796" s="216"/>
      <c r="AG796" s="216"/>
      <c r="AH796" s="216"/>
      <c r="AI796" s="216"/>
      <c r="AJ796" s="216"/>
      <c r="AK796" s="216"/>
      <c r="AL796" s="216"/>
      <c r="AM796" s="202"/>
      <c r="AN796" s="202"/>
      <c r="AP796" s="155"/>
      <c r="AQ796" s="155"/>
      <c r="AR796" s="155"/>
    </row>
    <row r="797" customFormat="false" ht="13.2" hidden="false" customHeight="false" outlineLevel="0" collapsed="false">
      <c r="F797" s="155"/>
      <c r="N797" s="215"/>
      <c r="O797" s="215"/>
      <c r="P797" s="215"/>
      <c r="Q797" s="215"/>
      <c r="R797" s="215"/>
      <c r="S797" s="215"/>
      <c r="T797" s="215"/>
      <c r="U797" s="215"/>
      <c r="V797" s="216"/>
      <c r="W797" s="216"/>
      <c r="X797" s="215"/>
      <c r="Y797" s="216"/>
      <c r="Z797" s="216"/>
      <c r="AA797" s="216"/>
      <c r="AB797" s="216"/>
      <c r="AC797" s="216"/>
      <c r="AD797" s="216"/>
      <c r="AE797" s="216"/>
      <c r="AF797" s="216"/>
      <c r="AG797" s="216"/>
      <c r="AH797" s="216"/>
      <c r="AI797" s="216"/>
      <c r="AJ797" s="216"/>
      <c r="AK797" s="216"/>
      <c r="AL797" s="216"/>
      <c r="AM797" s="202"/>
      <c r="AN797" s="202"/>
      <c r="AP797" s="155"/>
      <c r="AQ797" s="155"/>
      <c r="AR797" s="155"/>
    </row>
    <row r="798" customFormat="false" ht="13.2" hidden="false" customHeight="false" outlineLevel="0" collapsed="false">
      <c r="F798" s="155"/>
      <c r="N798" s="215"/>
      <c r="O798" s="215"/>
      <c r="P798" s="215"/>
      <c r="Q798" s="215"/>
      <c r="R798" s="215"/>
      <c r="S798" s="215"/>
      <c r="T798" s="215"/>
      <c r="U798" s="215"/>
      <c r="V798" s="216"/>
      <c r="W798" s="216"/>
      <c r="X798" s="215"/>
      <c r="Y798" s="216"/>
      <c r="Z798" s="216"/>
      <c r="AA798" s="216"/>
      <c r="AB798" s="216"/>
      <c r="AC798" s="216"/>
      <c r="AD798" s="216"/>
      <c r="AE798" s="216"/>
      <c r="AF798" s="216"/>
      <c r="AG798" s="216"/>
      <c r="AH798" s="216"/>
      <c r="AI798" s="216"/>
      <c r="AJ798" s="216"/>
      <c r="AK798" s="216"/>
      <c r="AL798" s="216"/>
      <c r="AM798" s="202"/>
      <c r="AN798" s="202"/>
      <c r="AP798" s="155"/>
      <c r="AQ798" s="155"/>
      <c r="AR798" s="155"/>
    </row>
    <row r="799" customFormat="false" ht="13.2" hidden="false" customHeight="false" outlineLevel="0" collapsed="false">
      <c r="F799" s="155"/>
      <c r="N799" s="215"/>
      <c r="O799" s="215"/>
      <c r="P799" s="215"/>
      <c r="Q799" s="215"/>
      <c r="R799" s="215"/>
      <c r="S799" s="215"/>
      <c r="T799" s="215"/>
      <c r="U799" s="215"/>
      <c r="V799" s="216"/>
      <c r="W799" s="216"/>
      <c r="X799" s="215"/>
      <c r="Y799" s="216"/>
      <c r="Z799" s="216"/>
      <c r="AA799" s="216"/>
      <c r="AB799" s="216"/>
      <c r="AC799" s="216"/>
      <c r="AD799" s="216"/>
      <c r="AE799" s="216"/>
      <c r="AF799" s="216"/>
      <c r="AG799" s="216"/>
      <c r="AH799" s="216"/>
      <c r="AI799" s="216"/>
      <c r="AJ799" s="216"/>
      <c r="AK799" s="216"/>
      <c r="AL799" s="216"/>
      <c r="AM799" s="202"/>
      <c r="AN799" s="202"/>
      <c r="AP799" s="155"/>
      <c r="AQ799" s="155"/>
      <c r="AR799" s="155"/>
    </row>
    <row r="800" customFormat="false" ht="13.2" hidden="false" customHeight="false" outlineLevel="0" collapsed="false">
      <c r="F800" s="155"/>
      <c r="N800" s="215"/>
      <c r="O800" s="215"/>
      <c r="P800" s="215"/>
      <c r="Q800" s="215"/>
      <c r="R800" s="215"/>
      <c r="S800" s="215"/>
      <c r="T800" s="215"/>
      <c r="U800" s="215"/>
      <c r="V800" s="216"/>
      <c r="W800" s="216"/>
      <c r="X800" s="215"/>
      <c r="Y800" s="216"/>
      <c r="Z800" s="216"/>
      <c r="AA800" s="216"/>
      <c r="AB800" s="216"/>
      <c r="AC800" s="216"/>
      <c r="AD800" s="216"/>
      <c r="AE800" s="216"/>
      <c r="AF800" s="216"/>
      <c r="AG800" s="216"/>
      <c r="AH800" s="216"/>
      <c r="AI800" s="216"/>
      <c r="AJ800" s="216"/>
      <c r="AK800" s="216"/>
      <c r="AL800" s="216"/>
      <c r="AM800" s="202"/>
      <c r="AN800" s="202"/>
      <c r="AP800" s="155"/>
      <c r="AQ800" s="155"/>
      <c r="AR800" s="155"/>
    </row>
    <row r="801" customFormat="false" ht="13.2" hidden="false" customHeight="false" outlineLevel="0" collapsed="false">
      <c r="F801" s="155"/>
      <c r="N801" s="215"/>
      <c r="O801" s="215"/>
      <c r="P801" s="215"/>
      <c r="Q801" s="215"/>
      <c r="R801" s="215"/>
      <c r="S801" s="215"/>
      <c r="T801" s="215"/>
      <c r="U801" s="215"/>
      <c r="V801" s="216"/>
      <c r="W801" s="216"/>
      <c r="X801" s="215"/>
      <c r="Y801" s="216"/>
      <c r="Z801" s="216"/>
      <c r="AA801" s="216"/>
      <c r="AB801" s="216"/>
      <c r="AC801" s="216"/>
      <c r="AD801" s="216"/>
      <c r="AE801" s="216"/>
      <c r="AF801" s="216"/>
      <c r="AG801" s="216"/>
      <c r="AH801" s="216"/>
      <c r="AI801" s="216"/>
      <c r="AJ801" s="216"/>
      <c r="AK801" s="216"/>
      <c r="AL801" s="216"/>
      <c r="AM801" s="202"/>
      <c r="AN801" s="202"/>
      <c r="AP801" s="155"/>
      <c r="AQ801" s="155"/>
      <c r="AR801" s="155"/>
    </row>
    <row r="802" customFormat="false" ht="13.2" hidden="false" customHeight="false" outlineLevel="0" collapsed="false">
      <c r="F802" s="155"/>
      <c r="N802" s="215"/>
      <c r="O802" s="215"/>
      <c r="P802" s="215"/>
      <c r="Q802" s="215"/>
      <c r="R802" s="215"/>
      <c r="S802" s="215"/>
      <c r="T802" s="215"/>
      <c r="U802" s="215"/>
      <c r="V802" s="216"/>
      <c r="W802" s="216"/>
      <c r="X802" s="215"/>
      <c r="Y802" s="216"/>
      <c r="Z802" s="216"/>
      <c r="AA802" s="216"/>
      <c r="AB802" s="216"/>
      <c r="AC802" s="216"/>
      <c r="AD802" s="216"/>
      <c r="AE802" s="216"/>
      <c r="AF802" s="216"/>
      <c r="AG802" s="216"/>
      <c r="AH802" s="216"/>
      <c r="AI802" s="216"/>
      <c r="AJ802" s="216"/>
      <c r="AK802" s="216"/>
      <c r="AL802" s="216"/>
      <c r="AM802" s="202"/>
      <c r="AN802" s="202"/>
      <c r="AP802" s="155"/>
      <c r="AQ802" s="155"/>
      <c r="AR802" s="155"/>
    </row>
    <row r="803" customFormat="false" ht="13.2" hidden="false" customHeight="false" outlineLevel="0" collapsed="false">
      <c r="F803" s="155"/>
      <c r="N803" s="215"/>
      <c r="O803" s="215"/>
      <c r="P803" s="215"/>
      <c r="Q803" s="215"/>
      <c r="R803" s="215"/>
      <c r="S803" s="215"/>
      <c r="T803" s="215"/>
      <c r="U803" s="215"/>
      <c r="V803" s="216"/>
      <c r="W803" s="216"/>
      <c r="X803" s="215"/>
      <c r="Y803" s="216"/>
      <c r="Z803" s="216"/>
      <c r="AA803" s="216"/>
      <c r="AB803" s="216"/>
      <c r="AC803" s="216"/>
      <c r="AD803" s="216"/>
      <c r="AE803" s="216"/>
      <c r="AF803" s="216"/>
      <c r="AG803" s="216"/>
      <c r="AH803" s="216"/>
      <c r="AI803" s="216"/>
      <c r="AJ803" s="216"/>
      <c r="AK803" s="216"/>
      <c r="AL803" s="216"/>
      <c r="AM803" s="202"/>
      <c r="AN803" s="202"/>
      <c r="AP803" s="155"/>
      <c r="AQ803" s="155"/>
      <c r="AR803" s="155"/>
    </row>
    <row r="804" customFormat="false" ht="13.2" hidden="false" customHeight="false" outlineLevel="0" collapsed="false">
      <c r="F804" s="155"/>
      <c r="N804" s="215"/>
      <c r="O804" s="215"/>
      <c r="P804" s="215"/>
      <c r="Q804" s="215"/>
      <c r="R804" s="215"/>
      <c r="S804" s="215"/>
      <c r="T804" s="215"/>
      <c r="U804" s="215"/>
      <c r="V804" s="216"/>
      <c r="W804" s="216"/>
      <c r="X804" s="215"/>
      <c r="Y804" s="216"/>
      <c r="Z804" s="216"/>
      <c r="AA804" s="216"/>
      <c r="AB804" s="216"/>
      <c r="AC804" s="216"/>
      <c r="AD804" s="216"/>
      <c r="AE804" s="216"/>
      <c r="AF804" s="216"/>
      <c r="AG804" s="216"/>
      <c r="AH804" s="216"/>
      <c r="AI804" s="216"/>
      <c r="AJ804" s="216"/>
      <c r="AK804" s="216"/>
      <c r="AL804" s="216"/>
      <c r="AM804" s="202"/>
      <c r="AN804" s="202"/>
      <c r="AP804" s="155"/>
      <c r="AQ804" s="155"/>
      <c r="AR804" s="155"/>
    </row>
    <row r="805" customFormat="false" ht="13.2" hidden="false" customHeight="false" outlineLevel="0" collapsed="false">
      <c r="F805" s="155"/>
      <c r="N805" s="215"/>
      <c r="O805" s="215"/>
      <c r="P805" s="215"/>
      <c r="Q805" s="215"/>
      <c r="R805" s="215"/>
      <c r="S805" s="215"/>
      <c r="T805" s="215"/>
      <c r="U805" s="215"/>
      <c r="V805" s="216"/>
      <c r="W805" s="216"/>
      <c r="X805" s="215"/>
      <c r="Y805" s="216"/>
      <c r="Z805" s="216"/>
      <c r="AA805" s="216"/>
      <c r="AB805" s="216"/>
      <c r="AC805" s="216"/>
      <c r="AD805" s="216"/>
      <c r="AE805" s="216"/>
      <c r="AF805" s="216"/>
      <c r="AG805" s="216"/>
      <c r="AH805" s="216"/>
      <c r="AI805" s="216"/>
      <c r="AJ805" s="216"/>
      <c r="AK805" s="216"/>
      <c r="AL805" s="216"/>
      <c r="AM805" s="202"/>
      <c r="AN805" s="202"/>
      <c r="AP805" s="155"/>
      <c r="AQ805" s="155"/>
      <c r="AR805" s="155"/>
    </row>
    <row r="806" customFormat="false" ht="13.2" hidden="false" customHeight="false" outlineLevel="0" collapsed="false">
      <c r="F806" s="155"/>
      <c r="N806" s="215"/>
      <c r="O806" s="215"/>
      <c r="P806" s="215"/>
      <c r="Q806" s="215"/>
      <c r="R806" s="215"/>
      <c r="S806" s="215"/>
      <c r="T806" s="215"/>
      <c r="U806" s="215"/>
      <c r="V806" s="216"/>
      <c r="W806" s="216"/>
      <c r="X806" s="215"/>
      <c r="Y806" s="216"/>
      <c r="Z806" s="216"/>
      <c r="AA806" s="216"/>
      <c r="AB806" s="216"/>
      <c r="AC806" s="216"/>
      <c r="AD806" s="216"/>
      <c r="AE806" s="216"/>
      <c r="AF806" s="216"/>
      <c r="AG806" s="216"/>
      <c r="AH806" s="216"/>
      <c r="AI806" s="216"/>
      <c r="AJ806" s="216"/>
      <c r="AK806" s="216"/>
      <c r="AL806" s="216"/>
      <c r="AM806" s="202"/>
      <c r="AN806" s="202"/>
      <c r="AP806" s="155"/>
      <c r="AQ806" s="155"/>
      <c r="AR806" s="155"/>
    </row>
    <row r="807" customFormat="false" ht="13.2" hidden="false" customHeight="false" outlineLevel="0" collapsed="false">
      <c r="F807" s="155"/>
      <c r="N807" s="215"/>
      <c r="O807" s="215"/>
      <c r="P807" s="215"/>
      <c r="Q807" s="215"/>
      <c r="R807" s="215"/>
      <c r="S807" s="215"/>
      <c r="T807" s="215"/>
      <c r="U807" s="215"/>
      <c r="V807" s="216"/>
      <c r="W807" s="216"/>
      <c r="X807" s="215"/>
      <c r="Y807" s="216"/>
      <c r="Z807" s="216"/>
      <c r="AA807" s="216"/>
      <c r="AB807" s="216"/>
      <c r="AC807" s="216"/>
      <c r="AD807" s="216"/>
      <c r="AE807" s="216"/>
      <c r="AF807" s="216"/>
      <c r="AG807" s="216"/>
      <c r="AH807" s="216"/>
      <c r="AI807" s="216"/>
      <c r="AJ807" s="216"/>
      <c r="AK807" s="216"/>
      <c r="AL807" s="216"/>
      <c r="AM807" s="202"/>
      <c r="AN807" s="202"/>
      <c r="AP807" s="155"/>
      <c r="AQ807" s="155"/>
      <c r="AR807" s="155"/>
    </row>
    <row r="808" customFormat="false" ht="13.2" hidden="false" customHeight="false" outlineLevel="0" collapsed="false">
      <c r="F808" s="155"/>
      <c r="N808" s="215"/>
      <c r="O808" s="215"/>
      <c r="P808" s="215"/>
      <c r="Q808" s="215"/>
      <c r="R808" s="215"/>
      <c r="S808" s="215"/>
      <c r="T808" s="215"/>
      <c r="U808" s="215"/>
      <c r="V808" s="216"/>
      <c r="W808" s="216"/>
      <c r="X808" s="215"/>
      <c r="Y808" s="216"/>
      <c r="Z808" s="216"/>
      <c r="AA808" s="216"/>
      <c r="AB808" s="216"/>
      <c r="AC808" s="216"/>
      <c r="AD808" s="216"/>
      <c r="AE808" s="216"/>
      <c r="AF808" s="216"/>
      <c r="AG808" s="216"/>
      <c r="AH808" s="216"/>
      <c r="AI808" s="216"/>
      <c r="AJ808" s="216"/>
      <c r="AK808" s="216"/>
      <c r="AL808" s="216"/>
      <c r="AM808" s="202"/>
      <c r="AN808" s="202"/>
      <c r="AP808" s="155"/>
      <c r="AQ808" s="155"/>
      <c r="AR808" s="155"/>
    </row>
    <row r="809" customFormat="false" ht="13.2" hidden="false" customHeight="false" outlineLevel="0" collapsed="false">
      <c r="F809" s="155"/>
      <c r="N809" s="215"/>
      <c r="O809" s="215"/>
      <c r="P809" s="215"/>
      <c r="Q809" s="215"/>
      <c r="R809" s="215"/>
      <c r="S809" s="215"/>
      <c r="T809" s="215"/>
      <c r="U809" s="215"/>
      <c r="V809" s="216"/>
      <c r="W809" s="216"/>
      <c r="X809" s="215"/>
      <c r="Y809" s="216"/>
      <c r="Z809" s="216"/>
      <c r="AA809" s="216"/>
      <c r="AB809" s="216"/>
      <c r="AC809" s="216"/>
      <c r="AD809" s="216"/>
      <c r="AE809" s="216"/>
      <c r="AF809" s="216"/>
      <c r="AG809" s="216"/>
      <c r="AH809" s="216"/>
      <c r="AI809" s="216"/>
      <c r="AJ809" s="216"/>
      <c r="AK809" s="216"/>
      <c r="AL809" s="216"/>
      <c r="AM809" s="202"/>
      <c r="AN809" s="202"/>
      <c r="AP809" s="155"/>
      <c r="AQ809" s="155"/>
      <c r="AR809" s="155"/>
    </row>
    <row r="810" customFormat="false" ht="13.2" hidden="false" customHeight="false" outlineLevel="0" collapsed="false">
      <c r="F810" s="155"/>
      <c r="N810" s="215"/>
      <c r="O810" s="215"/>
      <c r="P810" s="215"/>
      <c r="Q810" s="215"/>
      <c r="R810" s="215"/>
      <c r="S810" s="215"/>
      <c r="T810" s="215"/>
      <c r="U810" s="215"/>
      <c r="V810" s="216"/>
      <c r="W810" s="216"/>
      <c r="X810" s="215"/>
      <c r="Y810" s="216"/>
      <c r="Z810" s="216"/>
      <c r="AA810" s="216"/>
      <c r="AB810" s="216"/>
      <c r="AC810" s="216"/>
      <c r="AD810" s="216"/>
      <c r="AE810" s="216"/>
      <c r="AF810" s="216"/>
      <c r="AG810" s="216"/>
      <c r="AH810" s="216"/>
      <c r="AI810" s="216"/>
      <c r="AJ810" s="216"/>
      <c r="AK810" s="216"/>
      <c r="AL810" s="216"/>
      <c r="AM810" s="202"/>
      <c r="AN810" s="202"/>
      <c r="AP810" s="155"/>
      <c r="AQ810" s="155"/>
      <c r="AR810" s="155"/>
    </row>
    <row r="811" customFormat="false" ht="13.2" hidden="false" customHeight="false" outlineLevel="0" collapsed="false">
      <c r="F811" s="155"/>
      <c r="N811" s="215"/>
      <c r="O811" s="215"/>
      <c r="P811" s="215"/>
      <c r="Q811" s="215"/>
      <c r="R811" s="215"/>
      <c r="S811" s="215"/>
      <c r="T811" s="215"/>
      <c r="U811" s="215"/>
      <c r="V811" s="216"/>
      <c r="W811" s="216"/>
      <c r="X811" s="215"/>
      <c r="Y811" s="216"/>
      <c r="Z811" s="216"/>
      <c r="AA811" s="216"/>
      <c r="AB811" s="216"/>
      <c r="AC811" s="216"/>
      <c r="AD811" s="216"/>
      <c r="AE811" s="216"/>
      <c r="AF811" s="216"/>
      <c r="AG811" s="216"/>
      <c r="AH811" s="216"/>
      <c r="AI811" s="216"/>
      <c r="AJ811" s="216"/>
      <c r="AK811" s="216"/>
      <c r="AL811" s="216"/>
      <c r="AM811" s="202"/>
      <c r="AN811" s="202"/>
      <c r="AP811" s="155"/>
      <c r="AQ811" s="155"/>
      <c r="AR811" s="155"/>
    </row>
    <row r="812" customFormat="false" ht="13.2" hidden="false" customHeight="false" outlineLevel="0" collapsed="false">
      <c r="F812" s="155"/>
      <c r="N812" s="215"/>
      <c r="O812" s="215"/>
      <c r="P812" s="215"/>
      <c r="Q812" s="215"/>
      <c r="R812" s="215"/>
      <c r="S812" s="215"/>
      <c r="T812" s="215"/>
      <c r="U812" s="215"/>
      <c r="V812" s="216"/>
      <c r="W812" s="216"/>
      <c r="X812" s="215"/>
      <c r="Y812" s="216"/>
      <c r="Z812" s="216"/>
      <c r="AA812" s="216"/>
      <c r="AB812" s="216"/>
      <c r="AC812" s="216"/>
      <c r="AD812" s="216"/>
      <c r="AE812" s="216"/>
      <c r="AF812" s="216"/>
      <c r="AG812" s="216"/>
      <c r="AH812" s="216"/>
      <c r="AI812" s="216"/>
      <c r="AJ812" s="216"/>
      <c r="AK812" s="216"/>
      <c r="AL812" s="216"/>
      <c r="AM812" s="202"/>
      <c r="AN812" s="202"/>
      <c r="AP812" s="155"/>
      <c r="AQ812" s="155"/>
      <c r="AR812" s="155"/>
    </row>
    <row r="813" customFormat="false" ht="13.2" hidden="false" customHeight="false" outlineLevel="0" collapsed="false">
      <c r="F813" s="155"/>
      <c r="N813" s="215"/>
      <c r="O813" s="215"/>
      <c r="P813" s="215"/>
      <c r="Q813" s="215"/>
      <c r="R813" s="215"/>
      <c r="S813" s="215"/>
      <c r="T813" s="215"/>
      <c r="U813" s="215"/>
      <c r="V813" s="216"/>
      <c r="W813" s="216"/>
      <c r="X813" s="215"/>
      <c r="Y813" s="216"/>
      <c r="Z813" s="216"/>
      <c r="AA813" s="216"/>
      <c r="AB813" s="216"/>
      <c r="AC813" s="216"/>
      <c r="AD813" s="216"/>
      <c r="AE813" s="216"/>
      <c r="AF813" s="216"/>
      <c r="AG813" s="216"/>
      <c r="AH813" s="216"/>
      <c r="AI813" s="216"/>
      <c r="AJ813" s="216"/>
      <c r="AK813" s="216"/>
      <c r="AL813" s="216"/>
      <c r="AM813" s="202"/>
      <c r="AN813" s="202"/>
      <c r="AP813" s="155"/>
      <c r="AQ813" s="155"/>
      <c r="AR813" s="155"/>
    </row>
    <row r="814" customFormat="false" ht="13.2" hidden="false" customHeight="false" outlineLevel="0" collapsed="false">
      <c r="F814" s="155"/>
      <c r="N814" s="215"/>
      <c r="O814" s="215"/>
      <c r="P814" s="215"/>
      <c r="Q814" s="215"/>
      <c r="R814" s="215"/>
      <c r="S814" s="215"/>
      <c r="T814" s="215"/>
      <c r="U814" s="215"/>
      <c r="V814" s="216"/>
      <c r="W814" s="216"/>
      <c r="X814" s="215"/>
      <c r="Y814" s="216"/>
      <c r="Z814" s="216"/>
      <c r="AA814" s="216"/>
      <c r="AB814" s="216"/>
      <c r="AC814" s="216"/>
      <c r="AD814" s="216"/>
      <c r="AE814" s="216"/>
      <c r="AF814" s="216"/>
      <c r="AG814" s="216"/>
      <c r="AH814" s="216"/>
      <c r="AI814" s="216"/>
      <c r="AJ814" s="216"/>
      <c r="AK814" s="216"/>
      <c r="AL814" s="216"/>
      <c r="AM814" s="202"/>
      <c r="AN814" s="202"/>
      <c r="AP814" s="155"/>
      <c r="AQ814" s="155"/>
      <c r="AR814" s="155"/>
    </row>
    <row r="815" customFormat="false" ht="13.2" hidden="false" customHeight="false" outlineLevel="0" collapsed="false">
      <c r="F815" s="155"/>
      <c r="N815" s="215"/>
      <c r="O815" s="215"/>
      <c r="P815" s="215"/>
      <c r="Q815" s="215"/>
      <c r="R815" s="215"/>
      <c r="S815" s="215"/>
      <c r="T815" s="215"/>
      <c r="U815" s="215"/>
      <c r="V815" s="216"/>
      <c r="W815" s="216"/>
      <c r="X815" s="215"/>
      <c r="Y815" s="216"/>
      <c r="Z815" s="216"/>
      <c r="AA815" s="216"/>
      <c r="AB815" s="216"/>
      <c r="AC815" s="216"/>
      <c r="AD815" s="216"/>
      <c r="AE815" s="216"/>
      <c r="AF815" s="216"/>
      <c r="AG815" s="216"/>
      <c r="AH815" s="216"/>
      <c r="AI815" s="216"/>
      <c r="AJ815" s="216"/>
      <c r="AK815" s="216"/>
      <c r="AL815" s="216"/>
      <c r="AM815" s="202"/>
      <c r="AN815" s="202"/>
      <c r="AP815" s="155"/>
      <c r="AQ815" s="155"/>
      <c r="AR815" s="155"/>
    </row>
    <row r="816" customFormat="false" ht="13.2" hidden="false" customHeight="false" outlineLevel="0" collapsed="false">
      <c r="F816" s="155"/>
      <c r="N816" s="215"/>
      <c r="O816" s="215"/>
      <c r="P816" s="215"/>
      <c r="Q816" s="215"/>
      <c r="R816" s="215"/>
      <c r="S816" s="215"/>
      <c r="T816" s="215"/>
      <c r="U816" s="215"/>
      <c r="V816" s="216"/>
      <c r="W816" s="216"/>
      <c r="X816" s="215"/>
      <c r="Y816" s="216"/>
      <c r="Z816" s="216"/>
      <c r="AA816" s="216"/>
      <c r="AB816" s="216"/>
      <c r="AC816" s="216"/>
      <c r="AD816" s="216"/>
      <c r="AE816" s="216"/>
      <c r="AF816" s="216"/>
      <c r="AG816" s="216"/>
      <c r="AH816" s="216"/>
      <c r="AI816" s="216"/>
      <c r="AJ816" s="216"/>
      <c r="AK816" s="216"/>
      <c r="AL816" s="216"/>
      <c r="AM816" s="202"/>
      <c r="AN816" s="202"/>
      <c r="AP816" s="155"/>
      <c r="AQ816" s="155"/>
      <c r="AR816" s="155"/>
    </row>
    <row r="817" customFormat="false" ht="13.2" hidden="false" customHeight="false" outlineLevel="0" collapsed="false">
      <c r="F817" s="155"/>
      <c r="N817" s="215"/>
      <c r="O817" s="215"/>
      <c r="P817" s="215"/>
      <c r="Q817" s="215"/>
      <c r="R817" s="215"/>
      <c r="S817" s="215"/>
      <c r="T817" s="215"/>
      <c r="U817" s="215"/>
      <c r="V817" s="216"/>
      <c r="W817" s="216"/>
      <c r="X817" s="215"/>
      <c r="Y817" s="216"/>
      <c r="Z817" s="216"/>
      <c r="AA817" s="216"/>
      <c r="AB817" s="216"/>
      <c r="AC817" s="216"/>
      <c r="AD817" s="216"/>
      <c r="AE817" s="216"/>
      <c r="AF817" s="216"/>
      <c r="AG817" s="216"/>
      <c r="AH817" s="216"/>
      <c r="AI817" s="216"/>
      <c r="AJ817" s="216"/>
      <c r="AK817" s="216"/>
      <c r="AL817" s="216"/>
      <c r="AM817" s="202"/>
      <c r="AN817" s="202"/>
      <c r="AP817" s="155"/>
      <c r="AQ817" s="155"/>
      <c r="AR817" s="155"/>
    </row>
    <row r="818" customFormat="false" ht="13.2" hidden="false" customHeight="false" outlineLevel="0" collapsed="false">
      <c r="F818" s="155"/>
      <c r="N818" s="215"/>
      <c r="O818" s="215"/>
      <c r="P818" s="215"/>
      <c r="Q818" s="215"/>
      <c r="R818" s="215"/>
      <c r="S818" s="215"/>
      <c r="T818" s="215"/>
      <c r="U818" s="215"/>
      <c r="V818" s="216"/>
      <c r="W818" s="216"/>
      <c r="X818" s="215"/>
      <c r="Y818" s="216"/>
      <c r="Z818" s="216"/>
      <c r="AA818" s="216"/>
      <c r="AB818" s="216"/>
      <c r="AC818" s="216"/>
      <c r="AD818" s="216"/>
      <c r="AE818" s="216"/>
      <c r="AF818" s="216"/>
      <c r="AG818" s="216"/>
      <c r="AH818" s="216"/>
      <c r="AI818" s="216"/>
      <c r="AJ818" s="216"/>
      <c r="AK818" s="216"/>
      <c r="AL818" s="216"/>
      <c r="AM818" s="202"/>
      <c r="AN818" s="202"/>
      <c r="AP818" s="155"/>
      <c r="AQ818" s="155"/>
      <c r="AR818" s="155"/>
    </row>
    <row r="819" customFormat="false" ht="13.2" hidden="false" customHeight="false" outlineLevel="0" collapsed="false">
      <c r="F819" s="155"/>
      <c r="N819" s="215"/>
      <c r="O819" s="215"/>
      <c r="P819" s="215"/>
      <c r="Q819" s="215"/>
      <c r="R819" s="215"/>
      <c r="S819" s="215"/>
      <c r="T819" s="215"/>
      <c r="U819" s="215"/>
      <c r="V819" s="216"/>
      <c r="W819" s="216"/>
      <c r="X819" s="215"/>
      <c r="Y819" s="216"/>
      <c r="Z819" s="216"/>
      <c r="AA819" s="216"/>
      <c r="AB819" s="216"/>
      <c r="AC819" s="216"/>
      <c r="AD819" s="216"/>
      <c r="AE819" s="216"/>
      <c r="AF819" s="216"/>
      <c r="AG819" s="216"/>
      <c r="AH819" s="216"/>
      <c r="AI819" s="216"/>
      <c r="AJ819" s="216"/>
      <c r="AK819" s="216"/>
      <c r="AL819" s="216"/>
      <c r="AM819" s="202"/>
      <c r="AN819" s="202"/>
      <c r="AP819" s="155"/>
      <c r="AQ819" s="155"/>
      <c r="AR819" s="155"/>
    </row>
    <row r="820" customFormat="false" ht="13.2" hidden="false" customHeight="false" outlineLevel="0" collapsed="false">
      <c r="F820" s="155"/>
      <c r="N820" s="215"/>
      <c r="O820" s="215"/>
      <c r="P820" s="215"/>
      <c r="Q820" s="215"/>
      <c r="R820" s="215"/>
      <c r="S820" s="215"/>
      <c r="T820" s="215"/>
      <c r="U820" s="215"/>
      <c r="V820" s="216"/>
      <c r="W820" s="216"/>
      <c r="X820" s="215"/>
      <c r="Y820" s="216"/>
      <c r="Z820" s="216"/>
      <c r="AA820" s="216"/>
      <c r="AB820" s="216"/>
      <c r="AC820" s="216"/>
      <c r="AD820" s="216"/>
      <c r="AE820" s="216"/>
      <c r="AF820" s="216"/>
      <c r="AG820" s="216"/>
      <c r="AH820" s="216"/>
      <c r="AI820" s="216"/>
      <c r="AJ820" s="216"/>
      <c r="AK820" s="216"/>
      <c r="AL820" s="216"/>
      <c r="AM820" s="202"/>
      <c r="AN820" s="202"/>
      <c r="AP820" s="155"/>
      <c r="AQ820" s="155"/>
      <c r="AR820" s="155"/>
    </row>
    <row r="821" customFormat="false" ht="13.2" hidden="false" customHeight="false" outlineLevel="0" collapsed="false">
      <c r="F821" s="155"/>
      <c r="N821" s="215"/>
      <c r="O821" s="215"/>
      <c r="P821" s="215"/>
      <c r="Q821" s="215"/>
      <c r="R821" s="215"/>
      <c r="S821" s="215"/>
      <c r="T821" s="215"/>
      <c r="U821" s="215"/>
      <c r="V821" s="216"/>
      <c r="W821" s="216"/>
      <c r="X821" s="215"/>
      <c r="Y821" s="216"/>
      <c r="Z821" s="216"/>
      <c r="AA821" s="216"/>
      <c r="AB821" s="216"/>
      <c r="AC821" s="216"/>
      <c r="AD821" s="216"/>
      <c r="AE821" s="216"/>
      <c r="AF821" s="216"/>
      <c r="AG821" s="216"/>
      <c r="AH821" s="216"/>
      <c r="AI821" s="216"/>
      <c r="AJ821" s="216"/>
      <c r="AK821" s="216"/>
      <c r="AL821" s="216"/>
      <c r="AM821" s="202"/>
      <c r="AN821" s="202"/>
      <c r="AP821" s="155"/>
      <c r="AQ821" s="155"/>
      <c r="AR821" s="155"/>
    </row>
    <row r="822" customFormat="false" ht="13.2" hidden="false" customHeight="false" outlineLevel="0" collapsed="false">
      <c r="F822" s="155"/>
      <c r="N822" s="215"/>
      <c r="O822" s="215"/>
      <c r="P822" s="215"/>
      <c r="Q822" s="215"/>
      <c r="R822" s="215"/>
      <c r="S822" s="215"/>
      <c r="T822" s="215"/>
      <c r="U822" s="215"/>
      <c r="V822" s="216"/>
      <c r="W822" s="216"/>
      <c r="X822" s="215"/>
      <c r="Y822" s="216"/>
      <c r="Z822" s="216"/>
      <c r="AA822" s="216"/>
      <c r="AB822" s="216"/>
      <c r="AC822" s="216"/>
      <c r="AD822" s="216"/>
      <c r="AE822" s="216"/>
      <c r="AF822" s="216"/>
      <c r="AG822" s="216"/>
      <c r="AH822" s="216"/>
      <c r="AI822" s="216"/>
      <c r="AJ822" s="216"/>
      <c r="AK822" s="216"/>
      <c r="AL822" s="216"/>
      <c r="AM822" s="202"/>
      <c r="AN822" s="202"/>
      <c r="AP822" s="155"/>
      <c r="AQ822" s="155"/>
      <c r="AR822" s="155"/>
    </row>
    <row r="823" customFormat="false" ht="13.2" hidden="false" customHeight="false" outlineLevel="0" collapsed="false">
      <c r="F823" s="155"/>
      <c r="N823" s="215"/>
      <c r="O823" s="215"/>
      <c r="P823" s="215"/>
      <c r="Q823" s="215"/>
      <c r="R823" s="215"/>
      <c r="S823" s="215"/>
      <c r="T823" s="215"/>
      <c r="U823" s="215"/>
      <c r="V823" s="216"/>
      <c r="W823" s="216"/>
      <c r="X823" s="215"/>
      <c r="Y823" s="216"/>
      <c r="Z823" s="216"/>
      <c r="AA823" s="216"/>
      <c r="AB823" s="216"/>
      <c r="AC823" s="216"/>
      <c r="AD823" s="216"/>
      <c r="AE823" s="216"/>
      <c r="AF823" s="216"/>
      <c r="AG823" s="216"/>
      <c r="AH823" s="216"/>
      <c r="AI823" s="216"/>
      <c r="AJ823" s="216"/>
      <c r="AK823" s="216"/>
      <c r="AL823" s="216"/>
      <c r="AM823" s="202"/>
      <c r="AN823" s="202"/>
      <c r="AP823" s="155"/>
      <c r="AQ823" s="155"/>
      <c r="AR823" s="155"/>
    </row>
    <row r="824" customFormat="false" ht="13.2" hidden="false" customHeight="false" outlineLevel="0" collapsed="false">
      <c r="F824" s="155"/>
      <c r="N824" s="215"/>
      <c r="O824" s="215"/>
      <c r="P824" s="215"/>
      <c r="Q824" s="215"/>
      <c r="R824" s="215"/>
      <c r="S824" s="215"/>
      <c r="T824" s="215"/>
      <c r="U824" s="215"/>
      <c r="V824" s="216"/>
      <c r="W824" s="216"/>
      <c r="X824" s="215"/>
      <c r="Y824" s="216"/>
      <c r="Z824" s="216"/>
      <c r="AA824" s="216"/>
      <c r="AB824" s="216"/>
      <c r="AC824" s="216"/>
      <c r="AD824" s="216"/>
      <c r="AE824" s="216"/>
      <c r="AF824" s="216"/>
      <c r="AG824" s="216"/>
      <c r="AH824" s="216"/>
      <c r="AI824" s="216"/>
      <c r="AJ824" s="216"/>
      <c r="AK824" s="216"/>
      <c r="AL824" s="216"/>
      <c r="AM824" s="202"/>
      <c r="AN824" s="202"/>
      <c r="AP824" s="155"/>
      <c r="AQ824" s="155"/>
      <c r="AR824" s="155"/>
    </row>
    <row r="825" customFormat="false" ht="13.2" hidden="false" customHeight="false" outlineLevel="0" collapsed="false">
      <c r="F825" s="155"/>
      <c r="N825" s="215"/>
      <c r="O825" s="215"/>
      <c r="P825" s="215"/>
      <c r="Q825" s="215"/>
      <c r="R825" s="215"/>
      <c r="S825" s="215"/>
      <c r="T825" s="215"/>
      <c r="U825" s="215"/>
      <c r="V825" s="216"/>
      <c r="W825" s="216"/>
      <c r="X825" s="215"/>
      <c r="Y825" s="216"/>
      <c r="Z825" s="216"/>
      <c r="AA825" s="216"/>
      <c r="AB825" s="216"/>
      <c r="AC825" s="216"/>
      <c r="AD825" s="216"/>
      <c r="AE825" s="216"/>
      <c r="AF825" s="216"/>
      <c r="AG825" s="216"/>
      <c r="AH825" s="216"/>
      <c r="AI825" s="216"/>
      <c r="AJ825" s="216"/>
      <c r="AK825" s="216"/>
      <c r="AL825" s="216"/>
      <c r="AM825" s="202"/>
      <c r="AN825" s="202"/>
      <c r="AP825" s="155"/>
      <c r="AQ825" s="155"/>
      <c r="AR825" s="155"/>
    </row>
    <row r="826" customFormat="false" ht="13.2" hidden="false" customHeight="false" outlineLevel="0" collapsed="false">
      <c r="F826" s="155"/>
      <c r="N826" s="215"/>
      <c r="O826" s="215"/>
      <c r="P826" s="215"/>
      <c r="Q826" s="215"/>
      <c r="R826" s="215"/>
      <c r="S826" s="215"/>
      <c r="T826" s="215"/>
      <c r="U826" s="215"/>
      <c r="V826" s="216"/>
      <c r="W826" s="216"/>
      <c r="X826" s="215"/>
      <c r="Y826" s="216"/>
      <c r="Z826" s="216"/>
      <c r="AA826" s="216"/>
      <c r="AB826" s="216"/>
      <c r="AC826" s="216"/>
      <c r="AD826" s="216"/>
      <c r="AE826" s="216"/>
      <c r="AF826" s="216"/>
      <c r="AG826" s="216"/>
      <c r="AH826" s="216"/>
      <c r="AI826" s="216"/>
      <c r="AJ826" s="216"/>
      <c r="AK826" s="216"/>
      <c r="AL826" s="216"/>
      <c r="AM826" s="202"/>
      <c r="AN826" s="202"/>
      <c r="AP826" s="155"/>
      <c r="AQ826" s="155"/>
      <c r="AR826" s="155"/>
    </row>
    <row r="827" customFormat="false" ht="13.2" hidden="false" customHeight="false" outlineLevel="0" collapsed="false">
      <c r="F827" s="155"/>
      <c r="N827" s="215"/>
      <c r="O827" s="215"/>
      <c r="P827" s="215"/>
      <c r="Q827" s="215"/>
      <c r="R827" s="215"/>
      <c r="S827" s="215"/>
      <c r="T827" s="215"/>
      <c r="U827" s="215"/>
      <c r="V827" s="216"/>
      <c r="W827" s="216"/>
      <c r="X827" s="215"/>
      <c r="Y827" s="216"/>
      <c r="Z827" s="216"/>
      <c r="AA827" s="216"/>
      <c r="AB827" s="216"/>
      <c r="AC827" s="216"/>
      <c r="AD827" s="216"/>
      <c r="AE827" s="216"/>
      <c r="AF827" s="216"/>
      <c r="AG827" s="216"/>
      <c r="AH827" s="216"/>
      <c r="AI827" s="216"/>
      <c r="AJ827" s="216"/>
      <c r="AK827" s="216"/>
      <c r="AL827" s="216"/>
      <c r="AM827" s="202"/>
      <c r="AN827" s="202"/>
      <c r="AP827" s="155"/>
      <c r="AQ827" s="155"/>
      <c r="AR827" s="155"/>
    </row>
    <row r="828" customFormat="false" ht="13.2" hidden="false" customHeight="false" outlineLevel="0" collapsed="false">
      <c r="F828" s="155"/>
      <c r="N828" s="215"/>
      <c r="O828" s="215"/>
      <c r="P828" s="215"/>
      <c r="Q828" s="215"/>
      <c r="R828" s="215"/>
      <c r="S828" s="215"/>
      <c r="T828" s="215"/>
      <c r="U828" s="215"/>
      <c r="V828" s="216"/>
      <c r="W828" s="216"/>
      <c r="X828" s="215"/>
      <c r="Y828" s="216"/>
      <c r="Z828" s="216"/>
      <c r="AA828" s="216"/>
      <c r="AB828" s="216"/>
      <c r="AC828" s="216"/>
      <c r="AD828" s="216"/>
      <c r="AE828" s="216"/>
      <c r="AF828" s="216"/>
      <c r="AG828" s="216"/>
      <c r="AH828" s="216"/>
      <c r="AI828" s="216"/>
      <c r="AJ828" s="216"/>
      <c r="AK828" s="216"/>
      <c r="AL828" s="216"/>
      <c r="AM828" s="202"/>
      <c r="AN828" s="202"/>
      <c r="AP828" s="155"/>
      <c r="AQ828" s="155"/>
      <c r="AR828" s="155"/>
    </row>
    <row r="829" customFormat="false" ht="13.2" hidden="false" customHeight="false" outlineLevel="0" collapsed="false">
      <c r="F829" s="155"/>
      <c r="N829" s="215"/>
      <c r="O829" s="215"/>
      <c r="P829" s="215"/>
      <c r="Q829" s="215"/>
      <c r="R829" s="215"/>
      <c r="S829" s="215"/>
      <c r="T829" s="215"/>
      <c r="U829" s="215"/>
      <c r="V829" s="216"/>
      <c r="W829" s="216"/>
      <c r="X829" s="215"/>
      <c r="Y829" s="216"/>
      <c r="Z829" s="216"/>
      <c r="AA829" s="216"/>
      <c r="AB829" s="216"/>
      <c r="AC829" s="216"/>
      <c r="AD829" s="216"/>
      <c r="AE829" s="216"/>
      <c r="AF829" s="216"/>
      <c r="AG829" s="216"/>
      <c r="AH829" s="216"/>
      <c r="AI829" s="216"/>
      <c r="AJ829" s="216"/>
      <c r="AK829" s="216"/>
      <c r="AL829" s="216"/>
      <c r="AM829" s="202"/>
      <c r="AN829" s="202"/>
      <c r="AP829" s="155"/>
      <c r="AQ829" s="155"/>
      <c r="AR829" s="155"/>
    </row>
    <row r="830" customFormat="false" ht="13.2" hidden="false" customHeight="false" outlineLevel="0" collapsed="false">
      <c r="F830" s="155"/>
      <c r="N830" s="215"/>
      <c r="O830" s="215"/>
      <c r="P830" s="215"/>
      <c r="Q830" s="215"/>
      <c r="R830" s="215"/>
      <c r="S830" s="215"/>
      <c r="T830" s="215"/>
      <c r="U830" s="215"/>
      <c r="V830" s="216"/>
      <c r="W830" s="216"/>
      <c r="X830" s="215"/>
      <c r="Y830" s="216"/>
      <c r="Z830" s="216"/>
      <c r="AA830" s="216"/>
      <c r="AB830" s="216"/>
      <c r="AC830" s="216"/>
      <c r="AD830" s="216"/>
      <c r="AE830" s="216"/>
      <c r="AF830" s="216"/>
      <c r="AG830" s="216"/>
      <c r="AH830" s="216"/>
      <c r="AI830" s="216"/>
      <c r="AJ830" s="216"/>
      <c r="AK830" s="216"/>
      <c r="AL830" s="216"/>
      <c r="AM830" s="202"/>
      <c r="AN830" s="202"/>
      <c r="AP830" s="155"/>
      <c r="AQ830" s="155"/>
      <c r="AR830" s="155"/>
    </row>
    <row r="831" customFormat="false" ht="13.2" hidden="false" customHeight="false" outlineLevel="0" collapsed="false">
      <c r="F831" s="155"/>
      <c r="N831" s="215"/>
      <c r="O831" s="215"/>
      <c r="P831" s="215"/>
      <c r="Q831" s="215"/>
      <c r="R831" s="215"/>
      <c r="S831" s="215"/>
      <c r="T831" s="215"/>
      <c r="U831" s="215"/>
      <c r="V831" s="216"/>
      <c r="W831" s="216"/>
      <c r="X831" s="215"/>
      <c r="Y831" s="216"/>
      <c r="Z831" s="216"/>
      <c r="AA831" s="216"/>
      <c r="AB831" s="216"/>
      <c r="AC831" s="216"/>
      <c r="AD831" s="216"/>
      <c r="AE831" s="216"/>
      <c r="AF831" s="216"/>
      <c r="AG831" s="216"/>
      <c r="AH831" s="216"/>
      <c r="AI831" s="216"/>
      <c r="AJ831" s="216"/>
      <c r="AK831" s="216"/>
      <c r="AL831" s="216"/>
      <c r="AM831" s="202"/>
      <c r="AN831" s="202"/>
      <c r="AP831" s="155"/>
      <c r="AQ831" s="155"/>
      <c r="AR831" s="155"/>
    </row>
    <row r="832" customFormat="false" ht="13.2" hidden="false" customHeight="false" outlineLevel="0" collapsed="false">
      <c r="F832" s="155"/>
      <c r="N832" s="215"/>
      <c r="O832" s="215"/>
      <c r="P832" s="215"/>
      <c r="Q832" s="215"/>
      <c r="R832" s="215"/>
      <c r="S832" s="215"/>
      <c r="T832" s="215"/>
      <c r="U832" s="215"/>
      <c r="V832" s="216"/>
      <c r="W832" s="216"/>
      <c r="X832" s="215"/>
      <c r="Y832" s="216"/>
      <c r="Z832" s="216"/>
      <c r="AA832" s="216"/>
      <c r="AB832" s="216"/>
      <c r="AC832" s="216"/>
      <c r="AD832" s="216"/>
      <c r="AE832" s="216"/>
      <c r="AF832" s="216"/>
      <c r="AG832" s="216"/>
      <c r="AH832" s="216"/>
      <c r="AI832" s="216"/>
      <c r="AJ832" s="216"/>
      <c r="AK832" s="216"/>
      <c r="AL832" s="216"/>
      <c r="AM832" s="202"/>
      <c r="AN832" s="202"/>
      <c r="AP832" s="155"/>
      <c r="AQ832" s="155"/>
      <c r="AR832" s="155"/>
    </row>
    <row r="833" customFormat="false" ht="13.2" hidden="false" customHeight="false" outlineLevel="0" collapsed="false">
      <c r="F833" s="155"/>
      <c r="N833" s="215"/>
      <c r="O833" s="215"/>
      <c r="P833" s="215"/>
      <c r="Q833" s="215"/>
      <c r="R833" s="215"/>
      <c r="S833" s="215"/>
      <c r="T833" s="215"/>
      <c r="U833" s="215"/>
      <c r="V833" s="216"/>
      <c r="W833" s="216"/>
      <c r="X833" s="215"/>
      <c r="Y833" s="216"/>
      <c r="Z833" s="216"/>
      <c r="AA833" s="216"/>
      <c r="AB833" s="216"/>
      <c r="AC833" s="216"/>
      <c r="AD833" s="216"/>
      <c r="AE833" s="216"/>
      <c r="AF833" s="216"/>
      <c r="AG833" s="216"/>
      <c r="AH833" s="216"/>
      <c r="AI833" s="216"/>
      <c r="AJ833" s="216"/>
      <c r="AK833" s="216"/>
      <c r="AL833" s="216"/>
      <c r="AM833" s="202"/>
      <c r="AN833" s="202"/>
      <c r="AP833" s="155"/>
      <c r="AQ833" s="155"/>
      <c r="AR833" s="155"/>
    </row>
    <row r="834" customFormat="false" ht="13.2" hidden="false" customHeight="false" outlineLevel="0" collapsed="false">
      <c r="F834" s="155"/>
      <c r="N834" s="215"/>
      <c r="O834" s="215"/>
      <c r="P834" s="215"/>
      <c r="Q834" s="215"/>
      <c r="R834" s="215"/>
      <c r="S834" s="215"/>
      <c r="T834" s="215"/>
      <c r="U834" s="215"/>
      <c r="V834" s="216"/>
      <c r="W834" s="216"/>
      <c r="X834" s="215"/>
      <c r="Y834" s="216"/>
      <c r="Z834" s="216"/>
      <c r="AA834" s="216"/>
      <c r="AB834" s="216"/>
      <c r="AC834" s="216"/>
      <c r="AD834" s="216"/>
      <c r="AE834" s="216"/>
      <c r="AF834" s="216"/>
      <c r="AG834" s="216"/>
      <c r="AH834" s="216"/>
      <c r="AI834" s="216"/>
      <c r="AJ834" s="216"/>
      <c r="AK834" s="216"/>
      <c r="AL834" s="216"/>
      <c r="AM834" s="202"/>
      <c r="AN834" s="202"/>
      <c r="AP834" s="155"/>
      <c r="AQ834" s="155"/>
      <c r="AR834" s="155"/>
    </row>
    <row r="835" customFormat="false" ht="13.2" hidden="false" customHeight="false" outlineLevel="0" collapsed="false">
      <c r="F835" s="155"/>
      <c r="N835" s="215"/>
      <c r="O835" s="215"/>
      <c r="P835" s="215"/>
      <c r="Q835" s="215"/>
      <c r="R835" s="215"/>
      <c r="S835" s="215"/>
      <c r="T835" s="215"/>
      <c r="U835" s="215"/>
      <c r="V835" s="216"/>
      <c r="W835" s="216"/>
      <c r="X835" s="215"/>
      <c r="Y835" s="216"/>
      <c r="Z835" s="216"/>
      <c r="AA835" s="216"/>
      <c r="AB835" s="216"/>
      <c r="AC835" s="216"/>
      <c r="AD835" s="216"/>
      <c r="AE835" s="216"/>
      <c r="AF835" s="216"/>
      <c r="AG835" s="216"/>
      <c r="AH835" s="216"/>
      <c r="AI835" s="216"/>
      <c r="AJ835" s="216"/>
      <c r="AK835" s="216"/>
      <c r="AL835" s="216"/>
      <c r="AM835" s="202"/>
      <c r="AN835" s="202"/>
      <c r="AP835" s="155"/>
      <c r="AQ835" s="155"/>
      <c r="AR835" s="155"/>
    </row>
    <row r="836" customFormat="false" ht="13.2" hidden="false" customHeight="false" outlineLevel="0" collapsed="false">
      <c r="F836" s="155"/>
      <c r="N836" s="215"/>
      <c r="O836" s="215"/>
      <c r="P836" s="215"/>
      <c r="Q836" s="215"/>
      <c r="R836" s="215"/>
      <c r="S836" s="215"/>
      <c r="T836" s="215"/>
      <c r="U836" s="215"/>
      <c r="V836" s="216"/>
      <c r="W836" s="216"/>
      <c r="X836" s="215"/>
      <c r="Y836" s="216"/>
      <c r="Z836" s="216"/>
      <c r="AA836" s="216"/>
      <c r="AB836" s="216"/>
      <c r="AC836" s="216"/>
      <c r="AD836" s="216"/>
      <c r="AE836" s="216"/>
      <c r="AF836" s="216"/>
      <c r="AG836" s="216"/>
      <c r="AH836" s="216"/>
      <c r="AI836" s="216"/>
      <c r="AJ836" s="216"/>
      <c r="AK836" s="216"/>
      <c r="AL836" s="216"/>
      <c r="AM836" s="202"/>
      <c r="AN836" s="202"/>
      <c r="AP836" s="155"/>
      <c r="AQ836" s="155"/>
      <c r="AR836" s="155"/>
    </row>
    <row r="837" customFormat="false" ht="13.2" hidden="false" customHeight="false" outlineLevel="0" collapsed="false">
      <c r="F837" s="155"/>
      <c r="N837" s="215"/>
      <c r="O837" s="215"/>
      <c r="P837" s="215"/>
      <c r="Q837" s="215"/>
      <c r="R837" s="215"/>
      <c r="S837" s="215"/>
      <c r="T837" s="215"/>
      <c r="U837" s="215"/>
      <c r="V837" s="216"/>
      <c r="W837" s="216"/>
      <c r="X837" s="215"/>
      <c r="Y837" s="216"/>
      <c r="Z837" s="216"/>
      <c r="AA837" s="216"/>
      <c r="AB837" s="216"/>
      <c r="AC837" s="216"/>
      <c r="AD837" s="216"/>
      <c r="AE837" s="216"/>
      <c r="AF837" s="216"/>
      <c r="AG837" s="216"/>
      <c r="AH837" s="216"/>
      <c r="AI837" s="216"/>
      <c r="AJ837" s="216"/>
      <c r="AK837" s="216"/>
      <c r="AL837" s="216"/>
      <c r="AM837" s="202"/>
      <c r="AN837" s="202"/>
      <c r="AP837" s="155"/>
      <c r="AQ837" s="155"/>
      <c r="AR837" s="155"/>
    </row>
    <row r="838" customFormat="false" ht="13.2" hidden="false" customHeight="false" outlineLevel="0" collapsed="false">
      <c r="F838" s="155"/>
      <c r="N838" s="215"/>
      <c r="O838" s="215"/>
      <c r="P838" s="215"/>
      <c r="Q838" s="215"/>
      <c r="R838" s="215"/>
      <c r="S838" s="215"/>
      <c r="T838" s="215"/>
      <c r="U838" s="215"/>
      <c r="V838" s="216"/>
      <c r="W838" s="216"/>
      <c r="X838" s="215"/>
      <c r="Y838" s="216"/>
      <c r="Z838" s="216"/>
      <c r="AA838" s="216"/>
      <c r="AB838" s="216"/>
      <c r="AC838" s="216"/>
      <c r="AD838" s="216"/>
      <c r="AE838" s="216"/>
      <c r="AF838" s="216"/>
      <c r="AG838" s="216"/>
      <c r="AH838" s="216"/>
      <c r="AI838" s="216"/>
      <c r="AJ838" s="216"/>
      <c r="AK838" s="216"/>
      <c r="AL838" s="216"/>
      <c r="AM838" s="202"/>
      <c r="AN838" s="202"/>
      <c r="AP838" s="155"/>
      <c r="AQ838" s="155"/>
      <c r="AR838" s="155"/>
    </row>
    <row r="839" customFormat="false" ht="13.2" hidden="false" customHeight="false" outlineLevel="0" collapsed="false">
      <c r="F839" s="155"/>
      <c r="N839" s="215"/>
      <c r="O839" s="215"/>
      <c r="P839" s="215"/>
      <c r="Q839" s="215"/>
      <c r="R839" s="215"/>
      <c r="S839" s="215"/>
      <c r="T839" s="215"/>
      <c r="U839" s="215"/>
      <c r="V839" s="216"/>
      <c r="W839" s="216"/>
      <c r="X839" s="215"/>
      <c r="Y839" s="216"/>
      <c r="Z839" s="216"/>
      <c r="AA839" s="216"/>
      <c r="AB839" s="216"/>
      <c r="AC839" s="216"/>
      <c r="AD839" s="216"/>
      <c r="AE839" s="216"/>
      <c r="AF839" s="216"/>
      <c r="AG839" s="216"/>
      <c r="AH839" s="216"/>
      <c r="AI839" s="216"/>
      <c r="AJ839" s="216"/>
      <c r="AK839" s="216"/>
      <c r="AL839" s="216"/>
      <c r="AM839" s="202"/>
      <c r="AN839" s="202"/>
      <c r="AP839" s="155"/>
      <c r="AQ839" s="155"/>
      <c r="AR839" s="155"/>
    </row>
    <row r="840" customFormat="false" ht="13.2" hidden="false" customHeight="false" outlineLevel="0" collapsed="false">
      <c r="F840" s="155"/>
      <c r="N840" s="215"/>
      <c r="O840" s="215"/>
      <c r="P840" s="215"/>
      <c r="Q840" s="215"/>
      <c r="R840" s="215"/>
      <c r="S840" s="215"/>
      <c r="T840" s="215"/>
      <c r="U840" s="215"/>
      <c r="V840" s="216"/>
      <c r="W840" s="216"/>
      <c r="X840" s="215"/>
      <c r="Y840" s="216"/>
      <c r="Z840" s="216"/>
      <c r="AA840" s="216"/>
      <c r="AB840" s="216"/>
      <c r="AC840" s="216"/>
      <c r="AD840" s="216"/>
      <c r="AE840" s="216"/>
      <c r="AF840" s="216"/>
      <c r="AG840" s="216"/>
      <c r="AH840" s="216"/>
      <c r="AI840" s="216"/>
      <c r="AJ840" s="216"/>
      <c r="AK840" s="216"/>
      <c r="AL840" s="216"/>
      <c r="AM840" s="202"/>
      <c r="AN840" s="202"/>
      <c r="AP840" s="155"/>
      <c r="AQ840" s="155"/>
      <c r="AR840" s="155"/>
    </row>
    <row r="841" customFormat="false" ht="13.2" hidden="false" customHeight="false" outlineLevel="0" collapsed="false">
      <c r="F841" s="155"/>
      <c r="N841" s="215"/>
      <c r="O841" s="215"/>
      <c r="P841" s="215"/>
      <c r="Q841" s="215"/>
      <c r="R841" s="215"/>
      <c r="S841" s="215"/>
      <c r="T841" s="215"/>
      <c r="U841" s="215"/>
      <c r="V841" s="216"/>
      <c r="W841" s="216"/>
      <c r="X841" s="215"/>
      <c r="Y841" s="216"/>
      <c r="Z841" s="216"/>
      <c r="AA841" s="216"/>
      <c r="AB841" s="216"/>
      <c r="AC841" s="216"/>
      <c r="AD841" s="216"/>
      <c r="AE841" s="216"/>
      <c r="AF841" s="216"/>
      <c r="AG841" s="216"/>
      <c r="AH841" s="216"/>
      <c r="AI841" s="216"/>
      <c r="AJ841" s="216"/>
      <c r="AK841" s="216"/>
      <c r="AL841" s="216"/>
      <c r="AM841" s="202"/>
      <c r="AN841" s="202"/>
      <c r="AP841" s="155"/>
      <c r="AQ841" s="155"/>
      <c r="AR841" s="155"/>
    </row>
    <row r="842" customFormat="false" ht="13.2" hidden="false" customHeight="false" outlineLevel="0" collapsed="false">
      <c r="F842" s="155"/>
      <c r="N842" s="215"/>
      <c r="O842" s="215"/>
      <c r="P842" s="215"/>
      <c r="Q842" s="215"/>
      <c r="R842" s="215"/>
      <c r="S842" s="215"/>
      <c r="T842" s="215"/>
      <c r="U842" s="215"/>
      <c r="V842" s="216"/>
      <c r="W842" s="216"/>
      <c r="X842" s="215"/>
      <c r="Y842" s="216"/>
      <c r="Z842" s="216"/>
      <c r="AA842" s="216"/>
      <c r="AB842" s="216"/>
      <c r="AC842" s="216"/>
      <c r="AD842" s="216"/>
      <c r="AE842" s="216"/>
      <c r="AF842" s="216"/>
      <c r="AG842" s="216"/>
      <c r="AH842" s="216"/>
      <c r="AI842" s="216"/>
      <c r="AJ842" s="216"/>
      <c r="AK842" s="216"/>
      <c r="AL842" s="216"/>
      <c r="AM842" s="202"/>
      <c r="AN842" s="202"/>
      <c r="AP842" s="155"/>
      <c r="AQ842" s="155"/>
      <c r="AR842" s="155"/>
    </row>
    <row r="843" customFormat="false" ht="13.2" hidden="false" customHeight="false" outlineLevel="0" collapsed="false">
      <c r="F843" s="155"/>
      <c r="N843" s="215"/>
      <c r="O843" s="215"/>
      <c r="P843" s="215"/>
      <c r="Q843" s="215"/>
      <c r="R843" s="215"/>
      <c r="S843" s="215"/>
      <c r="T843" s="215"/>
      <c r="U843" s="215"/>
      <c r="V843" s="216"/>
      <c r="W843" s="216"/>
      <c r="X843" s="215"/>
      <c r="Y843" s="216"/>
      <c r="Z843" s="216"/>
      <c r="AA843" s="216"/>
      <c r="AB843" s="216"/>
      <c r="AC843" s="216"/>
      <c r="AD843" s="216"/>
      <c r="AE843" s="216"/>
      <c r="AF843" s="216"/>
      <c r="AG843" s="216"/>
      <c r="AH843" s="216"/>
      <c r="AI843" s="216"/>
      <c r="AJ843" s="216"/>
      <c r="AK843" s="216"/>
      <c r="AL843" s="216"/>
      <c r="AM843" s="202"/>
      <c r="AN843" s="202"/>
      <c r="AP843" s="155"/>
      <c r="AQ843" s="155"/>
      <c r="AR843" s="155"/>
    </row>
    <row r="844" customFormat="false" ht="13.2" hidden="false" customHeight="false" outlineLevel="0" collapsed="false">
      <c r="F844" s="155"/>
      <c r="N844" s="215"/>
      <c r="O844" s="215"/>
      <c r="P844" s="215"/>
      <c r="Q844" s="215"/>
      <c r="R844" s="215"/>
      <c r="S844" s="215"/>
      <c r="T844" s="215"/>
      <c r="U844" s="215"/>
      <c r="V844" s="216"/>
      <c r="W844" s="216"/>
      <c r="X844" s="215"/>
      <c r="Y844" s="216"/>
      <c r="Z844" s="216"/>
      <c r="AA844" s="216"/>
      <c r="AB844" s="216"/>
      <c r="AC844" s="216"/>
      <c r="AD844" s="216"/>
      <c r="AE844" s="216"/>
      <c r="AF844" s="216"/>
      <c r="AG844" s="216"/>
      <c r="AH844" s="216"/>
      <c r="AI844" s="216"/>
      <c r="AJ844" s="216"/>
      <c r="AK844" s="216"/>
      <c r="AL844" s="216"/>
      <c r="AM844" s="202"/>
      <c r="AN844" s="202"/>
      <c r="AP844" s="155"/>
      <c r="AQ844" s="155"/>
      <c r="AR844" s="155"/>
    </row>
    <row r="845" customFormat="false" ht="13.2" hidden="false" customHeight="false" outlineLevel="0" collapsed="false">
      <c r="F845" s="155"/>
      <c r="N845" s="215"/>
      <c r="O845" s="215"/>
      <c r="P845" s="215"/>
      <c r="Q845" s="215"/>
      <c r="R845" s="215"/>
      <c r="S845" s="215"/>
      <c r="T845" s="215"/>
      <c r="U845" s="215"/>
      <c r="V845" s="216"/>
      <c r="W845" s="216"/>
      <c r="X845" s="215"/>
      <c r="Y845" s="216"/>
      <c r="Z845" s="216"/>
      <c r="AA845" s="216"/>
      <c r="AB845" s="216"/>
      <c r="AC845" s="216"/>
      <c r="AD845" s="216"/>
      <c r="AE845" s="216"/>
      <c r="AF845" s="216"/>
      <c r="AG845" s="216"/>
      <c r="AH845" s="216"/>
      <c r="AI845" s="216"/>
      <c r="AJ845" s="216"/>
      <c r="AK845" s="216"/>
      <c r="AL845" s="216"/>
      <c r="AM845" s="202"/>
      <c r="AN845" s="202"/>
      <c r="AP845" s="155"/>
      <c r="AQ845" s="155"/>
      <c r="AR845" s="155"/>
    </row>
    <row r="846" customFormat="false" ht="13.2" hidden="false" customHeight="false" outlineLevel="0" collapsed="false">
      <c r="F846" s="155"/>
      <c r="N846" s="215"/>
      <c r="O846" s="215"/>
      <c r="P846" s="215"/>
      <c r="Q846" s="215"/>
      <c r="R846" s="215"/>
      <c r="S846" s="215"/>
      <c r="T846" s="215"/>
      <c r="U846" s="215"/>
      <c r="V846" s="216"/>
      <c r="W846" s="216"/>
      <c r="X846" s="215"/>
      <c r="Y846" s="216"/>
      <c r="Z846" s="216"/>
      <c r="AA846" s="216"/>
      <c r="AB846" s="216"/>
      <c r="AC846" s="216"/>
      <c r="AD846" s="216"/>
      <c r="AE846" s="216"/>
      <c r="AF846" s="216"/>
      <c r="AG846" s="216"/>
      <c r="AH846" s="216"/>
      <c r="AI846" s="216"/>
      <c r="AJ846" s="216"/>
      <c r="AK846" s="216"/>
      <c r="AL846" s="216"/>
      <c r="AM846" s="202"/>
      <c r="AN846" s="202"/>
      <c r="AP846" s="155"/>
      <c r="AQ846" s="155"/>
      <c r="AR846" s="155"/>
    </row>
    <row r="847" customFormat="false" ht="13.2" hidden="false" customHeight="false" outlineLevel="0" collapsed="false">
      <c r="F847" s="155"/>
      <c r="N847" s="215"/>
      <c r="O847" s="215"/>
      <c r="P847" s="215"/>
      <c r="Q847" s="215"/>
      <c r="R847" s="215"/>
      <c r="S847" s="215"/>
      <c r="T847" s="215"/>
      <c r="U847" s="215"/>
      <c r="V847" s="216"/>
      <c r="W847" s="216"/>
      <c r="X847" s="215"/>
      <c r="Y847" s="216"/>
      <c r="Z847" s="216"/>
      <c r="AA847" s="216"/>
      <c r="AB847" s="216"/>
      <c r="AC847" s="216"/>
      <c r="AD847" s="216"/>
      <c r="AE847" s="216"/>
      <c r="AF847" s="216"/>
      <c r="AG847" s="216"/>
      <c r="AH847" s="216"/>
      <c r="AI847" s="216"/>
      <c r="AJ847" s="216"/>
      <c r="AK847" s="216"/>
      <c r="AL847" s="216"/>
      <c r="AM847" s="202"/>
      <c r="AN847" s="202"/>
      <c r="AP847" s="155"/>
      <c r="AQ847" s="155"/>
      <c r="AR847" s="155"/>
    </row>
    <row r="848" customFormat="false" ht="13.2" hidden="false" customHeight="false" outlineLevel="0" collapsed="false">
      <c r="F848" s="155"/>
      <c r="N848" s="215"/>
      <c r="O848" s="215"/>
      <c r="P848" s="215"/>
      <c r="Q848" s="215"/>
      <c r="R848" s="215"/>
      <c r="S848" s="215"/>
      <c r="T848" s="215"/>
      <c r="U848" s="215"/>
      <c r="V848" s="216"/>
      <c r="W848" s="216"/>
      <c r="X848" s="215"/>
      <c r="Y848" s="216"/>
      <c r="Z848" s="216"/>
      <c r="AA848" s="216"/>
      <c r="AB848" s="216"/>
      <c r="AC848" s="216"/>
      <c r="AD848" s="216"/>
      <c r="AE848" s="216"/>
      <c r="AF848" s="216"/>
      <c r="AG848" s="216"/>
      <c r="AH848" s="216"/>
      <c r="AI848" s="216"/>
      <c r="AJ848" s="216"/>
      <c r="AK848" s="216"/>
      <c r="AL848" s="216"/>
      <c r="AM848" s="202"/>
      <c r="AN848" s="202"/>
      <c r="AP848" s="155"/>
      <c r="AQ848" s="155"/>
      <c r="AR848" s="155"/>
    </row>
    <row r="849" customFormat="false" ht="13.2" hidden="false" customHeight="false" outlineLevel="0" collapsed="false">
      <c r="F849" s="155"/>
      <c r="N849" s="215"/>
      <c r="O849" s="215"/>
      <c r="P849" s="215"/>
      <c r="Q849" s="215"/>
      <c r="R849" s="215"/>
      <c r="S849" s="215"/>
      <c r="T849" s="215"/>
      <c r="U849" s="215"/>
      <c r="V849" s="216"/>
      <c r="W849" s="216"/>
      <c r="X849" s="215"/>
      <c r="Y849" s="216"/>
      <c r="Z849" s="216"/>
      <c r="AA849" s="216"/>
      <c r="AB849" s="216"/>
      <c r="AC849" s="216"/>
      <c r="AD849" s="216"/>
      <c r="AE849" s="216"/>
      <c r="AF849" s="216"/>
      <c r="AG849" s="216"/>
      <c r="AH849" s="216"/>
      <c r="AI849" s="216"/>
      <c r="AJ849" s="216"/>
      <c r="AK849" s="216"/>
      <c r="AL849" s="216"/>
      <c r="AM849" s="202"/>
      <c r="AN849" s="202"/>
      <c r="AP849" s="155"/>
      <c r="AQ849" s="155"/>
      <c r="AR849" s="155"/>
    </row>
    <row r="850" customFormat="false" ht="13.2" hidden="false" customHeight="false" outlineLevel="0" collapsed="false">
      <c r="F850" s="155"/>
      <c r="N850" s="215"/>
      <c r="O850" s="215"/>
      <c r="P850" s="215"/>
      <c r="Q850" s="215"/>
      <c r="R850" s="215"/>
      <c r="S850" s="215"/>
      <c r="T850" s="215"/>
      <c r="U850" s="215"/>
      <c r="V850" s="216"/>
      <c r="W850" s="216"/>
      <c r="X850" s="215"/>
      <c r="Y850" s="216"/>
      <c r="Z850" s="216"/>
      <c r="AA850" s="216"/>
      <c r="AB850" s="216"/>
      <c r="AC850" s="216"/>
      <c r="AD850" s="216"/>
      <c r="AE850" s="216"/>
      <c r="AF850" s="216"/>
      <c r="AG850" s="216"/>
      <c r="AH850" s="216"/>
      <c r="AI850" s="216"/>
      <c r="AJ850" s="216"/>
      <c r="AK850" s="216"/>
      <c r="AL850" s="216"/>
      <c r="AM850" s="202"/>
      <c r="AN850" s="202"/>
      <c r="AP850" s="155"/>
      <c r="AQ850" s="155"/>
      <c r="AR850" s="155"/>
    </row>
    <row r="851" customFormat="false" ht="13.2" hidden="false" customHeight="false" outlineLevel="0" collapsed="false">
      <c r="F851" s="155"/>
      <c r="N851" s="215"/>
      <c r="O851" s="215"/>
      <c r="P851" s="215"/>
      <c r="Q851" s="215"/>
      <c r="R851" s="215"/>
      <c r="S851" s="215"/>
      <c r="T851" s="215"/>
      <c r="U851" s="215"/>
      <c r="V851" s="216"/>
      <c r="W851" s="216"/>
      <c r="X851" s="215"/>
      <c r="Y851" s="216"/>
      <c r="Z851" s="216"/>
      <c r="AA851" s="216"/>
      <c r="AB851" s="216"/>
      <c r="AC851" s="216"/>
      <c r="AD851" s="216"/>
      <c r="AE851" s="216"/>
      <c r="AF851" s="216"/>
      <c r="AG851" s="216"/>
      <c r="AH851" s="216"/>
      <c r="AI851" s="216"/>
      <c r="AJ851" s="216"/>
      <c r="AK851" s="216"/>
      <c r="AL851" s="216"/>
      <c r="AM851" s="202"/>
      <c r="AN851" s="202"/>
      <c r="AP851" s="155"/>
      <c r="AQ851" s="155"/>
      <c r="AR851" s="155"/>
    </row>
    <row r="852" customFormat="false" ht="13.2" hidden="false" customHeight="false" outlineLevel="0" collapsed="false">
      <c r="F852" s="155"/>
      <c r="N852" s="215"/>
      <c r="O852" s="215"/>
      <c r="P852" s="215"/>
      <c r="Q852" s="215"/>
      <c r="R852" s="215"/>
      <c r="S852" s="215"/>
      <c r="T852" s="215"/>
      <c r="U852" s="215"/>
      <c r="V852" s="216"/>
      <c r="W852" s="216"/>
      <c r="X852" s="215"/>
      <c r="Y852" s="216"/>
      <c r="Z852" s="216"/>
      <c r="AA852" s="216"/>
      <c r="AB852" s="216"/>
      <c r="AC852" s="216"/>
      <c r="AD852" s="216"/>
      <c r="AE852" s="216"/>
      <c r="AF852" s="216"/>
      <c r="AG852" s="216"/>
      <c r="AH852" s="216"/>
      <c r="AI852" s="216"/>
      <c r="AJ852" s="216"/>
      <c r="AK852" s="216"/>
      <c r="AL852" s="216"/>
      <c r="AM852" s="202"/>
      <c r="AN852" s="202"/>
      <c r="AP852" s="155"/>
      <c r="AQ852" s="155"/>
      <c r="AR852" s="155"/>
    </row>
    <row r="853" customFormat="false" ht="13.2" hidden="false" customHeight="false" outlineLevel="0" collapsed="false">
      <c r="F853" s="155"/>
      <c r="N853" s="215"/>
      <c r="O853" s="215"/>
      <c r="P853" s="215"/>
      <c r="Q853" s="215"/>
      <c r="R853" s="215"/>
      <c r="S853" s="215"/>
      <c r="T853" s="215"/>
      <c r="U853" s="215"/>
      <c r="V853" s="216"/>
      <c r="W853" s="216"/>
      <c r="X853" s="215"/>
      <c r="Y853" s="216"/>
      <c r="Z853" s="216"/>
      <c r="AA853" s="216"/>
      <c r="AB853" s="216"/>
      <c r="AC853" s="216"/>
      <c r="AD853" s="216"/>
      <c r="AE853" s="216"/>
      <c r="AF853" s="216"/>
      <c r="AG853" s="216"/>
      <c r="AH853" s="216"/>
      <c r="AI853" s="216"/>
      <c r="AJ853" s="216"/>
      <c r="AK853" s="216"/>
      <c r="AL853" s="216"/>
      <c r="AM853" s="202"/>
      <c r="AN853" s="202"/>
      <c r="AP853" s="155"/>
      <c r="AQ853" s="155"/>
      <c r="AR853" s="155"/>
    </row>
    <row r="854" customFormat="false" ht="13.2" hidden="false" customHeight="false" outlineLevel="0" collapsed="false">
      <c r="F854" s="155"/>
      <c r="N854" s="215"/>
      <c r="O854" s="215"/>
      <c r="P854" s="215"/>
      <c r="Q854" s="215"/>
      <c r="R854" s="215"/>
      <c r="S854" s="215"/>
      <c r="T854" s="215"/>
      <c r="U854" s="215"/>
      <c r="V854" s="216"/>
      <c r="W854" s="216"/>
      <c r="X854" s="215"/>
      <c r="Y854" s="216"/>
      <c r="Z854" s="216"/>
      <c r="AA854" s="216"/>
      <c r="AB854" s="216"/>
      <c r="AC854" s="216"/>
      <c r="AD854" s="216"/>
      <c r="AE854" s="216"/>
      <c r="AF854" s="216"/>
      <c r="AG854" s="216"/>
      <c r="AH854" s="216"/>
      <c r="AI854" s="216"/>
      <c r="AJ854" s="216"/>
      <c r="AK854" s="216"/>
      <c r="AL854" s="216"/>
      <c r="AM854" s="202"/>
      <c r="AN854" s="202"/>
      <c r="AP854" s="155"/>
      <c r="AQ854" s="155"/>
      <c r="AR854" s="155"/>
    </row>
    <row r="855" customFormat="false" ht="13.2" hidden="false" customHeight="false" outlineLevel="0" collapsed="false">
      <c r="F855" s="155"/>
      <c r="N855" s="215"/>
      <c r="O855" s="215"/>
      <c r="P855" s="215"/>
      <c r="Q855" s="215"/>
      <c r="R855" s="215"/>
      <c r="S855" s="215"/>
      <c r="T855" s="215"/>
      <c r="U855" s="215"/>
      <c r="V855" s="216"/>
      <c r="W855" s="216"/>
      <c r="X855" s="215"/>
      <c r="Y855" s="216"/>
      <c r="Z855" s="216"/>
      <c r="AA855" s="216"/>
      <c r="AB855" s="216"/>
      <c r="AC855" s="216"/>
      <c r="AD855" s="216"/>
      <c r="AE855" s="216"/>
      <c r="AF855" s="216"/>
      <c r="AG855" s="216"/>
      <c r="AH855" s="216"/>
      <c r="AI855" s="216"/>
      <c r="AJ855" s="216"/>
      <c r="AK855" s="216"/>
      <c r="AL855" s="216"/>
      <c r="AM855" s="202"/>
      <c r="AN855" s="202"/>
      <c r="AP855" s="155"/>
      <c r="AQ855" s="155"/>
      <c r="AR855" s="155"/>
    </row>
    <row r="856" customFormat="false" ht="13.2" hidden="false" customHeight="false" outlineLevel="0" collapsed="false">
      <c r="F856" s="155"/>
      <c r="N856" s="215"/>
      <c r="O856" s="215"/>
      <c r="P856" s="215"/>
      <c r="Q856" s="215"/>
      <c r="R856" s="215"/>
      <c r="S856" s="215"/>
      <c r="T856" s="215"/>
      <c r="U856" s="215"/>
      <c r="V856" s="216"/>
      <c r="W856" s="216"/>
      <c r="X856" s="215"/>
      <c r="Y856" s="216"/>
      <c r="Z856" s="216"/>
      <c r="AA856" s="216"/>
      <c r="AB856" s="216"/>
      <c r="AC856" s="216"/>
      <c r="AD856" s="216"/>
      <c r="AE856" s="216"/>
      <c r="AF856" s="216"/>
      <c r="AG856" s="216"/>
      <c r="AH856" s="216"/>
      <c r="AI856" s="216"/>
      <c r="AJ856" s="216"/>
      <c r="AK856" s="216"/>
      <c r="AL856" s="216"/>
      <c r="AM856" s="202"/>
      <c r="AN856" s="202"/>
      <c r="AP856" s="155"/>
      <c r="AQ856" s="155"/>
      <c r="AR856" s="155"/>
    </row>
    <row r="857" customFormat="false" ht="13.2" hidden="false" customHeight="false" outlineLevel="0" collapsed="false">
      <c r="F857" s="155"/>
      <c r="N857" s="215"/>
      <c r="O857" s="215"/>
      <c r="P857" s="215"/>
      <c r="Q857" s="215"/>
      <c r="R857" s="215"/>
      <c r="S857" s="215"/>
      <c r="T857" s="215"/>
      <c r="U857" s="215"/>
      <c r="V857" s="216"/>
      <c r="W857" s="216"/>
      <c r="X857" s="215"/>
      <c r="Y857" s="216"/>
      <c r="Z857" s="216"/>
      <c r="AA857" s="216"/>
      <c r="AB857" s="216"/>
      <c r="AC857" s="216"/>
      <c r="AD857" s="216"/>
      <c r="AE857" s="216"/>
      <c r="AF857" s="216"/>
      <c r="AG857" s="216"/>
      <c r="AH857" s="216"/>
      <c r="AI857" s="216"/>
      <c r="AJ857" s="216"/>
      <c r="AK857" s="216"/>
      <c r="AL857" s="216"/>
      <c r="AM857" s="202"/>
      <c r="AN857" s="202"/>
      <c r="AP857" s="155"/>
      <c r="AQ857" s="155"/>
      <c r="AR857" s="155"/>
    </row>
    <row r="858" customFormat="false" ht="13.2" hidden="false" customHeight="false" outlineLevel="0" collapsed="false">
      <c r="F858" s="155"/>
      <c r="N858" s="215"/>
      <c r="O858" s="215"/>
      <c r="P858" s="215"/>
      <c r="Q858" s="215"/>
      <c r="R858" s="215"/>
      <c r="S858" s="215"/>
      <c r="T858" s="215"/>
      <c r="U858" s="215"/>
      <c r="V858" s="216"/>
      <c r="W858" s="216"/>
      <c r="X858" s="215"/>
      <c r="Y858" s="216"/>
      <c r="Z858" s="216"/>
      <c r="AA858" s="216"/>
      <c r="AB858" s="216"/>
      <c r="AC858" s="216"/>
      <c r="AD858" s="216"/>
      <c r="AE858" s="216"/>
      <c r="AF858" s="216"/>
      <c r="AG858" s="216"/>
      <c r="AH858" s="216"/>
      <c r="AI858" s="216"/>
      <c r="AJ858" s="216"/>
      <c r="AK858" s="216"/>
      <c r="AL858" s="216"/>
      <c r="AM858" s="202"/>
      <c r="AN858" s="202"/>
      <c r="AP858" s="155"/>
      <c r="AQ858" s="155"/>
      <c r="AR858" s="155"/>
    </row>
    <row r="859" customFormat="false" ht="13.2" hidden="false" customHeight="false" outlineLevel="0" collapsed="false">
      <c r="F859" s="155"/>
      <c r="N859" s="215"/>
      <c r="O859" s="215"/>
      <c r="P859" s="215"/>
      <c r="Q859" s="215"/>
      <c r="R859" s="215"/>
      <c r="S859" s="215"/>
      <c r="T859" s="215"/>
      <c r="U859" s="215"/>
      <c r="V859" s="216"/>
      <c r="W859" s="216"/>
      <c r="X859" s="215"/>
      <c r="Y859" s="216"/>
      <c r="Z859" s="216"/>
      <c r="AA859" s="216"/>
      <c r="AB859" s="216"/>
      <c r="AC859" s="216"/>
      <c r="AD859" s="216"/>
      <c r="AE859" s="216"/>
      <c r="AF859" s="216"/>
      <c r="AG859" s="216"/>
      <c r="AH859" s="216"/>
      <c r="AI859" s="216"/>
      <c r="AJ859" s="216"/>
      <c r="AK859" s="216"/>
      <c r="AL859" s="216"/>
      <c r="AM859" s="202"/>
      <c r="AN859" s="202"/>
      <c r="AP859" s="155"/>
      <c r="AQ859" s="155"/>
      <c r="AR859" s="155"/>
    </row>
    <row r="860" customFormat="false" ht="13.2" hidden="false" customHeight="false" outlineLevel="0" collapsed="false">
      <c r="F860" s="155"/>
      <c r="N860" s="215"/>
      <c r="O860" s="215"/>
      <c r="P860" s="215"/>
      <c r="Q860" s="215"/>
      <c r="R860" s="215"/>
      <c r="S860" s="215"/>
      <c r="T860" s="215"/>
      <c r="U860" s="215"/>
      <c r="V860" s="216"/>
      <c r="W860" s="216"/>
      <c r="X860" s="215"/>
      <c r="Y860" s="216"/>
      <c r="Z860" s="216"/>
      <c r="AA860" s="216"/>
      <c r="AB860" s="216"/>
      <c r="AC860" s="216"/>
      <c r="AD860" s="216"/>
      <c r="AE860" s="216"/>
      <c r="AF860" s="216"/>
      <c r="AG860" s="216"/>
      <c r="AH860" s="216"/>
      <c r="AI860" s="216"/>
      <c r="AJ860" s="216"/>
      <c r="AK860" s="216"/>
      <c r="AL860" s="216"/>
      <c r="AM860" s="202"/>
      <c r="AN860" s="202"/>
      <c r="AP860" s="155"/>
      <c r="AQ860" s="155"/>
      <c r="AR860" s="155"/>
    </row>
    <row r="861" customFormat="false" ht="13.2" hidden="false" customHeight="false" outlineLevel="0" collapsed="false">
      <c r="F861" s="155"/>
      <c r="N861" s="215"/>
      <c r="O861" s="215"/>
      <c r="P861" s="215"/>
      <c r="Q861" s="215"/>
      <c r="R861" s="215"/>
      <c r="S861" s="215"/>
      <c r="T861" s="215"/>
      <c r="U861" s="215"/>
      <c r="V861" s="216"/>
      <c r="W861" s="216"/>
      <c r="X861" s="215"/>
      <c r="Y861" s="216"/>
      <c r="Z861" s="216"/>
      <c r="AA861" s="216"/>
      <c r="AB861" s="216"/>
      <c r="AC861" s="216"/>
      <c r="AD861" s="216"/>
      <c r="AE861" s="216"/>
      <c r="AF861" s="216"/>
      <c r="AG861" s="216"/>
      <c r="AH861" s="216"/>
      <c r="AI861" s="216"/>
      <c r="AJ861" s="216"/>
      <c r="AK861" s="216"/>
      <c r="AL861" s="216"/>
      <c r="AM861" s="202"/>
      <c r="AN861" s="202"/>
      <c r="AP861" s="155"/>
      <c r="AQ861" s="155"/>
      <c r="AR861" s="155"/>
    </row>
    <row r="862" customFormat="false" ht="13.2" hidden="false" customHeight="false" outlineLevel="0" collapsed="false">
      <c r="F862" s="155"/>
      <c r="N862" s="215"/>
      <c r="O862" s="215"/>
      <c r="P862" s="215"/>
      <c r="Q862" s="215"/>
      <c r="R862" s="215"/>
      <c r="S862" s="215"/>
      <c r="T862" s="215"/>
      <c r="U862" s="215"/>
      <c r="V862" s="216"/>
      <c r="W862" s="216"/>
      <c r="X862" s="215"/>
      <c r="Y862" s="216"/>
      <c r="Z862" s="216"/>
      <c r="AA862" s="216"/>
      <c r="AB862" s="216"/>
      <c r="AC862" s="216"/>
      <c r="AD862" s="216"/>
      <c r="AE862" s="216"/>
      <c r="AF862" s="216"/>
      <c r="AG862" s="216"/>
      <c r="AH862" s="216"/>
      <c r="AI862" s="216"/>
      <c r="AJ862" s="216"/>
      <c r="AK862" s="216"/>
      <c r="AL862" s="216"/>
      <c r="AM862" s="202"/>
      <c r="AN862" s="202"/>
      <c r="AP862" s="155"/>
      <c r="AQ862" s="155"/>
      <c r="AR862" s="155"/>
    </row>
    <row r="863" customFormat="false" ht="13.2" hidden="false" customHeight="false" outlineLevel="0" collapsed="false">
      <c r="F863" s="155"/>
      <c r="N863" s="215"/>
      <c r="O863" s="215"/>
      <c r="P863" s="215"/>
      <c r="Q863" s="215"/>
      <c r="R863" s="215"/>
      <c r="S863" s="215"/>
      <c r="T863" s="215"/>
      <c r="U863" s="215"/>
      <c r="V863" s="216"/>
      <c r="W863" s="216"/>
      <c r="X863" s="215"/>
      <c r="Y863" s="216"/>
      <c r="Z863" s="216"/>
      <c r="AA863" s="216"/>
      <c r="AB863" s="216"/>
      <c r="AC863" s="216"/>
      <c r="AD863" s="216"/>
      <c r="AE863" s="216"/>
      <c r="AF863" s="216"/>
      <c r="AG863" s="216"/>
      <c r="AH863" s="216"/>
      <c r="AI863" s="216"/>
      <c r="AJ863" s="216"/>
      <c r="AK863" s="216"/>
      <c r="AL863" s="216"/>
      <c r="AM863" s="202"/>
      <c r="AN863" s="202"/>
      <c r="AP863" s="155"/>
      <c r="AQ863" s="155"/>
      <c r="AR863" s="155"/>
    </row>
    <row r="864" customFormat="false" ht="13.2" hidden="false" customHeight="false" outlineLevel="0" collapsed="false">
      <c r="F864" s="155"/>
      <c r="N864" s="215"/>
      <c r="O864" s="215"/>
      <c r="P864" s="215"/>
      <c r="Q864" s="215"/>
      <c r="R864" s="215"/>
      <c r="S864" s="215"/>
      <c r="T864" s="215"/>
      <c r="U864" s="215"/>
      <c r="V864" s="216"/>
      <c r="W864" s="216"/>
      <c r="X864" s="215"/>
      <c r="Y864" s="216"/>
      <c r="Z864" s="216"/>
      <c r="AA864" s="216"/>
      <c r="AB864" s="216"/>
      <c r="AC864" s="216"/>
      <c r="AD864" s="216"/>
      <c r="AE864" s="216"/>
      <c r="AF864" s="216"/>
      <c r="AG864" s="216"/>
      <c r="AH864" s="216"/>
      <c r="AI864" s="216"/>
      <c r="AJ864" s="216"/>
      <c r="AK864" s="216"/>
      <c r="AL864" s="216"/>
      <c r="AM864" s="202"/>
      <c r="AN864" s="202"/>
      <c r="AP864" s="155"/>
      <c r="AQ864" s="155"/>
      <c r="AR864" s="155"/>
    </row>
    <row r="865" customFormat="false" ht="13.2" hidden="false" customHeight="false" outlineLevel="0" collapsed="false">
      <c r="F865" s="155"/>
      <c r="N865" s="215"/>
      <c r="O865" s="215"/>
      <c r="P865" s="215"/>
      <c r="Q865" s="215"/>
      <c r="R865" s="215"/>
      <c r="S865" s="215"/>
      <c r="T865" s="215"/>
      <c r="U865" s="215"/>
      <c r="V865" s="216"/>
      <c r="W865" s="216"/>
      <c r="X865" s="215"/>
      <c r="Y865" s="216"/>
      <c r="Z865" s="216"/>
      <c r="AA865" s="216"/>
      <c r="AB865" s="216"/>
      <c r="AC865" s="216"/>
      <c r="AD865" s="216"/>
      <c r="AE865" s="216"/>
      <c r="AF865" s="216"/>
      <c r="AG865" s="216"/>
      <c r="AH865" s="216"/>
      <c r="AI865" s="216"/>
      <c r="AJ865" s="216"/>
      <c r="AK865" s="216"/>
      <c r="AL865" s="216"/>
      <c r="AM865" s="202"/>
      <c r="AN865" s="202"/>
      <c r="AP865" s="155"/>
      <c r="AQ865" s="155"/>
      <c r="AR865" s="155"/>
    </row>
    <row r="866" customFormat="false" ht="13.2" hidden="false" customHeight="false" outlineLevel="0" collapsed="false">
      <c r="F866" s="155"/>
      <c r="N866" s="215"/>
      <c r="O866" s="215"/>
      <c r="P866" s="215"/>
      <c r="Q866" s="215"/>
      <c r="R866" s="215"/>
      <c r="S866" s="215"/>
      <c r="T866" s="215"/>
      <c r="U866" s="215"/>
      <c r="V866" s="216"/>
      <c r="W866" s="216"/>
      <c r="X866" s="215"/>
      <c r="Y866" s="216"/>
      <c r="Z866" s="216"/>
      <c r="AA866" s="216"/>
      <c r="AB866" s="216"/>
      <c r="AC866" s="216"/>
      <c r="AD866" s="216"/>
      <c r="AE866" s="216"/>
      <c r="AF866" s="216"/>
      <c r="AG866" s="216"/>
      <c r="AH866" s="216"/>
      <c r="AI866" s="216"/>
      <c r="AJ866" s="216"/>
      <c r="AK866" s="216"/>
      <c r="AL866" s="216"/>
      <c r="AM866" s="202"/>
      <c r="AN866" s="202"/>
      <c r="AP866" s="155"/>
      <c r="AQ866" s="155"/>
      <c r="AR866" s="155"/>
    </row>
    <row r="867" customFormat="false" ht="13.2" hidden="false" customHeight="false" outlineLevel="0" collapsed="false">
      <c r="F867" s="155"/>
      <c r="N867" s="215"/>
      <c r="O867" s="215"/>
      <c r="P867" s="215"/>
      <c r="Q867" s="215"/>
      <c r="R867" s="215"/>
      <c r="S867" s="215"/>
      <c r="T867" s="215"/>
      <c r="U867" s="215"/>
      <c r="V867" s="216"/>
      <c r="W867" s="216"/>
      <c r="X867" s="215"/>
      <c r="Y867" s="216"/>
      <c r="Z867" s="216"/>
      <c r="AA867" s="216"/>
      <c r="AB867" s="216"/>
      <c r="AC867" s="216"/>
      <c r="AD867" s="216"/>
      <c r="AE867" s="216"/>
      <c r="AF867" s="216"/>
      <c r="AG867" s="216"/>
      <c r="AH867" s="216"/>
      <c r="AI867" s="216"/>
      <c r="AJ867" s="216"/>
      <c r="AK867" s="216"/>
      <c r="AL867" s="216"/>
      <c r="AM867" s="202"/>
      <c r="AN867" s="202"/>
      <c r="AP867" s="155"/>
      <c r="AQ867" s="155"/>
      <c r="AR867" s="155"/>
    </row>
    <row r="868" customFormat="false" ht="13.2" hidden="false" customHeight="false" outlineLevel="0" collapsed="false">
      <c r="F868" s="155"/>
      <c r="N868" s="215"/>
      <c r="O868" s="215"/>
      <c r="P868" s="215"/>
      <c r="Q868" s="215"/>
      <c r="R868" s="215"/>
      <c r="S868" s="215"/>
      <c r="T868" s="215"/>
      <c r="U868" s="215"/>
      <c r="V868" s="216"/>
      <c r="W868" s="216"/>
      <c r="X868" s="215"/>
      <c r="Y868" s="216"/>
      <c r="Z868" s="216"/>
      <c r="AA868" s="216"/>
      <c r="AB868" s="216"/>
      <c r="AC868" s="216"/>
      <c r="AD868" s="216"/>
      <c r="AE868" s="216"/>
      <c r="AF868" s="216"/>
      <c r="AG868" s="216"/>
      <c r="AH868" s="216"/>
      <c r="AI868" s="216"/>
      <c r="AJ868" s="216"/>
      <c r="AK868" s="216"/>
      <c r="AL868" s="216"/>
      <c r="AM868" s="202"/>
      <c r="AN868" s="202"/>
      <c r="AP868" s="155"/>
      <c r="AQ868" s="155"/>
      <c r="AR868" s="155"/>
    </row>
    <row r="869" customFormat="false" ht="13.2" hidden="false" customHeight="false" outlineLevel="0" collapsed="false">
      <c r="F869" s="155"/>
      <c r="N869" s="215"/>
      <c r="O869" s="215"/>
      <c r="P869" s="215"/>
      <c r="Q869" s="215"/>
      <c r="R869" s="215"/>
      <c r="S869" s="215"/>
      <c r="T869" s="215"/>
      <c r="U869" s="215"/>
      <c r="V869" s="216"/>
      <c r="W869" s="216"/>
      <c r="X869" s="215"/>
      <c r="Y869" s="216"/>
      <c r="Z869" s="216"/>
      <c r="AA869" s="216"/>
      <c r="AB869" s="216"/>
      <c r="AC869" s="216"/>
      <c r="AD869" s="216"/>
      <c r="AE869" s="216"/>
      <c r="AF869" s="216"/>
      <c r="AG869" s="216"/>
      <c r="AH869" s="216"/>
      <c r="AI869" s="216"/>
      <c r="AJ869" s="216"/>
      <c r="AK869" s="216"/>
      <c r="AL869" s="216"/>
      <c r="AM869" s="202"/>
      <c r="AN869" s="202"/>
      <c r="AP869" s="155"/>
      <c r="AQ869" s="155"/>
      <c r="AR869" s="155"/>
    </row>
    <row r="870" customFormat="false" ht="13.2" hidden="false" customHeight="false" outlineLevel="0" collapsed="false">
      <c r="F870" s="155"/>
      <c r="N870" s="215"/>
      <c r="O870" s="215"/>
      <c r="P870" s="215"/>
      <c r="Q870" s="215"/>
      <c r="R870" s="215"/>
      <c r="S870" s="215"/>
      <c r="T870" s="215"/>
      <c r="U870" s="215"/>
      <c r="V870" s="216"/>
      <c r="W870" s="216"/>
      <c r="X870" s="215"/>
      <c r="Y870" s="216"/>
      <c r="Z870" s="216"/>
      <c r="AA870" s="216"/>
      <c r="AB870" s="216"/>
      <c r="AC870" s="216"/>
      <c r="AD870" s="216"/>
      <c r="AE870" s="216"/>
      <c r="AF870" s="216"/>
      <c r="AG870" s="216"/>
      <c r="AH870" s="216"/>
      <c r="AI870" s="216"/>
      <c r="AJ870" s="216"/>
      <c r="AK870" s="216"/>
      <c r="AL870" s="216"/>
      <c r="AM870" s="202"/>
      <c r="AN870" s="202"/>
      <c r="AP870" s="155"/>
      <c r="AQ870" s="155"/>
      <c r="AR870" s="155"/>
    </row>
    <row r="871" customFormat="false" ht="13.2" hidden="false" customHeight="false" outlineLevel="0" collapsed="false">
      <c r="F871" s="155"/>
      <c r="N871" s="215"/>
      <c r="O871" s="215"/>
      <c r="P871" s="215"/>
      <c r="Q871" s="215"/>
      <c r="R871" s="215"/>
      <c r="S871" s="215"/>
      <c r="T871" s="215"/>
      <c r="U871" s="215"/>
      <c r="V871" s="216"/>
      <c r="W871" s="216"/>
      <c r="X871" s="215"/>
      <c r="Y871" s="216"/>
      <c r="Z871" s="216"/>
      <c r="AA871" s="216"/>
      <c r="AB871" s="216"/>
      <c r="AC871" s="216"/>
      <c r="AD871" s="216"/>
      <c r="AE871" s="216"/>
      <c r="AF871" s="216"/>
      <c r="AG871" s="216"/>
      <c r="AH871" s="216"/>
      <c r="AI871" s="216"/>
      <c r="AJ871" s="216"/>
      <c r="AK871" s="216"/>
      <c r="AL871" s="216"/>
      <c r="AM871" s="202"/>
      <c r="AN871" s="202"/>
      <c r="AP871" s="155"/>
      <c r="AQ871" s="155"/>
      <c r="AR871" s="155"/>
    </row>
    <row r="872" customFormat="false" ht="13.2" hidden="false" customHeight="false" outlineLevel="0" collapsed="false">
      <c r="F872" s="155"/>
      <c r="N872" s="215"/>
      <c r="O872" s="215"/>
      <c r="P872" s="215"/>
      <c r="Q872" s="215"/>
      <c r="R872" s="215"/>
      <c r="S872" s="215"/>
      <c r="T872" s="215"/>
      <c r="U872" s="215"/>
      <c r="V872" s="216"/>
      <c r="W872" s="216"/>
      <c r="X872" s="215"/>
      <c r="Y872" s="216"/>
      <c r="Z872" s="216"/>
      <c r="AA872" s="216"/>
      <c r="AB872" s="216"/>
      <c r="AC872" s="216"/>
      <c r="AD872" s="216"/>
      <c r="AE872" s="216"/>
      <c r="AF872" s="216"/>
      <c r="AG872" s="216"/>
      <c r="AH872" s="216"/>
      <c r="AI872" s="216"/>
      <c r="AJ872" s="216"/>
      <c r="AK872" s="216"/>
      <c r="AL872" s="216"/>
      <c r="AM872" s="202"/>
      <c r="AN872" s="202"/>
      <c r="AP872" s="155"/>
      <c r="AQ872" s="155"/>
      <c r="AR872" s="155"/>
    </row>
    <row r="873" customFormat="false" ht="13.2" hidden="false" customHeight="false" outlineLevel="0" collapsed="false">
      <c r="F873" s="155"/>
      <c r="N873" s="215"/>
      <c r="O873" s="215"/>
      <c r="P873" s="215"/>
      <c r="Q873" s="215"/>
      <c r="R873" s="215"/>
      <c r="S873" s="215"/>
      <c r="T873" s="215"/>
      <c r="U873" s="215"/>
      <c r="V873" s="216"/>
      <c r="W873" s="216"/>
      <c r="X873" s="215"/>
      <c r="Y873" s="216"/>
      <c r="Z873" s="216"/>
      <c r="AA873" s="216"/>
      <c r="AB873" s="216"/>
      <c r="AC873" s="216"/>
      <c r="AD873" s="216"/>
      <c r="AE873" s="216"/>
      <c r="AF873" s="216"/>
      <c r="AG873" s="216"/>
      <c r="AH873" s="216"/>
      <c r="AI873" s="216"/>
      <c r="AJ873" s="216"/>
      <c r="AK873" s="216"/>
      <c r="AL873" s="216"/>
      <c r="AM873" s="202"/>
      <c r="AN873" s="202"/>
      <c r="AP873" s="155"/>
      <c r="AQ873" s="155"/>
      <c r="AR873" s="155"/>
    </row>
    <row r="874" customFormat="false" ht="13.2" hidden="false" customHeight="false" outlineLevel="0" collapsed="false">
      <c r="F874" s="155"/>
      <c r="N874" s="215"/>
      <c r="O874" s="215"/>
      <c r="P874" s="215"/>
      <c r="Q874" s="215"/>
      <c r="R874" s="215"/>
      <c r="S874" s="215"/>
      <c r="T874" s="215"/>
      <c r="U874" s="215"/>
      <c r="V874" s="216"/>
      <c r="W874" s="216"/>
      <c r="X874" s="215"/>
      <c r="Y874" s="216"/>
      <c r="Z874" s="216"/>
      <c r="AA874" s="216"/>
      <c r="AB874" s="216"/>
      <c r="AC874" s="216"/>
      <c r="AD874" s="216"/>
      <c r="AE874" s="216"/>
      <c r="AF874" s="216"/>
      <c r="AG874" s="216"/>
      <c r="AH874" s="216"/>
      <c r="AI874" s="216"/>
      <c r="AJ874" s="216"/>
      <c r="AK874" s="216"/>
      <c r="AL874" s="216"/>
      <c r="AM874" s="202"/>
      <c r="AN874" s="202"/>
      <c r="AP874" s="155"/>
      <c r="AQ874" s="155"/>
      <c r="AR874" s="155"/>
    </row>
    <row r="875" customFormat="false" ht="13.2" hidden="false" customHeight="false" outlineLevel="0" collapsed="false">
      <c r="F875" s="155"/>
      <c r="N875" s="215"/>
      <c r="O875" s="215"/>
      <c r="P875" s="215"/>
      <c r="Q875" s="215"/>
      <c r="R875" s="215"/>
      <c r="S875" s="215"/>
      <c r="T875" s="215"/>
      <c r="U875" s="215"/>
      <c r="V875" s="216"/>
      <c r="W875" s="216"/>
      <c r="X875" s="215"/>
      <c r="Y875" s="216"/>
      <c r="Z875" s="216"/>
      <c r="AA875" s="216"/>
      <c r="AB875" s="216"/>
      <c r="AC875" s="216"/>
      <c r="AD875" s="216"/>
      <c r="AE875" s="216"/>
      <c r="AF875" s="216"/>
      <c r="AG875" s="216"/>
      <c r="AH875" s="216"/>
      <c r="AI875" s="216"/>
      <c r="AJ875" s="216"/>
      <c r="AK875" s="216"/>
      <c r="AL875" s="216"/>
      <c r="AM875" s="202"/>
      <c r="AN875" s="202"/>
      <c r="AP875" s="155"/>
      <c r="AQ875" s="155"/>
      <c r="AR875" s="155"/>
    </row>
    <row r="876" customFormat="false" ht="13.2" hidden="false" customHeight="false" outlineLevel="0" collapsed="false">
      <c r="F876" s="155"/>
      <c r="N876" s="215"/>
      <c r="O876" s="215"/>
      <c r="P876" s="215"/>
      <c r="Q876" s="215"/>
      <c r="R876" s="215"/>
      <c r="S876" s="215"/>
      <c r="T876" s="215"/>
      <c r="U876" s="215"/>
      <c r="V876" s="216"/>
      <c r="W876" s="216"/>
      <c r="X876" s="215"/>
      <c r="Y876" s="216"/>
      <c r="Z876" s="216"/>
      <c r="AA876" s="216"/>
      <c r="AB876" s="216"/>
      <c r="AC876" s="216"/>
      <c r="AD876" s="216"/>
      <c r="AE876" s="216"/>
      <c r="AF876" s="216"/>
      <c r="AG876" s="216"/>
      <c r="AH876" s="216"/>
      <c r="AI876" s="216"/>
      <c r="AJ876" s="216"/>
      <c r="AK876" s="216"/>
      <c r="AL876" s="216"/>
      <c r="AM876" s="202"/>
      <c r="AN876" s="202"/>
      <c r="AP876" s="155"/>
      <c r="AQ876" s="155"/>
      <c r="AR876" s="155"/>
    </row>
    <row r="877" customFormat="false" ht="13.2" hidden="false" customHeight="false" outlineLevel="0" collapsed="false">
      <c r="F877" s="155"/>
      <c r="N877" s="215"/>
      <c r="O877" s="215"/>
      <c r="P877" s="215"/>
      <c r="Q877" s="215"/>
      <c r="R877" s="215"/>
      <c r="S877" s="215"/>
      <c r="T877" s="215"/>
      <c r="U877" s="215"/>
      <c r="V877" s="216"/>
      <c r="W877" s="216"/>
      <c r="X877" s="215"/>
      <c r="Y877" s="216"/>
      <c r="Z877" s="216"/>
      <c r="AA877" s="216"/>
      <c r="AB877" s="216"/>
      <c r="AC877" s="216"/>
      <c r="AD877" s="216"/>
      <c r="AE877" s="216"/>
      <c r="AF877" s="216"/>
      <c r="AG877" s="216"/>
      <c r="AH877" s="216"/>
      <c r="AI877" s="216"/>
      <c r="AJ877" s="216"/>
      <c r="AK877" s="216"/>
      <c r="AL877" s="216"/>
      <c r="AM877" s="202"/>
      <c r="AN877" s="202"/>
      <c r="AP877" s="155"/>
      <c r="AQ877" s="155"/>
      <c r="AR877" s="155"/>
    </row>
    <row r="878" customFormat="false" ht="13.2" hidden="false" customHeight="false" outlineLevel="0" collapsed="false">
      <c r="F878" s="155"/>
      <c r="N878" s="215"/>
      <c r="O878" s="215"/>
      <c r="P878" s="215"/>
      <c r="Q878" s="215"/>
      <c r="R878" s="215"/>
      <c r="S878" s="215"/>
      <c r="T878" s="215"/>
      <c r="U878" s="215"/>
      <c r="V878" s="216"/>
      <c r="W878" s="216"/>
      <c r="X878" s="215"/>
      <c r="Y878" s="216"/>
      <c r="Z878" s="216"/>
      <c r="AA878" s="216"/>
      <c r="AB878" s="216"/>
      <c r="AC878" s="216"/>
      <c r="AD878" s="216"/>
      <c r="AE878" s="216"/>
      <c r="AF878" s="216"/>
      <c r="AG878" s="216"/>
      <c r="AH878" s="216"/>
      <c r="AI878" s="216"/>
      <c r="AJ878" s="216"/>
      <c r="AK878" s="216"/>
      <c r="AL878" s="216"/>
      <c r="AM878" s="202"/>
      <c r="AN878" s="202"/>
      <c r="AP878" s="155"/>
      <c r="AQ878" s="155"/>
      <c r="AR878" s="155"/>
    </row>
    <row r="879" customFormat="false" ht="13.2" hidden="false" customHeight="false" outlineLevel="0" collapsed="false">
      <c r="F879" s="155"/>
      <c r="N879" s="215"/>
      <c r="O879" s="215"/>
      <c r="P879" s="215"/>
      <c r="Q879" s="215"/>
      <c r="R879" s="215"/>
      <c r="S879" s="215"/>
      <c r="T879" s="215"/>
      <c r="U879" s="215"/>
      <c r="V879" s="216"/>
      <c r="W879" s="216"/>
      <c r="X879" s="215"/>
      <c r="Y879" s="216"/>
      <c r="Z879" s="216"/>
      <c r="AA879" s="216"/>
      <c r="AB879" s="216"/>
      <c r="AC879" s="216"/>
      <c r="AD879" s="216"/>
      <c r="AE879" s="216"/>
      <c r="AF879" s="216"/>
      <c r="AG879" s="216"/>
      <c r="AH879" s="216"/>
      <c r="AI879" s="216"/>
      <c r="AJ879" s="216"/>
      <c r="AK879" s="216"/>
      <c r="AL879" s="216"/>
      <c r="AM879" s="202"/>
      <c r="AN879" s="202"/>
      <c r="AP879" s="155"/>
      <c r="AQ879" s="155"/>
      <c r="AR879" s="155"/>
    </row>
    <row r="880" customFormat="false" ht="13.2" hidden="false" customHeight="false" outlineLevel="0" collapsed="false">
      <c r="F880" s="155"/>
      <c r="N880" s="215"/>
      <c r="O880" s="215"/>
      <c r="P880" s="215"/>
      <c r="Q880" s="215"/>
      <c r="R880" s="215"/>
      <c r="S880" s="215"/>
      <c r="T880" s="215"/>
      <c r="U880" s="215"/>
      <c r="V880" s="216"/>
      <c r="W880" s="216"/>
      <c r="X880" s="215"/>
      <c r="Y880" s="216"/>
      <c r="Z880" s="216"/>
      <c r="AA880" s="216"/>
      <c r="AB880" s="216"/>
      <c r="AC880" s="216"/>
      <c r="AD880" s="216"/>
      <c r="AE880" s="216"/>
      <c r="AF880" s="216"/>
      <c r="AG880" s="216"/>
      <c r="AH880" s="216"/>
      <c r="AI880" s="216"/>
      <c r="AJ880" s="216"/>
      <c r="AK880" s="216"/>
      <c r="AL880" s="216"/>
      <c r="AM880" s="202"/>
      <c r="AN880" s="202"/>
      <c r="AP880" s="155"/>
      <c r="AQ880" s="155"/>
      <c r="AR880" s="155"/>
    </row>
    <row r="881" customFormat="false" ht="13.2" hidden="false" customHeight="false" outlineLevel="0" collapsed="false">
      <c r="F881" s="155"/>
      <c r="N881" s="215"/>
      <c r="O881" s="215"/>
      <c r="P881" s="215"/>
      <c r="Q881" s="215"/>
      <c r="R881" s="215"/>
      <c r="S881" s="215"/>
      <c r="T881" s="215"/>
      <c r="U881" s="215"/>
      <c r="V881" s="216"/>
      <c r="W881" s="216"/>
      <c r="X881" s="215"/>
      <c r="Y881" s="216"/>
      <c r="Z881" s="216"/>
      <c r="AA881" s="216"/>
      <c r="AB881" s="216"/>
      <c r="AC881" s="216"/>
      <c r="AD881" s="216"/>
      <c r="AE881" s="216"/>
      <c r="AF881" s="216"/>
      <c r="AG881" s="216"/>
      <c r="AH881" s="216"/>
      <c r="AI881" s="216"/>
      <c r="AJ881" s="216"/>
      <c r="AK881" s="216"/>
      <c r="AL881" s="216"/>
      <c r="AM881" s="202"/>
      <c r="AN881" s="202"/>
      <c r="AP881" s="155"/>
      <c r="AQ881" s="155"/>
      <c r="AR881" s="155"/>
    </row>
    <row r="882" customFormat="false" ht="13.2" hidden="false" customHeight="false" outlineLevel="0" collapsed="false">
      <c r="F882" s="155"/>
      <c r="N882" s="215"/>
      <c r="O882" s="215"/>
      <c r="P882" s="215"/>
      <c r="Q882" s="215"/>
      <c r="R882" s="215"/>
      <c r="S882" s="215"/>
      <c r="T882" s="215"/>
      <c r="U882" s="215"/>
      <c r="V882" s="216"/>
      <c r="W882" s="216"/>
      <c r="X882" s="215"/>
      <c r="Y882" s="216"/>
      <c r="Z882" s="216"/>
      <c r="AA882" s="216"/>
      <c r="AB882" s="216"/>
      <c r="AC882" s="216"/>
      <c r="AD882" s="216"/>
      <c r="AE882" s="216"/>
      <c r="AF882" s="216"/>
      <c r="AG882" s="216"/>
      <c r="AH882" s="216"/>
      <c r="AI882" s="216"/>
      <c r="AJ882" s="216"/>
      <c r="AK882" s="216"/>
      <c r="AL882" s="216"/>
      <c r="AM882" s="202"/>
      <c r="AN882" s="202"/>
      <c r="AP882" s="155"/>
      <c r="AQ882" s="155"/>
      <c r="AR882" s="155"/>
    </row>
    <row r="883" customFormat="false" ht="13.2" hidden="false" customHeight="false" outlineLevel="0" collapsed="false">
      <c r="F883" s="155"/>
      <c r="N883" s="215"/>
      <c r="O883" s="215"/>
      <c r="P883" s="215"/>
      <c r="Q883" s="215"/>
      <c r="R883" s="215"/>
      <c r="S883" s="215"/>
      <c r="T883" s="215"/>
      <c r="U883" s="215"/>
      <c r="V883" s="216"/>
      <c r="W883" s="216"/>
      <c r="X883" s="215"/>
      <c r="Y883" s="216"/>
      <c r="Z883" s="216"/>
      <c r="AA883" s="216"/>
      <c r="AB883" s="216"/>
      <c r="AC883" s="216"/>
      <c r="AD883" s="216"/>
      <c r="AE883" s="216"/>
      <c r="AF883" s="216"/>
      <c r="AG883" s="216"/>
      <c r="AH883" s="216"/>
      <c r="AI883" s="216"/>
      <c r="AJ883" s="216"/>
      <c r="AK883" s="216"/>
      <c r="AL883" s="216"/>
      <c r="AM883" s="202"/>
      <c r="AN883" s="202"/>
      <c r="AP883" s="155"/>
      <c r="AQ883" s="155"/>
      <c r="AR883" s="155"/>
    </row>
    <row r="884" customFormat="false" ht="13.2" hidden="false" customHeight="false" outlineLevel="0" collapsed="false">
      <c r="F884" s="155"/>
      <c r="N884" s="215"/>
      <c r="O884" s="215"/>
      <c r="P884" s="215"/>
      <c r="Q884" s="215"/>
      <c r="R884" s="215"/>
      <c r="S884" s="215"/>
      <c r="T884" s="215"/>
      <c r="U884" s="215"/>
      <c r="V884" s="216"/>
      <c r="W884" s="216"/>
      <c r="X884" s="215"/>
      <c r="Y884" s="216"/>
      <c r="Z884" s="216"/>
      <c r="AA884" s="216"/>
      <c r="AB884" s="216"/>
      <c r="AC884" s="216"/>
      <c r="AD884" s="216"/>
      <c r="AE884" s="216"/>
      <c r="AF884" s="216"/>
      <c r="AG884" s="216"/>
      <c r="AH884" s="216"/>
      <c r="AI884" s="216"/>
      <c r="AJ884" s="216"/>
      <c r="AK884" s="216"/>
      <c r="AL884" s="216"/>
      <c r="AM884" s="202"/>
      <c r="AN884" s="202"/>
      <c r="AP884" s="155"/>
      <c r="AQ884" s="155"/>
      <c r="AR884" s="155"/>
    </row>
    <row r="885" customFormat="false" ht="13.2" hidden="false" customHeight="false" outlineLevel="0" collapsed="false">
      <c r="F885" s="155"/>
      <c r="N885" s="215"/>
      <c r="O885" s="215"/>
      <c r="P885" s="215"/>
      <c r="Q885" s="215"/>
      <c r="R885" s="215"/>
      <c r="S885" s="215"/>
      <c r="T885" s="215"/>
      <c r="U885" s="215"/>
      <c r="V885" s="216"/>
      <c r="W885" s="216"/>
      <c r="X885" s="215"/>
      <c r="Y885" s="216"/>
      <c r="Z885" s="216"/>
      <c r="AA885" s="216"/>
      <c r="AB885" s="216"/>
      <c r="AC885" s="216"/>
      <c r="AD885" s="216"/>
      <c r="AE885" s="216"/>
      <c r="AF885" s="216"/>
      <c r="AG885" s="216"/>
      <c r="AH885" s="216"/>
      <c r="AI885" s="216"/>
      <c r="AJ885" s="216"/>
      <c r="AK885" s="216"/>
      <c r="AL885" s="216"/>
      <c r="AM885" s="202"/>
      <c r="AN885" s="202"/>
      <c r="AP885" s="155"/>
      <c r="AQ885" s="155"/>
      <c r="AR885" s="155"/>
    </row>
    <row r="886" customFormat="false" ht="13.2" hidden="false" customHeight="false" outlineLevel="0" collapsed="false">
      <c r="F886" s="155"/>
      <c r="N886" s="215"/>
      <c r="O886" s="215"/>
      <c r="P886" s="215"/>
      <c r="Q886" s="215"/>
      <c r="R886" s="215"/>
      <c r="S886" s="215"/>
      <c r="T886" s="215"/>
      <c r="U886" s="215"/>
      <c r="V886" s="216"/>
      <c r="W886" s="216"/>
      <c r="X886" s="215"/>
      <c r="Y886" s="216"/>
      <c r="Z886" s="216"/>
      <c r="AA886" s="216"/>
      <c r="AB886" s="216"/>
      <c r="AC886" s="216"/>
      <c r="AD886" s="216"/>
      <c r="AE886" s="216"/>
      <c r="AF886" s="216"/>
      <c r="AG886" s="216"/>
      <c r="AH886" s="216"/>
      <c r="AI886" s="216"/>
      <c r="AJ886" s="216"/>
      <c r="AK886" s="216"/>
      <c r="AL886" s="216"/>
      <c r="AM886" s="202"/>
      <c r="AN886" s="202"/>
      <c r="AP886" s="155"/>
      <c r="AQ886" s="155"/>
      <c r="AR886" s="155"/>
    </row>
    <row r="887" customFormat="false" ht="13.2" hidden="false" customHeight="false" outlineLevel="0" collapsed="false">
      <c r="F887" s="155"/>
      <c r="N887" s="215"/>
      <c r="O887" s="215"/>
      <c r="P887" s="215"/>
      <c r="Q887" s="215"/>
      <c r="R887" s="215"/>
      <c r="S887" s="215"/>
      <c r="T887" s="215"/>
      <c r="U887" s="215"/>
      <c r="V887" s="216"/>
      <c r="W887" s="216"/>
      <c r="X887" s="215"/>
      <c r="Y887" s="216"/>
      <c r="Z887" s="216"/>
      <c r="AA887" s="216"/>
      <c r="AB887" s="216"/>
      <c r="AC887" s="216"/>
      <c r="AD887" s="216"/>
      <c r="AE887" s="216"/>
      <c r="AF887" s="216"/>
      <c r="AG887" s="216"/>
      <c r="AH887" s="216"/>
      <c r="AI887" s="216"/>
      <c r="AJ887" s="216"/>
      <c r="AK887" s="216"/>
      <c r="AL887" s="216"/>
      <c r="AM887" s="202"/>
      <c r="AN887" s="202"/>
      <c r="AP887" s="155"/>
      <c r="AQ887" s="155"/>
      <c r="AR887" s="155"/>
    </row>
    <row r="888" customFormat="false" ht="13.2" hidden="false" customHeight="false" outlineLevel="0" collapsed="false">
      <c r="F888" s="155"/>
      <c r="N888" s="215"/>
      <c r="O888" s="215"/>
      <c r="P888" s="215"/>
      <c r="Q888" s="215"/>
      <c r="R888" s="215"/>
      <c r="S888" s="215"/>
      <c r="T888" s="215"/>
      <c r="U888" s="215"/>
      <c r="V888" s="216"/>
      <c r="W888" s="216"/>
      <c r="X888" s="215"/>
      <c r="Y888" s="216"/>
      <c r="Z888" s="216"/>
      <c r="AA888" s="216"/>
      <c r="AB888" s="216"/>
      <c r="AC888" s="216"/>
      <c r="AD888" s="216"/>
      <c r="AE888" s="216"/>
      <c r="AF888" s="216"/>
      <c r="AG888" s="216"/>
      <c r="AH888" s="216"/>
      <c r="AI888" s="216"/>
      <c r="AJ888" s="216"/>
      <c r="AK888" s="216"/>
      <c r="AL888" s="216"/>
      <c r="AM888" s="202"/>
      <c r="AN888" s="202"/>
      <c r="AP888" s="155"/>
      <c r="AQ888" s="155"/>
      <c r="AR888" s="155"/>
    </row>
    <row r="889" customFormat="false" ht="13.2" hidden="false" customHeight="false" outlineLevel="0" collapsed="false">
      <c r="F889" s="155"/>
      <c r="N889" s="215"/>
      <c r="O889" s="215"/>
      <c r="P889" s="215"/>
      <c r="Q889" s="215"/>
      <c r="R889" s="215"/>
      <c r="S889" s="215"/>
      <c r="T889" s="215"/>
      <c r="U889" s="215"/>
      <c r="V889" s="216"/>
      <c r="W889" s="216"/>
      <c r="X889" s="215"/>
      <c r="Y889" s="216"/>
      <c r="Z889" s="216"/>
      <c r="AA889" s="216"/>
      <c r="AB889" s="216"/>
      <c r="AC889" s="216"/>
      <c r="AD889" s="216"/>
      <c r="AE889" s="216"/>
      <c r="AF889" s="216"/>
      <c r="AG889" s="216"/>
      <c r="AH889" s="216"/>
      <c r="AI889" s="216"/>
      <c r="AJ889" s="216"/>
      <c r="AK889" s="216"/>
      <c r="AL889" s="216"/>
      <c r="AM889" s="202"/>
      <c r="AN889" s="202"/>
      <c r="AP889" s="155"/>
      <c r="AQ889" s="155"/>
      <c r="AR889" s="155"/>
    </row>
    <row r="890" customFormat="false" ht="13.2" hidden="false" customHeight="false" outlineLevel="0" collapsed="false">
      <c r="F890" s="155"/>
      <c r="N890" s="215"/>
      <c r="O890" s="215"/>
      <c r="P890" s="215"/>
      <c r="Q890" s="215"/>
      <c r="R890" s="215"/>
      <c r="S890" s="215"/>
      <c r="T890" s="215"/>
      <c r="U890" s="215"/>
      <c r="V890" s="216"/>
      <c r="W890" s="216"/>
      <c r="X890" s="215"/>
      <c r="Y890" s="216"/>
      <c r="Z890" s="216"/>
      <c r="AA890" s="216"/>
      <c r="AB890" s="216"/>
      <c r="AC890" s="216"/>
      <c r="AD890" s="216"/>
      <c r="AE890" s="216"/>
      <c r="AF890" s="216"/>
      <c r="AG890" s="216"/>
      <c r="AH890" s="216"/>
      <c r="AI890" s="216"/>
      <c r="AJ890" s="216"/>
      <c r="AK890" s="216"/>
      <c r="AL890" s="216"/>
      <c r="AM890" s="202"/>
      <c r="AN890" s="202"/>
      <c r="AP890" s="155"/>
      <c r="AQ890" s="155"/>
      <c r="AR890" s="155"/>
    </row>
    <row r="891" customFormat="false" ht="13.2" hidden="false" customHeight="false" outlineLevel="0" collapsed="false">
      <c r="F891" s="155"/>
      <c r="N891" s="215"/>
      <c r="O891" s="215"/>
      <c r="P891" s="215"/>
      <c r="Q891" s="215"/>
      <c r="R891" s="215"/>
      <c r="S891" s="215"/>
      <c r="T891" s="215"/>
      <c r="U891" s="215"/>
      <c r="V891" s="216"/>
      <c r="W891" s="216"/>
      <c r="X891" s="215"/>
      <c r="Y891" s="216"/>
      <c r="Z891" s="216"/>
      <c r="AA891" s="216"/>
      <c r="AB891" s="216"/>
      <c r="AC891" s="216"/>
      <c r="AD891" s="216"/>
      <c r="AE891" s="216"/>
      <c r="AF891" s="216"/>
      <c r="AG891" s="216"/>
      <c r="AH891" s="216"/>
      <c r="AI891" s="216"/>
      <c r="AJ891" s="216"/>
      <c r="AK891" s="216"/>
      <c r="AL891" s="216"/>
      <c r="AM891" s="202"/>
      <c r="AN891" s="202"/>
      <c r="AP891" s="155"/>
      <c r="AQ891" s="155"/>
      <c r="AR891" s="155"/>
    </row>
    <row r="892" customFormat="false" ht="13.2" hidden="false" customHeight="false" outlineLevel="0" collapsed="false">
      <c r="F892" s="155"/>
      <c r="N892" s="215"/>
      <c r="O892" s="215"/>
      <c r="P892" s="215"/>
      <c r="Q892" s="215"/>
      <c r="R892" s="215"/>
      <c r="S892" s="215"/>
      <c r="T892" s="215"/>
      <c r="U892" s="215"/>
      <c r="V892" s="216"/>
      <c r="W892" s="216"/>
      <c r="X892" s="215"/>
      <c r="Y892" s="216"/>
      <c r="Z892" s="216"/>
      <c r="AA892" s="216"/>
      <c r="AB892" s="216"/>
      <c r="AC892" s="216"/>
      <c r="AD892" s="216"/>
      <c r="AE892" s="216"/>
      <c r="AF892" s="216"/>
      <c r="AG892" s="216"/>
      <c r="AH892" s="216"/>
      <c r="AI892" s="216"/>
      <c r="AJ892" s="216"/>
      <c r="AK892" s="216"/>
      <c r="AL892" s="216"/>
      <c r="AM892" s="202"/>
      <c r="AN892" s="202"/>
      <c r="AP892" s="155"/>
      <c r="AQ892" s="155"/>
      <c r="AR892" s="155"/>
    </row>
    <row r="893" customFormat="false" ht="13.2" hidden="false" customHeight="false" outlineLevel="0" collapsed="false">
      <c r="F893" s="155"/>
      <c r="N893" s="215"/>
      <c r="O893" s="215"/>
      <c r="P893" s="215"/>
      <c r="Q893" s="215"/>
      <c r="R893" s="215"/>
      <c r="S893" s="215"/>
      <c r="T893" s="215"/>
      <c r="U893" s="215"/>
      <c r="V893" s="216"/>
      <c r="W893" s="216"/>
      <c r="X893" s="215"/>
      <c r="Y893" s="216"/>
      <c r="Z893" s="216"/>
      <c r="AA893" s="216"/>
      <c r="AB893" s="216"/>
      <c r="AC893" s="216"/>
      <c r="AD893" s="216"/>
      <c r="AE893" s="216"/>
      <c r="AF893" s="216"/>
      <c r="AG893" s="216"/>
      <c r="AH893" s="216"/>
      <c r="AI893" s="216"/>
      <c r="AJ893" s="216"/>
      <c r="AK893" s="216"/>
      <c r="AL893" s="216"/>
      <c r="AM893" s="202"/>
      <c r="AN893" s="202"/>
      <c r="AP893" s="155"/>
      <c r="AQ893" s="155"/>
      <c r="AR893" s="155"/>
    </row>
    <row r="894" customFormat="false" ht="13.2" hidden="false" customHeight="false" outlineLevel="0" collapsed="false">
      <c r="F894" s="155"/>
      <c r="N894" s="215"/>
      <c r="O894" s="215"/>
      <c r="P894" s="215"/>
      <c r="Q894" s="215"/>
      <c r="R894" s="215"/>
      <c r="S894" s="215"/>
      <c r="T894" s="215"/>
      <c r="U894" s="215"/>
      <c r="V894" s="216"/>
      <c r="W894" s="216"/>
      <c r="X894" s="215"/>
      <c r="Y894" s="216"/>
      <c r="Z894" s="216"/>
      <c r="AA894" s="216"/>
      <c r="AB894" s="216"/>
      <c r="AC894" s="216"/>
      <c r="AD894" s="216"/>
      <c r="AE894" s="216"/>
      <c r="AF894" s="216"/>
      <c r="AG894" s="216"/>
      <c r="AH894" s="216"/>
      <c r="AI894" s="216"/>
      <c r="AJ894" s="216"/>
      <c r="AK894" s="216"/>
      <c r="AL894" s="216"/>
      <c r="AM894" s="202"/>
      <c r="AN894" s="202"/>
      <c r="AP894" s="155"/>
      <c r="AQ894" s="155"/>
      <c r="AR894" s="155"/>
    </row>
    <row r="895" customFormat="false" ht="13.2" hidden="false" customHeight="false" outlineLevel="0" collapsed="false">
      <c r="F895" s="155"/>
      <c r="N895" s="215"/>
      <c r="O895" s="215"/>
      <c r="P895" s="215"/>
      <c r="Q895" s="215"/>
      <c r="R895" s="215"/>
      <c r="S895" s="215"/>
      <c r="T895" s="215"/>
      <c r="U895" s="215"/>
      <c r="V895" s="216"/>
      <c r="W895" s="216"/>
      <c r="X895" s="215"/>
      <c r="Y895" s="216"/>
      <c r="Z895" s="216"/>
      <c r="AA895" s="216"/>
      <c r="AB895" s="216"/>
      <c r="AC895" s="216"/>
      <c r="AD895" s="216"/>
      <c r="AE895" s="216"/>
      <c r="AF895" s="216"/>
      <c r="AG895" s="216"/>
      <c r="AH895" s="216"/>
      <c r="AI895" s="216"/>
      <c r="AJ895" s="216"/>
      <c r="AK895" s="216"/>
      <c r="AL895" s="216"/>
      <c r="AM895" s="202"/>
      <c r="AN895" s="202"/>
      <c r="AP895" s="155"/>
      <c r="AQ895" s="155"/>
      <c r="AR895" s="155"/>
    </row>
    <row r="896" customFormat="false" ht="13.2" hidden="false" customHeight="false" outlineLevel="0" collapsed="false">
      <c r="F896" s="155"/>
      <c r="N896" s="215"/>
      <c r="O896" s="215"/>
      <c r="P896" s="215"/>
      <c r="Q896" s="215"/>
      <c r="R896" s="215"/>
      <c r="S896" s="215"/>
      <c r="T896" s="215"/>
      <c r="U896" s="215"/>
      <c r="V896" s="216"/>
      <c r="W896" s="216"/>
      <c r="X896" s="215"/>
      <c r="Y896" s="216"/>
      <c r="Z896" s="216"/>
      <c r="AA896" s="216"/>
      <c r="AB896" s="216"/>
      <c r="AC896" s="216"/>
      <c r="AD896" s="216"/>
      <c r="AE896" s="216"/>
      <c r="AF896" s="216"/>
      <c r="AG896" s="216"/>
      <c r="AH896" s="216"/>
      <c r="AI896" s="216"/>
      <c r="AJ896" s="216"/>
      <c r="AK896" s="216"/>
      <c r="AL896" s="216"/>
      <c r="AM896" s="202"/>
      <c r="AN896" s="202"/>
      <c r="AP896" s="155"/>
      <c r="AQ896" s="155"/>
      <c r="AR896" s="155"/>
    </row>
    <row r="897" customFormat="false" ht="13.2" hidden="false" customHeight="false" outlineLevel="0" collapsed="false">
      <c r="F897" s="155"/>
      <c r="N897" s="215"/>
      <c r="O897" s="215"/>
      <c r="P897" s="215"/>
      <c r="Q897" s="215"/>
      <c r="R897" s="215"/>
      <c r="S897" s="215"/>
      <c r="T897" s="215"/>
      <c r="U897" s="215"/>
      <c r="V897" s="216"/>
      <c r="W897" s="216"/>
      <c r="X897" s="215"/>
      <c r="Y897" s="216"/>
      <c r="Z897" s="216"/>
      <c r="AA897" s="216"/>
      <c r="AB897" s="216"/>
      <c r="AC897" s="216"/>
      <c r="AD897" s="216"/>
      <c r="AE897" s="216"/>
      <c r="AF897" s="216"/>
      <c r="AG897" s="216"/>
      <c r="AH897" s="216"/>
      <c r="AI897" s="216"/>
      <c r="AJ897" s="216"/>
      <c r="AK897" s="216"/>
      <c r="AL897" s="216"/>
      <c r="AM897" s="202"/>
      <c r="AN897" s="202"/>
      <c r="AP897" s="155"/>
      <c r="AQ897" s="155"/>
      <c r="AR897" s="155"/>
    </row>
    <row r="898" customFormat="false" ht="13.2" hidden="false" customHeight="false" outlineLevel="0" collapsed="false">
      <c r="F898" s="155"/>
      <c r="N898" s="215"/>
      <c r="O898" s="215"/>
      <c r="P898" s="215"/>
      <c r="Q898" s="215"/>
      <c r="R898" s="215"/>
      <c r="S898" s="215"/>
      <c r="T898" s="215"/>
      <c r="U898" s="215"/>
      <c r="V898" s="216"/>
      <c r="W898" s="216"/>
      <c r="X898" s="215"/>
      <c r="Y898" s="216"/>
      <c r="Z898" s="216"/>
      <c r="AA898" s="216"/>
      <c r="AB898" s="216"/>
      <c r="AC898" s="216"/>
      <c r="AD898" s="216"/>
      <c r="AE898" s="216"/>
      <c r="AF898" s="216"/>
      <c r="AG898" s="216"/>
      <c r="AH898" s="216"/>
      <c r="AI898" s="216"/>
      <c r="AJ898" s="216"/>
      <c r="AK898" s="216"/>
      <c r="AL898" s="216"/>
      <c r="AM898" s="202"/>
      <c r="AN898" s="202"/>
      <c r="AP898" s="155"/>
      <c r="AQ898" s="155"/>
      <c r="AR898" s="155"/>
    </row>
    <row r="899" customFormat="false" ht="13.2" hidden="false" customHeight="false" outlineLevel="0" collapsed="false">
      <c r="F899" s="155"/>
      <c r="N899" s="215"/>
      <c r="O899" s="215"/>
      <c r="P899" s="215"/>
      <c r="Q899" s="215"/>
      <c r="R899" s="215"/>
      <c r="S899" s="215"/>
      <c r="T899" s="215"/>
      <c r="U899" s="215"/>
      <c r="V899" s="216"/>
      <c r="W899" s="216"/>
      <c r="X899" s="215"/>
      <c r="Y899" s="216"/>
      <c r="Z899" s="216"/>
      <c r="AA899" s="216"/>
      <c r="AB899" s="216"/>
      <c r="AC899" s="216"/>
      <c r="AD899" s="216"/>
      <c r="AE899" s="216"/>
      <c r="AF899" s="216"/>
      <c r="AG899" s="216"/>
      <c r="AH899" s="216"/>
      <c r="AI899" s="216"/>
      <c r="AJ899" s="216"/>
      <c r="AK899" s="216"/>
      <c r="AL899" s="216"/>
      <c r="AM899" s="202"/>
      <c r="AN899" s="202"/>
      <c r="AP899" s="155"/>
      <c r="AQ899" s="155"/>
      <c r="AR899" s="155"/>
    </row>
    <row r="900" customFormat="false" ht="13.2" hidden="false" customHeight="false" outlineLevel="0" collapsed="false">
      <c r="F900" s="155"/>
      <c r="N900" s="215"/>
      <c r="O900" s="215"/>
      <c r="P900" s="215"/>
      <c r="Q900" s="215"/>
      <c r="R900" s="215"/>
      <c r="S900" s="215"/>
      <c r="T900" s="215"/>
      <c r="U900" s="215"/>
      <c r="V900" s="216"/>
      <c r="W900" s="216"/>
      <c r="X900" s="215"/>
      <c r="Y900" s="216"/>
      <c r="Z900" s="216"/>
      <c r="AA900" s="216"/>
      <c r="AB900" s="216"/>
      <c r="AC900" s="216"/>
      <c r="AD900" s="216"/>
      <c r="AE900" s="216"/>
      <c r="AF900" s="216"/>
      <c r="AG900" s="216"/>
      <c r="AH900" s="216"/>
      <c r="AI900" s="216"/>
      <c r="AJ900" s="216"/>
      <c r="AK900" s="216"/>
      <c r="AL900" s="216"/>
      <c r="AM900" s="202"/>
      <c r="AN900" s="202"/>
      <c r="AP900" s="155"/>
      <c r="AQ900" s="155"/>
      <c r="AR900" s="155"/>
    </row>
    <row r="901" customFormat="false" ht="13.2" hidden="false" customHeight="false" outlineLevel="0" collapsed="false">
      <c r="F901" s="155"/>
      <c r="N901" s="215"/>
      <c r="O901" s="215"/>
      <c r="P901" s="215"/>
      <c r="Q901" s="215"/>
      <c r="R901" s="215"/>
      <c r="S901" s="215"/>
      <c r="T901" s="215"/>
      <c r="U901" s="215"/>
      <c r="V901" s="216"/>
      <c r="W901" s="216"/>
      <c r="X901" s="215"/>
      <c r="Y901" s="216"/>
      <c r="Z901" s="216"/>
      <c r="AA901" s="216"/>
      <c r="AB901" s="216"/>
      <c r="AC901" s="216"/>
      <c r="AD901" s="216"/>
      <c r="AE901" s="216"/>
      <c r="AF901" s="216"/>
      <c r="AG901" s="216"/>
      <c r="AH901" s="216"/>
      <c r="AI901" s="216"/>
      <c r="AJ901" s="216"/>
      <c r="AK901" s="216"/>
      <c r="AL901" s="216"/>
      <c r="AM901" s="202"/>
      <c r="AN901" s="202"/>
      <c r="AP901" s="155"/>
      <c r="AQ901" s="155"/>
      <c r="AR901" s="155"/>
    </row>
    <row r="902" customFormat="false" ht="13.2" hidden="false" customHeight="false" outlineLevel="0" collapsed="false">
      <c r="F902" s="155"/>
      <c r="N902" s="215"/>
      <c r="O902" s="215"/>
      <c r="P902" s="215"/>
      <c r="Q902" s="215"/>
      <c r="R902" s="215"/>
      <c r="S902" s="215"/>
      <c r="T902" s="215"/>
      <c r="U902" s="215"/>
      <c r="V902" s="216"/>
      <c r="W902" s="216"/>
      <c r="X902" s="215"/>
      <c r="Y902" s="216"/>
      <c r="Z902" s="216"/>
      <c r="AA902" s="216"/>
      <c r="AB902" s="216"/>
      <c r="AC902" s="216"/>
      <c r="AD902" s="216"/>
      <c r="AE902" s="216"/>
      <c r="AF902" s="216"/>
      <c r="AG902" s="216"/>
      <c r="AH902" s="216"/>
      <c r="AI902" s="216"/>
      <c r="AJ902" s="216"/>
      <c r="AK902" s="216"/>
      <c r="AL902" s="216"/>
      <c r="AM902" s="202"/>
      <c r="AN902" s="202"/>
      <c r="AP902" s="155"/>
      <c r="AQ902" s="155"/>
      <c r="AR902" s="155"/>
    </row>
    <row r="903" customFormat="false" ht="13.2" hidden="false" customHeight="false" outlineLevel="0" collapsed="false">
      <c r="F903" s="155"/>
      <c r="N903" s="215"/>
      <c r="O903" s="215"/>
      <c r="P903" s="215"/>
      <c r="Q903" s="215"/>
      <c r="R903" s="215"/>
      <c r="S903" s="215"/>
      <c r="T903" s="215"/>
      <c r="U903" s="215"/>
      <c r="V903" s="216"/>
      <c r="W903" s="216"/>
      <c r="X903" s="215"/>
      <c r="Y903" s="216"/>
      <c r="Z903" s="216"/>
      <c r="AA903" s="216"/>
      <c r="AB903" s="216"/>
      <c r="AC903" s="216"/>
      <c r="AD903" s="216"/>
      <c r="AE903" s="216"/>
      <c r="AF903" s="216"/>
      <c r="AG903" s="216"/>
      <c r="AH903" s="216"/>
      <c r="AI903" s="216"/>
      <c r="AJ903" s="216"/>
      <c r="AK903" s="216"/>
      <c r="AL903" s="216"/>
      <c r="AM903" s="202"/>
      <c r="AN903" s="202"/>
      <c r="AP903" s="155"/>
      <c r="AQ903" s="155"/>
      <c r="AR903" s="155"/>
    </row>
    <row r="904" customFormat="false" ht="13.2" hidden="false" customHeight="false" outlineLevel="0" collapsed="false">
      <c r="F904" s="155"/>
      <c r="N904" s="215"/>
      <c r="O904" s="215"/>
      <c r="P904" s="215"/>
      <c r="Q904" s="215"/>
      <c r="R904" s="215"/>
      <c r="S904" s="215"/>
      <c r="T904" s="215"/>
      <c r="U904" s="215"/>
      <c r="V904" s="216"/>
      <c r="W904" s="216"/>
      <c r="X904" s="215"/>
      <c r="Y904" s="216"/>
      <c r="Z904" s="216"/>
      <c r="AA904" s="216"/>
      <c r="AB904" s="216"/>
      <c r="AC904" s="216"/>
      <c r="AD904" s="216"/>
      <c r="AE904" s="216"/>
      <c r="AF904" s="216"/>
      <c r="AG904" s="216"/>
      <c r="AH904" s="216"/>
      <c r="AI904" s="216"/>
      <c r="AJ904" s="216"/>
      <c r="AK904" s="216"/>
      <c r="AL904" s="216"/>
      <c r="AM904" s="202"/>
      <c r="AN904" s="202"/>
      <c r="AP904" s="155"/>
      <c r="AQ904" s="155"/>
      <c r="AR904" s="155"/>
    </row>
    <row r="905" customFormat="false" ht="13.2" hidden="false" customHeight="false" outlineLevel="0" collapsed="false">
      <c r="F905" s="155"/>
      <c r="N905" s="215"/>
      <c r="O905" s="215"/>
      <c r="P905" s="215"/>
      <c r="Q905" s="215"/>
      <c r="R905" s="215"/>
      <c r="S905" s="215"/>
      <c r="T905" s="215"/>
      <c r="U905" s="215"/>
      <c r="V905" s="216"/>
      <c r="W905" s="216"/>
      <c r="X905" s="215"/>
      <c r="Y905" s="216"/>
      <c r="Z905" s="216"/>
      <c r="AA905" s="216"/>
      <c r="AB905" s="216"/>
      <c r="AC905" s="216"/>
      <c r="AD905" s="216"/>
      <c r="AE905" s="216"/>
      <c r="AF905" s="216"/>
      <c r="AG905" s="216"/>
      <c r="AH905" s="216"/>
      <c r="AI905" s="216"/>
      <c r="AJ905" s="216"/>
      <c r="AK905" s="216"/>
      <c r="AL905" s="216"/>
      <c r="AM905" s="202"/>
      <c r="AN905" s="202"/>
      <c r="AP905" s="155"/>
      <c r="AQ905" s="155"/>
      <c r="AR905" s="155"/>
    </row>
    <row r="906" customFormat="false" ht="13.2" hidden="false" customHeight="false" outlineLevel="0" collapsed="false">
      <c r="F906" s="155"/>
      <c r="N906" s="215"/>
      <c r="O906" s="215"/>
      <c r="P906" s="215"/>
      <c r="Q906" s="215"/>
      <c r="R906" s="215"/>
      <c r="S906" s="215"/>
      <c r="T906" s="215"/>
      <c r="U906" s="215"/>
      <c r="V906" s="216"/>
      <c r="W906" s="216"/>
      <c r="X906" s="215"/>
      <c r="Y906" s="216"/>
      <c r="Z906" s="216"/>
      <c r="AA906" s="216"/>
      <c r="AB906" s="216"/>
      <c r="AC906" s="216"/>
      <c r="AD906" s="216"/>
      <c r="AE906" s="216"/>
      <c r="AF906" s="216"/>
      <c r="AG906" s="216"/>
      <c r="AH906" s="216"/>
      <c r="AI906" s="216"/>
      <c r="AJ906" s="216"/>
      <c r="AK906" s="216"/>
      <c r="AL906" s="216"/>
      <c r="AM906" s="202"/>
      <c r="AN906" s="202"/>
      <c r="AP906" s="155"/>
      <c r="AQ906" s="155"/>
      <c r="AR906" s="155"/>
    </row>
    <row r="907" customFormat="false" ht="13.2" hidden="false" customHeight="false" outlineLevel="0" collapsed="false">
      <c r="F907" s="155"/>
      <c r="N907" s="215"/>
      <c r="O907" s="215"/>
      <c r="P907" s="215"/>
      <c r="Q907" s="215"/>
      <c r="R907" s="215"/>
      <c r="S907" s="215"/>
      <c r="T907" s="215"/>
      <c r="U907" s="215"/>
      <c r="V907" s="216"/>
      <c r="W907" s="216"/>
      <c r="X907" s="215"/>
      <c r="Y907" s="216"/>
      <c r="Z907" s="216"/>
      <c r="AA907" s="216"/>
      <c r="AB907" s="216"/>
      <c r="AC907" s="216"/>
      <c r="AD907" s="216"/>
      <c r="AE907" s="216"/>
      <c r="AF907" s="216"/>
      <c r="AG907" s="216"/>
      <c r="AH907" s="216"/>
      <c r="AI907" s="216"/>
      <c r="AJ907" s="216"/>
      <c r="AK907" s="216"/>
      <c r="AL907" s="216"/>
      <c r="AM907" s="202"/>
      <c r="AN907" s="202"/>
      <c r="AP907" s="155"/>
      <c r="AQ907" s="155"/>
      <c r="AR907" s="155"/>
    </row>
    <row r="908" customFormat="false" ht="13.2" hidden="false" customHeight="false" outlineLevel="0" collapsed="false">
      <c r="F908" s="155"/>
      <c r="N908" s="215"/>
      <c r="O908" s="215"/>
      <c r="P908" s="215"/>
      <c r="Q908" s="215"/>
      <c r="R908" s="215"/>
      <c r="S908" s="215"/>
      <c r="T908" s="215"/>
      <c r="U908" s="215"/>
      <c r="V908" s="216"/>
      <c r="W908" s="216"/>
      <c r="X908" s="215"/>
      <c r="Y908" s="216"/>
      <c r="Z908" s="216"/>
      <c r="AA908" s="216"/>
      <c r="AB908" s="216"/>
      <c r="AC908" s="216"/>
      <c r="AD908" s="216"/>
      <c r="AE908" s="216"/>
      <c r="AF908" s="216"/>
      <c r="AG908" s="216"/>
      <c r="AH908" s="216"/>
      <c r="AI908" s="216"/>
      <c r="AJ908" s="216"/>
      <c r="AK908" s="216"/>
      <c r="AL908" s="216"/>
      <c r="AM908" s="202"/>
      <c r="AN908" s="202"/>
      <c r="AP908" s="155"/>
      <c r="AQ908" s="155"/>
      <c r="AR908" s="155"/>
    </row>
    <row r="909" customFormat="false" ht="13.2" hidden="false" customHeight="false" outlineLevel="0" collapsed="false">
      <c r="F909" s="155"/>
      <c r="N909" s="215"/>
      <c r="O909" s="215"/>
      <c r="P909" s="215"/>
      <c r="Q909" s="215"/>
      <c r="R909" s="215"/>
      <c r="S909" s="215"/>
      <c r="T909" s="215"/>
      <c r="U909" s="215"/>
      <c r="V909" s="216"/>
      <c r="W909" s="216"/>
      <c r="X909" s="215"/>
      <c r="Y909" s="216"/>
      <c r="Z909" s="216"/>
      <c r="AA909" s="216"/>
      <c r="AB909" s="216"/>
      <c r="AC909" s="216"/>
      <c r="AD909" s="216"/>
      <c r="AE909" s="216"/>
      <c r="AF909" s="216"/>
      <c r="AG909" s="216"/>
      <c r="AH909" s="216"/>
      <c r="AI909" s="216"/>
      <c r="AJ909" s="216"/>
      <c r="AK909" s="216"/>
      <c r="AL909" s="216"/>
      <c r="AM909" s="202"/>
      <c r="AN909" s="202"/>
      <c r="AP909" s="155"/>
      <c r="AQ909" s="155"/>
      <c r="AR909" s="155"/>
    </row>
    <row r="910" customFormat="false" ht="13.2" hidden="false" customHeight="false" outlineLevel="0" collapsed="false">
      <c r="F910" s="155"/>
      <c r="N910" s="215"/>
      <c r="O910" s="215"/>
      <c r="P910" s="215"/>
      <c r="Q910" s="215"/>
      <c r="R910" s="215"/>
      <c r="S910" s="215"/>
      <c r="T910" s="215"/>
      <c r="U910" s="215"/>
      <c r="V910" s="216"/>
      <c r="W910" s="216"/>
      <c r="X910" s="215"/>
      <c r="Y910" s="216"/>
      <c r="Z910" s="216"/>
      <c r="AA910" s="216"/>
      <c r="AB910" s="216"/>
      <c r="AC910" s="216"/>
      <c r="AD910" s="216"/>
      <c r="AE910" s="216"/>
      <c r="AF910" s="216"/>
      <c r="AG910" s="216"/>
      <c r="AH910" s="216"/>
      <c r="AI910" s="216"/>
      <c r="AJ910" s="216"/>
      <c r="AK910" s="216"/>
      <c r="AL910" s="216"/>
      <c r="AM910" s="202"/>
      <c r="AN910" s="202"/>
      <c r="AP910" s="155"/>
      <c r="AQ910" s="155"/>
      <c r="AR910" s="155"/>
    </row>
    <row r="911" customFormat="false" ht="13.2" hidden="false" customHeight="false" outlineLevel="0" collapsed="false">
      <c r="F911" s="155"/>
      <c r="N911" s="215"/>
      <c r="O911" s="215"/>
      <c r="P911" s="215"/>
      <c r="Q911" s="215"/>
      <c r="R911" s="215"/>
      <c r="S911" s="215"/>
      <c r="T911" s="215"/>
      <c r="U911" s="215"/>
      <c r="V911" s="216"/>
      <c r="W911" s="216"/>
      <c r="X911" s="215"/>
      <c r="Y911" s="216"/>
      <c r="Z911" s="216"/>
      <c r="AA911" s="216"/>
      <c r="AB911" s="216"/>
      <c r="AC911" s="216"/>
      <c r="AD911" s="216"/>
      <c r="AE911" s="216"/>
      <c r="AF911" s="216"/>
      <c r="AG911" s="216"/>
      <c r="AH911" s="216"/>
      <c r="AI911" s="216"/>
      <c r="AJ911" s="216"/>
      <c r="AK911" s="216"/>
      <c r="AL911" s="216"/>
      <c r="AM911" s="202"/>
      <c r="AN911" s="202"/>
      <c r="AP911" s="155"/>
      <c r="AQ911" s="155"/>
      <c r="AR911" s="155"/>
    </row>
    <row r="912" customFormat="false" ht="13.2" hidden="false" customHeight="false" outlineLevel="0" collapsed="false">
      <c r="F912" s="155"/>
      <c r="N912" s="215"/>
      <c r="O912" s="215"/>
      <c r="P912" s="215"/>
      <c r="Q912" s="215"/>
      <c r="R912" s="215"/>
      <c r="S912" s="215"/>
      <c r="T912" s="215"/>
      <c r="U912" s="215"/>
      <c r="V912" s="216"/>
      <c r="W912" s="216"/>
      <c r="X912" s="215"/>
      <c r="Y912" s="216"/>
      <c r="Z912" s="216"/>
      <c r="AA912" s="216"/>
      <c r="AB912" s="216"/>
      <c r="AC912" s="216"/>
      <c r="AD912" s="216"/>
      <c r="AE912" s="216"/>
      <c r="AF912" s="216"/>
      <c r="AG912" s="216"/>
      <c r="AH912" s="216"/>
      <c r="AI912" s="216"/>
      <c r="AJ912" s="216"/>
      <c r="AK912" s="216"/>
      <c r="AL912" s="216"/>
      <c r="AM912" s="202"/>
      <c r="AN912" s="202"/>
      <c r="AP912" s="155"/>
      <c r="AQ912" s="155"/>
      <c r="AR912" s="155"/>
    </row>
    <row r="913" customFormat="false" ht="13.2" hidden="false" customHeight="false" outlineLevel="0" collapsed="false">
      <c r="F913" s="155"/>
      <c r="N913" s="215"/>
      <c r="O913" s="215"/>
      <c r="P913" s="215"/>
      <c r="Q913" s="215"/>
      <c r="R913" s="215"/>
      <c r="S913" s="215"/>
      <c r="T913" s="215"/>
      <c r="U913" s="215"/>
      <c r="V913" s="216"/>
      <c r="W913" s="216"/>
      <c r="X913" s="215"/>
      <c r="Y913" s="216"/>
      <c r="Z913" s="216"/>
      <c r="AA913" s="216"/>
      <c r="AB913" s="216"/>
      <c r="AC913" s="216"/>
      <c r="AD913" s="216"/>
      <c r="AE913" s="216"/>
      <c r="AF913" s="216"/>
      <c r="AG913" s="216"/>
      <c r="AH913" s="216"/>
      <c r="AI913" s="216"/>
      <c r="AJ913" s="216"/>
      <c r="AK913" s="216"/>
      <c r="AL913" s="216"/>
      <c r="AM913" s="202"/>
      <c r="AN913" s="202"/>
      <c r="AP913" s="155"/>
      <c r="AQ913" s="155"/>
      <c r="AR913" s="155"/>
    </row>
    <row r="914" customFormat="false" ht="13.2" hidden="false" customHeight="false" outlineLevel="0" collapsed="false">
      <c r="F914" s="155"/>
      <c r="N914" s="215"/>
      <c r="O914" s="215"/>
      <c r="P914" s="215"/>
      <c r="Q914" s="215"/>
      <c r="R914" s="215"/>
      <c r="S914" s="215"/>
      <c r="T914" s="215"/>
      <c r="U914" s="215"/>
      <c r="V914" s="216"/>
      <c r="W914" s="216"/>
      <c r="X914" s="215"/>
      <c r="Y914" s="216"/>
      <c r="Z914" s="216"/>
      <c r="AA914" s="216"/>
      <c r="AB914" s="216"/>
      <c r="AC914" s="216"/>
      <c r="AD914" s="216"/>
      <c r="AE914" s="216"/>
      <c r="AF914" s="216"/>
      <c r="AG914" s="216"/>
      <c r="AH914" s="216"/>
      <c r="AI914" s="216"/>
      <c r="AJ914" s="216"/>
      <c r="AK914" s="216"/>
      <c r="AL914" s="216"/>
      <c r="AM914" s="202"/>
      <c r="AN914" s="202"/>
      <c r="AP914" s="155"/>
      <c r="AQ914" s="155"/>
      <c r="AR914" s="155"/>
    </row>
    <row r="915" customFormat="false" ht="13.2" hidden="false" customHeight="false" outlineLevel="0" collapsed="false">
      <c r="F915" s="155"/>
      <c r="N915" s="215"/>
      <c r="O915" s="215"/>
      <c r="P915" s="215"/>
      <c r="Q915" s="215"/>
      <c r="R915" s="215"/>
      <c r="S915" s="215"/>
      <c r="T915" s="215"/>
      <c r="U915" s="215"/>
      <c r="V915" s="216"/>
      <c r="W915" s="216"/>
      <c r="X915" s="215"/>
      <c r="Y915" s="216"/>
      <c r="Z915" s="216"/>
      <c r="AA915" s="216"/>
      <c r="AB915" s="216"/>
      <c r="AC915" s="216"/>
      <c r="AD915" s="216"/>
      <c r="AE915" s="216"/>
      <c r="AF915" s="216"/>
      <c r="AG915" s="216"/>
      <c r="AH915" s="216"/>
      <c r="AI915" s="216"/>
      <c r="AJ915" s="216"/>
      <c r="AK915" s="216"/>
      <c r="AL915" s="216"/>
      <c r="AM915" s="202"/>
      <c r="AN915" s="202"/>
      <c r="AP915" s="155"/>
      <c r="AQ915" s="155"/>
      <c r="AR915" s="155"/>
    </row>
    <row r="916" customFormat="false" ht="13.2" hidden="false" customHeight="false" outlineLevel="0" collapsed="false">
      <c r="F916" s="155"/>
      <c r="N916" s="215"/>
      <c r="O916" s="215"/>
      <c r="P916" s="215"/>
      <c r="Q916" s="215"/>
      <c r="R916" s="215"/>
      <c r="S916" s="215"/>
      <c r="T916" s="215"/>
      <c r="U916" s="215"/>
      <c r="V916" s="216"/>
      <c r="W916" s="216"/>
      <c r="X916" s="215"/>
      <c r="Y916" s="216"/>
      <c r="Z916" s="216"/>
      <c r="AA916" s="216"/>
      <c r="AB916" s="216"/>
      <c r="AC916" s="216"/>
      <c r="AD916" s="216"/>
      <c r="AE916" s="216"/>
      <c r="AF916" s="216"/>
      <c r="AG916" s="216"/>
      <c r="AH916" s="216"/>
      <c r="AI916" s="216"/>
      <c r="AJ916" s="216"/>
      <c r="AK916" s="216"/>
      <c r="AL916" s="216"/>
      <c r="AM916" s="202"/>
      <c r="AN916" s="202"/>
      <c r="AP916" s="155"/>
      <c r="AQ916" s="155"/>
      <c r="AR916" s="155"/>
    </row>
    <row r="917" customFormat="false" ht="13.2" hidden="false" customHeight="false" outlineLevel="0" collapsed="false">
      <c r="F917" s="155"/>
      <c r="N917" s="215"/>
      <c r="O917" s="215"/>
      <c r="P917" s="215"/>
      <c r="Q917" s="215"/>
      <c r="R917" s="215"/>
      <c r="S917" s="215"/>
      <c r="T917" s="215"/>
      <c r="U917" s="215"/>
      <c r="V917" s="216"/>
      <c r="W917" s="216"/>
      <c r="X917" s="215"/>
      <c r="Y917" s="216"/>
      <c r="Z917" s="216"/>
      <c r="AA917" s="216"/>
      <c r="AB917" s="216"/>
      <c r="AC917" s="216"/>
      <c r="AD917" s="216"/>
      <c r="AE917" s="216"/>
      <c r="AF917" s="216"/>
      <c r="AG917" s="216"/>
      <c r="AH917" s="216"/>
      <c r="AI917" s="216"/>
      <c r="AJ917" s="216"/>
      <c r="AK917" s="216"/>
      <c r="AL917" s="216"/>
      <c r="AM917" s="202"/>
      <c r="AN917" s="202"/>
      <c r="AP917" s="155"/>
      <c r="AQ917" s="155"/>
      <c r="AR917" s="155"/>
    </row>
    <row r="918" customFormat="false" ht="13.2" hidden="false" customHeight="false" outlineLevel="0" collapsed="false">
      <c r="F918" s="155"/>
      <c r="N918" s="215"/>
      <c r="O918" s="215"/>
      <c r="P918" s="215"/>
      <c r="Q918" s="215"/>
      <c r="R918" s="215"/>
      <c r="S918" s="215"/>
      <c r="T918" s="215"/>
      <c r="U918" s="215"/>
      <c r="V918" s="216"/>
      <c r="W918" s="216"/>
      <c r="X918" s="215"/>
      <c r="Y918" s="216"/>
      <c r="Z918" s="216"/>
      <c r="AA918" s="216"/>
      <c r="AB918" s="216"/>
      <c r="AC918" s="216"/>
      <c r="AD918" s="216"/>
      <c r="AE918" s="216"/>
      <c r="AF918" s="216"/>
      <c r="AG918" s="216"/>
      <c r="AH918" s="216"/>
      <c r="AI918" s="216"/>
      <c r="AJ918" s="216"/>
      <c r="AK918" s="216"/>
      <c r="AL918" s="216"/>
      <c r="AM918" s="202"/>
      <c r="AN918" s="202"/>
      <c r="AP918" s="155"/>
      <c r="AQ918" s="155"/>
      <c r="AR918" s="155"/>
    </row>
    <row r="919" customFormat="false" ht="13.2" hidden="false" customHeight="false" outlineLevel="0" collapsed="false">
      <c r="F919" s="155"/>
      <c r="N919" s="215"/>
      <c r="O919" s="215"/>
      <c r="P919" s="215"/>
      <c r="Q919" s="215"/>
      <c r="R919" s="215"/>
      <c r="S919" s="215"/>
      <c r="T919" s="215"/>
      <c r="U919" s="215"/>
      <c r="V919" s="216"/>
      <c r="W919" s="216"/>
      <c r="X919" s="215"/>
      <c r="Y919" s="216"/>
      <c r="Z919" s="216"/>
      <c r="AA919" s="216"/>
      <c r="AB919" s="216"/>
      <c r="AC919" s="216"/>
      <c r="AD919" s="216"/>
      <c r="AE919" s="216"/>
      <c r="AF919" s="216"/>
      <c r="AG919" s="216"/>
      <c r="AH919" s="216"/>
      <c r="AI919" s="216"/>
      <c r="AJ919" s="216"/>
      <c r="AK919" s="216"/>
      <c r="AL919" s="216"/>
      <c r="AM919" s="202"/>
      <c r="AN919" s="202"/>
      <c r="AP919" s="155"/>
      <c r="AQ919" s="155"/>
      <c r="AR919" s="155"/>
    </row>
    <row r="920" customFormat="false" ht="13.2" hidden="false" customHeight="false" outlineLevel="0" collapsed="false">
      <c r="F920" s="155"/>
      <c r="N920" s="215"/>
      <c r="O920" s="215"/>
      <c r="P920" s="215"/>
      <c r="Q920" s="215"/>
      <c r="R920" s="215"/>
      <c r="S920" s="215"/>
      <c r="T920" s="215"/>
      <c r="U920" s="215"/>
      <c r="V920" s="216"/>
      <c r="W920" s="216"/>
      <c r="X920" s="215"/>
      <c r="Y920" s="216"/>
      <c r="Z920" s="216"/>
      <c r="AA920" s="216"/>
      <c r="AB920" s="216"/>
      <c r="AC920" s="216"/>
      <c r="AD920" s="216"/>
      <c r="AE920" s="216"/>
      <c r="AF920" s="216"/>
      <c r="AG920" s="216"/>
      <c r="AH920" s="216"/>
      <c r="AI920" s="216"/>
      <c r="AJ920" s="216"/>
      <c r="AK920" s="216"/>
      <c r="AL920" s="216"/>
      <c r="AM920" s="202"/>
      <c r="AN920" s="202"/>
      <c r="AP920" s="155"/>
      <c r="AQ920" s="155"/>
      <c r="AR920" s="155"/>
    </row>
    <row r="921" customFormat="false" ht="13.2" hidden="false" customHeight="false" outlineLevel="0" collapsed="false">
      <c r="F921" s="155"/>
      <c r="N921" s="215"/>
      <c r="O921" s="215"/>
      <c r="P921" s="215"/>
      <c r="Q921" s="215"/>
      <c r="R921" s="215"/>
      <c r="S921" s="215"/>
      <c r="T921" s="215"/>
      <c r="U921" s="215"/>
      <c r="V921" s="216"/>
      <c r="W921" s="216"/>
      <c r="X921" s="215"/>
      <c r="Y921" s="216"/>
      <c r="Z921" s="216"/>
      <c r="AA921" s="216"/>
      <c r="AB921" s="216"/>
      <c r="AC921" s="216"/>
      <c r="AD921" s="216"/>
      <c r="AE921" s="216"/>
      <c r="AF921" s="216"/>
      <c r="AG921" s="216"/>
      <c r="AH921" s="216"/>
      <c r="AI921" s="216"/>
      <c r="AJ921" s="216"/>
      <c r="AK921" s="216"/>
      <c r="AL921" s="216"/>
      <c r="AM921" s="202"/>
      <c r="AN921" s="202"/>
      <c r="AP921" s="155"/>
      <c r="AQ921" s="155"/>
      <c r="AR921" s="155"/>
    </row>
    <row r="922" customFormat="false" ht="13.2" hidden="false" customHeight="false" outlineLevel="0" collapsed="false">
      <c r="F922" s="155"/>
      <c r="N922" s="215"/>
      <c r="O922" s="215"/>
      <c r="P922" s="215"/>
      <c r="Q922" s="215"/>
      <c r="R922" s="215"/>
      <c r="S922" s="215"/>
      <c r="T922" s="215"/>
      <c r="U922" s="215"/>
      <c r="V922" s="216"/>
      <c r="W922" s="216"/>
      <c r="X922" s="215"/>
      <c r="Y922" s="216"/>
      <c r="Z922" s="216"/>
      <c r="AA922" s="216"/>
      <c r="AB922" s="216"/>
      <c r="AC922" s="216"/>
      <c r="AD922" s="216"/>
      <c r="AE922" s="216"/>
      <c r="AF922" s="216"/>
      <c r="AG922" s="216"/>
      <c r="AH922" s="216"/>
      <c r="AI922" s="216"/>
      <c r="AJ922" s="216"/>
      <c r="AK922" s="216"/>
      <c r="AL922" s="216"/>
      <c r="AM922" s="202"/>
      <c r="AN922" s="202"/>
      <c r="AP922" s="155"/>
      <c r="AQ922" s="155"/>
      <c r="AR922" s="155"/>
    </row>
    <row r="923" customFormat="false" ht="13.2" hidden="false" customHeight="false" outlineLevel="0" collapsed="false">
      <c r="F923" s="155"/>
      <c r="N923" s="215"/>
      <c r="O923" s="215"/>
      <c r="P923" s="215"/>
      <c r="Q923" s="215"/>
      <c r="R923" s="215"/>
      <c r="S923" s="215"/>
      <c r="T923" s="215"/>
      <c r="U923" s="215"/>
      <c r="V923" s="216"/>
      <c r="W923" s="216"/>
      <c r="X923" s="215"/>
      <c r="Y923" s="216"/>
      <c r="Z923" s="216"/>
      <c r="AA923" s="216"/>
      <c r="AB923" s="216"/>
      <c r="AC923" s="216"/>
      <c r="AD923" s="216"/>
      <c r="AE923" s="216"/>
      <c r="AF923" s="216"/>
      <c r="AG923" s="216"/>
      <c r="AH923" s="216"/>
      <c r="AI923" s="216"/>
      <c r="AJ923" s="216"/>
      <c r="AK923" s="216"/>
      <c r="AL923" s="216"/>
      <c r="AM923" s="202"/>
      <c r="AN923" s="202"/>
      <c r="AP923" s="155"/>
      <c r="AQ923" s="155"/>
      <c r="AR923" s="155"/>
    </row>
    <row r="924" customFormat="false" ht="13.2" hidden="false" customHeight="false" outlineLevel="0" collapsed="false">
      <c r="F924" s="155"/>
      <c r="N924" s="215"/>
      <c r="O924" s="215"/>
      <c r="P924" s="215"/>
      <c r="Q924" s="215"/>
      <c r="R924" s="215"/>
      <c r="S924" s="215"/>
      <c r="T924" s="215"/>
      <c r="U924" s="215"/>
      <c r="V924" s="216"/>
      <c r="W924" s="216"/>
      <c r="X924" s="215"/>
      <c r="Y924" s="216"/>
      <c r="Z924" s="216"/>
      <c r="AA924" s="216"/>
      <c r="AB924" s="216"/>
      <c r="AC924" s="216"/>
      <c r="AD924" s="216"/>
      <c r="AE924" s="216"/>
      <c r="AF924" s="216"/>
      <c r="AG924" s="216"/>
      <c r="AH924" s="216"/>
      <c r="AI924" s="216"/>
      <c r="AJ924" s="216"/>
      <c r="AK924" s="216"/>
      <c r="AL924" s="216"/>
      <c r="AM924" s="202"/>
      <c r="AN924" s="202"/>
      <c r="AP924" s="155"/>
      <c r="AQ924" s="155"/>
      <c r="AR924" s="155"/>
    </row>
    <row r="925" customFormat="false" ht="13.2" hidden="false" customHeight="false" outlineLevel="0" collapsed="false">
      <c r="F925" s="155"/>
      <c r="N925" s="215"/>
      <c r="O925" s="215"/>
      <c r="P925" s="215"/>
      <c r="Q925" s="215"/>
      <c r="R925" s="215"/>
      <c r="S925" s="215"/>
      <c r="T925" s="215"/>
      <c r="U925" s="215"/>
      <c r="V925" s="216"/>
      <c r="W925" s="216"/>
      <c r="X925" s="215"/>
      <c r="Y925" s="216"/>
      <c r="Z925" s="216"/>
      <c r="AA925" s="216"/>
      <c r="AB925" s="216"/>
      <c r="AC925" s="216"/>
      <c r="AD925" s="216"/>
      <c r="AE925" s="216"/>
      <c r="AF925" s="216"/>
      <c r="AG925" s="216"/>
      <c r="AH925" s="216"/>
      <c r="AI925" s="216"/>
      <c r="AJ925" s="216"/>
      <c r="AK925" s="216"/>
      <c r="AL925" s="216"/>
      <c r="AM925" s="202"/>
      <c r="AN925" s="202"/>
      <c r="AP925" s="155"/>
      <c r="AQ925" s="155"/>
      <c r="AR925" s="155"/>
    </row>
    <row r="926" customFormat="false" ht="13.2" hidden="false" customHeight="false" outlineLevel="0" collapsed="false">
      <c r="F926" s="155"/>
      <c r="N926" s="215"/>
      <c r="O926" s="215"/>
      <c r="P926" s="215"/>
      <c r="Q926" s="215"/>
      <c r="R926" s="215"/>
      <c r="S926" s="215"/>
      <c r="T926" s="215"/>
      <c r="U926" s="215"/>
      <c r="V926" s="216"/>
      <c r="W926" s="216"/>
      <c r="X926" s="215"/>
      <c r="Y926" s="216"/>
      <c r="Z926" s="216"/>
      <c r="AA926" s="216"/>
      <c r="AB926" s="216"/>
      <c r="AC926" s="216"/>
      <c r="AD926" s="216"/>
      <c r="AE926" s="216"/>
      <c r="AF926" s="216"/>
      <c r="AG926" s="216"/>
      <c r="AH926" s="216"/>
      <c r="AI926" s="216"/>
      <c r="AJ926" s="216"/>
      <c r="AK926" s="216"/>
      <c r="AL926" s="216"/>
      <c r="AM926" s="202"/>
      <c r="AN926" s="202"/>
      <c r="AP926" s="155"/>
      <c r="AQ926" s="155"/>
      <c r="AR926" s="155"/>
    </row>
    <row r="927" customFormat="false" ht="13.2" hidden="false" customHeight="false" outlineLevel="0" collapsed="false">
      <c r="F927" s="155"/>
      <c r="N927" s="215"/>
      <c r="O927" s="215"/>
      <c r="P927" s="215"/>
      <c r="Q927" s="215"/>
      <c r="R927" s="215"/>
      <c r="S927" s="215"/>
      <c r="T927" s="215"/>
      <c r="U927" s="215"/>
      <c r="V927" s="216"/>
      <c r="W927" s="216"/>
      <c r="X927" s="215"/>
      <c r="Y927" s="216"/>
      <c r="Z927" s="216"/>
      <c r="AA927" s="216"/>
      <c r="AB927" s="216"/>
      <c r="AC927" s="216"/>
      <c r="AD927" s="216"/>
      <c r="AE927" s="216"/>
      <c r="AF927" s="216"/>
      <c r="AG927" s="216"/>
      <c r="AH927" s="216"/>
      <c r="AI927" s="216"/>
      <c r="AJ927" s="216"/>
      <c r="AK927" s="216"/>
      <c r="AL927" s="216"/>
      <c r="AM927" s="202"/>
      <c r="AN927" s="202"/>
      <c r="AP927" s="155"/>
      <c r="AQ927" s="155"/>
      <c r="AR927" s="155"/>
    </row>
    <row r="928" customFormat="false" ht="13.2" hidden="false" customHeight="false" outlineLevel="0" collapsed="false">
      <c r="F928" s="155"/>
      <c r="N928" s="215"/>
      <c r="O928" s="215"/>
      <c r="P928" s="215"/>
      <c r="Q928" s="215"/>
      <c r="R928" s="215"/>
      <c r="S928" s="215"/>
      <c r="T928" s="215"/>
      <c r="U928" s="215"/>
      <c r="V928" s="216"/>
      <c r="W928" s="216"/>
      <c r="X928" s="215"/>
      <c r="Y928" s="216"/>
      <c r="Z928" s="216"/>
      <c r="AA928" s="216"/>
      <c r="AB928" s="216"/>
      <c r="AC928" s="216"/>
      <c r="AD928" s="216"/>
      <c r="AE928" s="216"/>
      <c r="AF928" s="216"/>
      <c r="AG928" s="216"/>
      <c r="AH928" s="216"/>
      <c r="AI928" s="216"/>
      <c r="AJ928" s="216"/>
      <c r="AK928" s="216"/>
      <c r="AL928" s="216"/>
      <c r="AM928" s="202"/>
      <c r="AN928" s="202"/>
      <c r="AP928" s="155"/>
      <c r="AQ928" s="155"/>
      <c r="AR928" s="155"/>
    </row>
    <row r="929" customFormat="false" ht="13.2" hidden="false" customHeight="false" outlineLevel="0" collapsed="false">
      <c r="F929" s="155"/>
      <c r="N929" s="215"/>
      <c r="O929" s="215"/>
      <c r="P929" s="215"/>
      <c r="Q929" s="215"/>
      <c r="R929" s="215"/>
      <c r="S929" s="215"/>
      <c r="T929" s="215"/>
      <c r="U929" s="215"/>
      <c r="V929" s="216"/>
      <c r="W929" s="216"/>
      <c r="X929" s="215"/>
      <c r="Y929" s="216"/>
      <c r="Z929" s="216"/>
      <c r="AA929" s="216"/>
      <c r="AB929" s="216"/>
      <c r="AC929" s="216"/>
      <c r="AD929" s="216"/>
      <c r="AE929" s="216"/>
      <c r="AF929" s="216"/>
      <c r="AG929" s="216"/>
      <c r="AH929" s="216"/>
      <c r="AI929" s="216"/>
      <c r="AJ929" s="216"/>
      <c r="AK929" s="216"/>
      <c r="AL929" s="216"/>
      <c r="AM929" s="202"/>
      <c r="AN929" s="202"/>
      <c r="AP929" s="155"/>
      <c r="AQ929" s="155"/>
      <c r="AR929" s="155"/>
    </row>
    <row r="930" customFormat="false" ht="13.2" hidden="false" customHeight="false" outlineLevel="0" collapsed="false">
      <c r="F930" s="155"/>
      <c r="N930" s="215"/>
      <c r="O930" s="215"/>
      <c r="P930" s="215"/>
      <c r="Q930" s="215"/>
      <c r="R930" s="215"/>
      <c r="S930" s="215"/>
      <c r="T930" s="215"/>
      <c r="U930" s="215"/>
      <c r="V930" s="216"/>
      <c r="W930" s="216"/>
      <c r="X930" s="215"/>
      <c r="Y930" s="216"/>
      <c r="Z930" s="216"/>
      <c r="AA930" s="216"/>
      <c r="AB930" s="216"/>
      <c r="AC930" s="216"/>
      <c r="AD930" s="216"/>
      <c r="AE930" s="216"/>
      <c r="AF930" s="216"/>
      <c r="AG930" s="216"/>
      <c r="AH930" s="216"/>
      <c r="AI930" s="216"/>
      <c r="AJ930" s="216"/>
      <c r="AK930" s="216"/>
      <c r="AL930" s="216"/>
      <c r="AM930" s="202"/>
      <c r="AN930" s="202"/>
      <c r="AP930" s="155"/>
      <c r="AQ930" s="155"/>
      <c r="AR930" s="155"/>
    </row>
    <row r="931" customFormat="false" ht="13.2" hidden="false" customHeight="false" outlineLevel="0" collapsed="false">
      <c r="F931" s="155"/>
      <c r="N931" s="215"/>
      <c r="O931" s="215"/>
      <c r="P931" s="215"/>
      <c r="Q931" s="215"/>
      <c r="R931" s="215"/>
      <c r="S931" s="215"/>
      <c r="T931" s="215"/>
      <c r="U931" s="215"/>
      <c r="V931" s="216"/>
      <c r="W931" s="216"/>
      <c r="X931" s="215"/>
      <c r="Y931" s="216"/>
      <c r="Z931" s="216"/>
      <c r="AA931" s="216"/>
      <c r="AB931" s="216"/>
      <c r="AC931" s="216"/>
      <c r="AD931" s="216"/>
      <c r="AE931" s="216"/>
      <c r="AF931" s="216"/>
      <c r="AG931" s="216"/>
      <c r="AH931" s="216"/>
      <c r="AI931" s="216"/>
      <c r="AJ931" s="216"/>
      <c r="AK931" s="216"/>
      <c r="AL931" s="216"/>
      <c r="AM931" s="202"/>
      <c r="AN931" s="202"/>
      <c r="AP931" s="155"/>
      <c r="AQ931" s="155"/>
      <c r="AR931" s="155"/>
    </row>
    <row r="932" customFormat="false" ht="13.2" hidden="false" customHeight="false" outlineLevel="0" collapsed="false">
      <c r="F932" s="155"/>
      <c r="N932" s="215"/>
      <c r="O932" s="215"/>
      <c r="P932" s="215"/>
      <c r="Q932" s="215"/>
      <c r="R932" s="215"/>
      <c r="S932" s="215"/>
      <c r="T932" s="215"/>
      <c r="U932" s="215"/>
      <c r="V932" s="216"/>
      <c r="W932" s="216"/>
      <c r="X932" s="215"/>
      <c r="Y932" s="216"/>
      <c r="Z932" s="216"/>
      <c r="AA932" s="216"/>
      <c r="AB932" s="216"/>
      <c r="AC932" s="216"/>
      <c r="AD932" s="216"/>
      <c r="AE932" s="216"/>
      <c r="AF932" s="216"/>
      <c r="AG932" s="216"/>
      <c r="AH932" s="216"/>
      <c r="AI932" s="216"/>
      <c r="AJ932" s="216"/>
      <c r="AK932" s="216"/>
      <c r="AL932" s="216"/>
      <c r="AM932" s="202"/>
      <c r="AN932" s="202"/>
      <c r="AP932" s="155"/>
      <c r="AQ932" s="155"/>
      <c r="AR932" s="155"/>
    </row>
    <row r="933" customFormat="false" ht="13.2" hidden="false" customHeight="false" outlineLevel="0" collapsed="false">
      <c r="F933" s="155"/>
      <c r="N933" s="215"/>
      <c r="O933" s="215"/>
      <c r="P933" s="215"/>
      <c r="Q933" s="215"/>
      <c r="R933" s="215"/>
      <c r="S933" s="215"/>
      <c r="T933" s="215"/>
      <c r="U933" s="215"/>
      <c r="V933" s="216"/>
      <c r="W933" s="216"/>
      <c r="X933" s="215"/>
      <c r="Y933" s="216"/>
      <c r="Z933" s="216"/>
      <c r="AA933" s="216"/>
      <c r="AB933" s="216"/>
      <c r="AC933" s="216"/>
      <c r="AD933" s="216"/>
      <c r="AE933" s="216"/>
      <c r="AF933" s="216"/>
      <c r="AG933" s="216"/>
      <c r="AH933" s="216"/>
      <c r="AI933" s="216"/>
      <c r="AJ933" s="216"/>
      <c r="AK933" s="216"/>
      <c r="AL933" s="216"/>
      <c r="AM933" s="202"/>
      <c r="AN933" s="202"/>
      <c r="AP933" s="155"/>
      <c r="AQ933" s="155"/>
      <c r="AR933" s="155"/>
    </row>
    <row r="934" customFormat="false" ht="13.2" hidden="false" customHeight="false" outlineLevel="0" collapsed="false">
      <c r="F934" s="155"/>
      <c r="N934" s="215"/>
      <c r="O934" s="215"/>
      <c r="P934" s="215"/>
      <c r="Q934" s="215"/>
      <c r="R934" s="215"/>
      <c r="S934" s="215"/>
      <c r="T934" s="215"/>
      <c r="U934" s="215"/>
      <c r="V934" s="216"/>
      <c r="W934" s="216"/>
      <c r="X934" s="215"/>
      <c r="Y934" s="216"/>
      <c r="Z934" s="216"/>
      <c r="AA934" s="216"/>
      <c r="AB934" s="216"/>
      <c r="AC934" s="216"/>
      <c r="AD934" s="216"/>
      <c r="AE934" s="216"/>
      <c r="AF934" s="216"/>
      <c r="AG934" s="216"/>
      <c r="AH934" s="216"/>
      <c r="AI934" s="216"/>
      <c r="AJ934" s="216"/>
      <c r="AK934" s="216"/>
      <c r="AL934" s="216"/>
      <c r="AM934" s="202"/>
      <c r="AN934" s="202"/>
      <c r="AP934" s="155"/>
      <c r="AQ934" s="155"/>
      <c r="AR934" s="155"/>
    </row>
    <row r="935" customFormat="false" ht="13.2" hidden="false" customHeight="false" outlineLevel="0" collapsed="false">
      <c r="F935" s="155"/>
      <c r="N935" s="215"/>
      <c r="O935" s="215"/>
      <c r="P935" s="215"/>
      <c r="Q935" s="215"/>
      <c r="R935" s="215"/>
      <c r="S935" s="215"/>
      <c r="T935" s="215"/>
      <c r="U935" s="215"/>
      <c r="V935" s="216"/>
      <c r="W935" s="216"/>
      <c r="X935" s="215"/>
      <c r="Y935" s="216"/>
      <c r="Z935" s="216"/>
      <c r="AA935" s="216"/>
      <c r="AB935" s="216"/>
      <c r="AC935" s="216"/>
      <c r="AD935" s="216"/>
      <c r="AE935" s="216"/>
      <c r="AF935" s="216"/>
      <c r="AG935" s="216"/>
      <c r="AH935" s="216"/>
      <c r="AI935" s="216"/>
      <c r="AJ935" s="216"/>
      <c r="AK935" s="216"/>
      <c r="AL935" s="216"/>
      <c r="AM935" s="202"/>
      <c r="AN935" s="202"/>
      <c r="AP935" s="155"/>
      <c r="AQ935" s="155"/>
      <c r="AR935" s="155"/>
    </row>
    <row r="936" customFormat="false" ht="13.2" hidden="false" customHeight="false" outlineLevel="0" collapsed="false">
      <c r="F936" s="155"/>
      <c r="N936" s="215"/>
      <c r="O936" s="215"/>
      <c r="P936" s="215"/>
      <c r="Q936" s="215"/>
      <c r="R936" s="215"/>
      <c r="S936" s="215"/>
      <c r="T936" s="215"/>
      <c r="U936" s="215"/>
      <c r="V936" s="216"/>
      <c r="W936" s="216"/>
      <c r="X936" s="215"/>
      <c r="Y936" s="216"/>
      <c r="Z936" s="216"/>
      <c r="AA936" s="216"/>
      <c r="AB936" s="216"/>
      <c r="AC936" s="216"/>
      <c r="AD936" s="216"/>
      <c r="AE936" s="216"/>
      <c r="AF936" s="216"/>
      <c r="AG936" s="216"/>
      <c r="AH936" s="216"/>
      <c r="AI936" s="216"/>
      <c r="AJ936" s="216"/>
      <c r="AK936" s="216"/>
      <c r="AL936" s="216"/>
      <c r="AM936" s="202"/>
      <c r="AN936" s="202"/>
      <c r="AP936" s="155"/>
      <c r="AQ936" s="155"/>
      <c r="AR936" s="155"/>
    </row>
    <row r="937" customFormat="false" ht="13.2" hidden="false" customHeight="false" outlineLevel="0" collapsed="false">
      <c r="F937" s="155"/>
      <c r="N937" s="215"/>
      <c r="O937" s="215"/>
      <c r="P937" s="215"/>
      <c r="Q937" s="215"/>
      <c r="R937" s="215"/>
      <c r="S937" s="215"/>
      <c r="T937" s="215"/>
      <c r="U937" s="215"/>
      <c r="V937" s="216"/>
      <c r="W937" s="216"/>
      <c r="X937" s="215"/>
      <c r="Y937" s="216"/>
      <c r="Z937" s="216"/>
      <c r="AA937" s="216"/>
      <c r="AB937" s="216"/>
      <c r="AC937" s="216"/>
      <c r="AD937" s="216"/>
      <c r="AE937" s="216"/>
      <c r="AF937" s="216"/>
      <c r="AG937" s="216"/>
      <c r="AH937" s="216"/>
      <c r="AI937" s="216"/>
      <c r="AJ937" s="216"/>
      <c r="AK937" s="216"/>
      <c r="AL937" s="216"/>
      <c r="AM937" s="202"/>
      <c r="AN937" s="202"/>
      <c r="AP937" s="155"/>
      <c r="AQ937" s="155"/>
      <c r="AR937" s="155"/>
    </row>
    <row r="938" customFormat="false" ht="13.2" hidden="false" customHeight="false" outlineLevel="0" collapsed="false">
      <c r="F938" s="155"/>
      <c r="N938" s="215"/>
      <c r="O938" s="215"/>
      <c r="P938" s="215"/>
      <c r="Q938" s="215"/>
      <c r="R938" s="215"/>
      <c r="S938" s="215"/>
      <c r="T938" s="215"/>
      <c r="U938" s="215"/>
      <c r="V938" s="216"/>
      <c r="W938" s="216"/>
      <c r="X938" s="215"/>
      <c r="Y938" s="216"/>
      <c r="Z938" s="216"/>
      <c r="AA938" s="216"/>
      <c r="AB938" s="216"/>
      <c r="AC938" s="216"/>
      <c r="AD938" s="216"/>
      <c r="AE938" s="216"/>
      <c r="AF938" s="216"/>
      <c r="AG938" s="216"/>
      <c r="AH938" s="216"/>
      <c r="AI938" s="216"/>
      <c r="AJ938" s="216"/>
      <c r="AK938" s="216"/>
      <c r="AL938" s="216"/>
      <c r="AM938" s="202"/>
      <c r="AN938" s="202"/>
      <c r="AP938" s="155"/>
      <c r="AQ938" s="155"/>
      <c r="AR938" s="155"/>
    </row>
    <row r="939" customFormat="false" ht="13.2" hidden="false" customHeight="false" outlineLevel="0" collapsed="false">
      <c r="F939" s="155"/>
      <c r="N939" s="215"/>
      <c r="O939" s="215"/>
      <c r="P939" s="215"/>
      <c r="Q939" s="215"/>
      <c r="R939" s="215"/>
      <c r="S939" s="215"/>
      <c r="T939" s="215"/>
      <c r="U939" s="215"/>
      <c r="V939" s="216"/>
      <c r="W939" s="216"/>
      <c r="X939" s="215"/>
      <c r="Y939" s="216"/>
      <c r="Z939" s="216"/>
      <c r="AA939" s="216"/>
      <c r="AB939" s="216"/>
      <c r="AC939" s="216"/>
      <c r="AD939" s="216"/>
      <c r="AE939" s="216"/>
      <c r="AF939" s="216"/>
      <c r="AG939" s="216"/>
      <c r="AH939" s="216"/>
      <c r="AI939" s="216"/>
      <c r="AJ939" s="216"/>
      <c r="AK939" s="216"/>
      <c r="AL939" s="216"/>
      <c r="AM939" s="202"/>
      <c r="AN939" s="202"/>
      <c r="AP939" s="155"/>
      <c r="AQ939" s="155"/>
      <c r="AR939" s="155"/>
    </row>
    <row r="940" customFormat="false" ht="13.2" hidden="false" customHeight="false" outlineLevel="0" collapsed="false">
      <c r="F940" s="155"/>
      <c r="N940" s="215"/>
      <c r="O940" s="215"/>
      <c r="P940" s="215"/>
      <c r="Q940" s="215"/>
      <c r="R940" s="215"/>
      <c r="S940" s="215"/>
      <c r="T940" s="215"/>
      <c r="U940" s="215"/>
      <c r="V940" s="216"/>
      <c r="W940" s="216"/>
      <c r="X940" s="215"/>
      <c r="Y940" s="216"/>
      <c r="Z940" s="216"/>
      <c r="AA940" s="216"/>
      <c r="AB940" s="216"/>
      <c r="AC940" s="216"/>
      <c r="AD940" s="216"/>
      <c r="AE940" s="216"/>
      <c r="AF940" s="216"/>
      <c r="AG940" s="216"/>
      <c r="AH940" s="216"/>
      <c r="AI940" s="216"/>
      <c r="AJ940" s="216"/>
      <c r="AK940" s="216"/>
      <c r="AL940" s="216"/>
      <c r="AM940" s="202"/>
      <c r="AN940" s="202"/>
      <c r="AP940" s="155"/>
      <c r="AQ940" s="155"/>
      <c r="AR940" s="155"/>
    </row>
    <row r="941" customFormat="false" ht="13.2" hidden="false" customHeight="false" outlineLevel="0" collapsed="false">
      <c r="F941" s="155"/>
      <c r="N941" s="215"/>
      <c r="O941" s="215"/>
      <c r="P941" s="215"/>
      <c r="Q941" s="215"/>
      <c r="R941" s="215"/>
      <c r="S941" s="215"/>
      <c r="T941" s="215"/>
      <c r="U941" s="215"/>
      <c r="V941" s="216"/>
      <c r="W941" s="216"/>
      <c r="X941" s="215"/>
      <c r="Y941" s="216"/>
      <c r="Z941" s="216"/>
      <c r="AA941" s="216"/>
      <c r="AB941" s="216"/>
      <c r="AC941" s="216"/>
      <c r="AD941" s="216"/>
      <c r="AE941" s="216"/>
      <c r="AF941" s="216"/>
      <c r="AG941" s="216"/>
      <c r="AH941" s="216"/>
      <c r="AI941" s="216"/>
      <c r="AJ941" s="216"/>
      <c r="AK941" s="216"/>
      <c r="AL941" s="216"/>
      <c r="AM941" s="202"/>
      <c r="AN941" s="202"/>
      <c r="AP941" s="155"/>
      <c r="AQ941" s="155"/>
      <c r="AR941" s="155"/>
    </row>
    <row r="942" customFormat="false" ht="13.2" hidden="false" customHeight="false" outlineLevel="0" collapsed="false">
      <c r="F942" s="155"/>
      <c r="N942" s="215"/>
      <c r="O942" s="215"/>
      <c r="P942" s="215"/>
      <c r="Q942" s="215"/>
      <c r="R942" s="215"/>
      <c r="S942" s="215"/>
      <c r="T942" s="215"/>
      <c r="U942" s="215"/>
      <c r="V942" s="216"/>
      <c r="W942" s="216"/>
      <c r="X942" s="215"/>
      <c r="Y942" s="216"/>
      <c r="Z942" s="216"/>
      <c r="AA942" s="216"/>
      <c r="AB942" s="216"/>
      <c r="AC942" s="216"/>
      <c r="AD942" s="216"/>
      <c r="AE942" s="216"/>
      <c r="AF942" s="216"/>
      <c r="AG942" s="216"/>
      <c r="AH942" s="216"/>
      <c r="AI942" s="216"/>
      <c r="AJ942" s="216"/>
      <c r="AK942" s="216"/>
      <c r="AL942" s="216"/>
      <c r="AM942" s="202"/>
      <c r="AN942" s="202"/>
      <c r="AP942" s="155"/>
      <c r="AQ942" s="155"/>
      <c r="AR942" s="155"/>
    </row>
    <row r="943" customFormat="false" ht="13.2" hidden="false" customHeight="false" outlineLevel="0" collapsed="false">
      <c r="F943" s="155"/>
      <c r="N943" s="215"/>
      <c r="O943" s="215"/>
      <c r="P943" s="215"/>
      <c r="Q943" s="215"/>
      <c r="R943" s="215"/>
      <c r="S943" s="215"/>
      <c r="T943" s="215"/>
      <c r="U943" s="215"/>
      <c r="V943" s="216"/>
      <c r="W943" s="216"/>
      <c r="X943" s="215"/>
      <c r="Y943" s="216"/>
      <c r="Z943" s="216"/>
      <c r="AA943" s="216"/>
      <c r="AB943" s="216"/>
      <c r="AC943" s="216"/>
      <c r="AD943" s="216"/>
      <c r="AE943" s="216"/>
      <c r="AF943" s="216"/>
      <c r="AG943" s="216"/>
      <c r="AH943" s="216"/>
      <c r="AI943" s="216"/>
      <c r="AJ943" s="216"/>
      <c r="AK943" s="216"/>
      <c r="AL943" s="216"/>
      <c r="AM943" s="202"/>
      <c r="AN943" s="202"/>
      <c r="AP943" s="155"/>
      <c r="AQ943" s="155"/>
      <c r="AR943" s="155"/>
    </row>
    <row r="944" customFormat="false" ht="13.2" hidden="false" customHeight="false" outlineLevel="0" collapsed="false">
      <c r="F944" s="155"/>
      <c r="N944" s="215"/>
      <c r="O944" s="215"/>
      <c r="P944" s="215"/>
      <c r="Q944" s="215"/>
      <c r="R944" s="215"/>
      <c r="S944" s="215"/>
      <c r="T944" s="215"/>
      <c r="U944" s="215"/>
      <c r="V944" s="216"/>
      <c r="W944" s="216"/>
      <c r="X944" s="215"/>
      <c r="Y944" s="216"/>
      <c r="Z944" s="216"/>
      <c r="AA944" s="216"/>
      <c r="AB944" s="216"/>
      <c r="AC944" s="216"/>
      <c r="AD944" s="216"/>
      <c r="AE944" s="216"/>
      <c r="AF944" s="216"/>
      <c r="AG944" s="216"/>
      <c r="AH944" s="216"/>
      <c r="AI944" s="216"/>
      <c r="AJ944" s="216"/>
      <c r="AK944" s="216"/>
      <c r="AL944" s="216"/>
      <c r="AM944" s="202"/>
      <c r="AN944" s="202"/>
      <c r="AP944" s="155"/>
      <c r="AQ944" s="155"/>
      <c r="AR944" s="155"/>
    </row>
    <row r="945" customFormat="false" ht="13.2" hidden="false" customHeight="false" outlineLevel="0" collapsed="false">
      <c r="F945" s="155"/>
      <c r="N945" s="215"/>
      <c r="O945" s="215"/>
      <c r="P945" s="215"/>
      <c r="Q945" s="215"/>
      <c r="R945" s="215"/>
      <c r="S945" s="215"/>
      <c r="T945" s="215"/>
      <c r="U945" s="215"/>
      <c r="V945" s="216"/>
      <c r="W945" s="216"/>
      <c r="X945" s="215"/>
      <c r="Y945" s="216"/>
      <c r="Z945" s="216"/>
      <c r="AA945" s="216"/>
      <c r="AB945" s="216"/>
      <c r="AC945" s="216"/>
      <c r="AD945" s="216"/>
      <c r="AE945" s="216"/>
      <c r="AF945" s="216"/>
      <c r="AG945" s="216"/>
      <c r="AH945" s="216"/>
      <c r="AI945" s="216"/>
      <c r="AJ945" s="216"/>
      <c r="AK945" s="216"/>
      <c r="AL945" s="216"/>
      <c r="AM945" s="202"/>
      <c r="AN945" s="202"/>
      <c r="AP945" s="155"/>
      <c r="AQ945" s="155"/>
      <c r="AR945" s="155"/>
    </row>
    <row r="946" customFormat="false" ht="13.2" hidden="false" customHeight="false" outlineLevel="0" collapsed="false">
      <c r="F946" s="155"/>
      <c r="N946" s="215"/>
      <c r="O946" s="215"/>
      <c r="P946" s="215"/>
      <c r="Q946" s="215"/>
      <c r="R946" s="215"/>
      <c r="S946" s="215"/>
      <c r="T946" s="215"/>
      <c r="U946" s="215"/>
      <c r="V946" s="216"/>
      <c r="W946" s="216"/>
      <c r="X946" s="215"/>
      <c r="Y946" s="216"/>
      <c r="Z946" s="216"/>
      <c r="AA946" s="216"/>
      <c r="AB946" s="216"/>
      <c r="AC946" s="216"/>
      <c r="AD946" s="216"/>
      <c r="AE946" s="216"/>
      <c r="AF946" s="216"/>
      <c r="AG946" s="216"/>
      <c r="AH946" s="216"/>
      <c r="AI946" s="216"/>
      <c r="AJ946" s="216"/>
      <c r="AK946" s="216"/>
      <c r="AL946" s="216"/>
      <c r="AM946" s="202"/>
      <c r="AN946" s="202"/>
      <c r="AP946" s="155"/>
      <c r="AQ946" s="155"/>
      <c r="AR946" s="155"/>
    </row>
    <row r="947" customFormat="false" ht="13.2" hidden="false" customHeight="false" outlineLevel="0" collapsed="false">
      <c r="F947" s="155"/>
      <c r="N947" s="215"/>
      <c r="O947" s="215"/>
      <c r="P947" s="215"/>
      <c r="Q947" s="215"/>
      <c r="R947" s="215"/>
      <c r="S947" s="215"/>
      <c r="T947" s="215"/>
      <c r="U947" s="215"/>
      <c r="V947" s="216"/>
      <c r="W947" s="216"/>
      <c r="X947" s="215"/>
      <c r="Y947" s="216"/>
      <c r="Z947" s="216"/>
      <c r="AA947" s="216"/>
      <c r="AB947" s="216"/>
      <c r="AC947" s="216"/>
      <c r="AD947" s="216"/>
      <c r="AE947" s="216"/>
      <c r="AF947" s="216"/>
      <c r="AG947" s="216"/>
      <c r="AH947" s="216"/>
      <c r="AI947" s="216"/>
      <c r="AJ947" s="216"/>
      <c r="AK947" s="216"/>
      <c r="AL947" s="216"/>
      <c r="AM947" s="202"/>
      <c r="AN947" s="202"/>
      <c r="AP947" s="155"/>
      <c r="AQ947" s="155"/>
      <c r="AR947" s="155"/>
    </row>
    <row r="948" customFormat="false" ht="13.2" hidden="false" customHeight="false" outlineLevel="0" collapsed="false">
      <c r="F948" s="155"/>
      <c r="N948" s="215"/>
      <c r="O948" s="215"/>
      <c r="P948" s="215"/>
      <c r="Q948" s="215"/>
      <c r="R948" s="215"/>
      <c r="S948" s="215"/>
      <c r="T948" s="215"/>
      <c r="U948" s="215"/>
      <c r="V948" s="216"/>
      <c r="W948" s="216"/>
      <c r="X948" s="215"/>
      <c r="Y948" s="216"/>
      <c r="Z948" s="216"/>
      <c r="AA948" s="216"/>
      <c r="AB948" s="216"/>
      <c r="AC948" s="216"/>
      <c r="AD948" s="216"/>
      <c r="AE948" s="216"/>
      <c r="AF948" s="216"/>
      <c r="AG948" s="216"/>
      <c r="AH948" s="216"/>
      <c r="AI948" s="216"/>
      <c r="AJ948" s="216"/>
      <c r="AK948" s="216"/>
      <c r="AL948" s="216"/>
      <c r="AM948" s="202"/>
      <c r="AN948" s="202"/>
      <c r="AP948" s="155"/>
      <c r="AQ948" s="155"/>
      <c r="AR948" s="155"/>
    </row>
    <row r="949" customFormat="false" ht="13.2" hidden="false" customHeight="false" outlineLevel="0" collapsed="false">
      <c r="F949" s="155"/>
      <c r="N949" s="215"/>
      <c r="O949" s="215"/>
      <c r="P949" s="215"/>
      <c r="Q949" s="215"/>
      <c r="R949" s="215"/>
      <c r="S949" s="215"/>
      <c r="T949" s="215"/>
      <c r="U949" s="215"/>
      <c r="V949" s="216"/>
      <c r="W949" s="216"/>
      <c r="X949" s="215"/>
      <c r="Y949" s="216"/>
      <c r="Z949" s="216"/>
      <c r="AA949" s="216"/>
      <c r="AB949" s="216"/>
      <c r="AC949" s="216"/>
      <c r="AD949" s="216"/>
      <c r="AE949" s="216"/>
      <c r="AF949" s="216"/>
      <c r="AG949" s="216"/>
      <c r="AH949" s="216"/>
      <c r="AI949" s="216"/>
      <c r="AJ949" s="216"/>
      <c r="AK949" s="216"/>
      <c r="AL949" s="216"/>
      <c r="AM949" s="202"/>
      <c r="AN949" s="202"/>
      <c r="AP949" s="155"/>
      <c r="AQ949" s="155"/>
      <c r="AR949" s="155"/>
    </row>
    <row r="950" customFormat="false" ht="13.2" hidden="false" customHeight="false" outlineLevel="0" collapsed="false">
      <c r="F950" s="155"/>
      <c r="N950" s="215"/>
      <c r="O950" s="215"/>
      <c r="P950" s="215"/>
      <c r="Q950" s="215"/>
      <c r="R950" s="215"/>
      <c r="S950" s="215"/>
      <c r="T950" s="215"/>
      <c r="U950" s="215"/>
      <c r="V950" s="216"/>
      <c r="W950" s="216"/>
      <c r="X950" s="215"/>
      <c r="Y950" s="216"/>
      <c r="Z950" s="216"/>
      <c r="AA950" s="216"/>
      <c r="AB950" s="216"/>
      <c r="AC950" s="216"/>
      <c r="AD950" s="216"/>
      <c r="AE950" s="216"/>
      <c r="AF950" s="216"/>
      <c r="AG950" s="216"/>
      <c r="AH950" s="216"/>
      <c r="AI950" s="216"/>
      <c r="AJ950" s="216"/>
      <c r="AK950" s="216"/>
      <c r="AL950" s="216"/>
      <c r="AM950" s="202"/>
      <c r="AN950" s="202"/>
      <c r="AP950" s="155"/>
      <c r="AQ950" s="155"/>
      <c r="AR950" s="155"/>
    </row>
    <row r="951" customFormat="false" ht="13.2" hidden="false" customHeight="false" outlineLevel="0" collapsed="false">
      <c r="F951" s="155"/>
      <c r="N951" s="215"/>
      <c r="O951" s="215"/>
      <c r="P951" s="215"/>
      <c r="Q951" s="215"/>
      <c r="R951" s="215"/>
      <c r="S951" s="215"/>
      <c r="T951" s="215"/>
      <c r="U951" s="215"/>
      <c r="V951" s="216"/>
      <c r="W951" s="216"/>
      <c r="X951" s="215"/>
      <c r="Y951" s="216"/>
      <c r="Z951" s="216"/>
      <c r="AA951" s="216"/>
      <c r="AB951" s="216"/>
      <c r="AC951" s="216"/>
      <c r="AD951" s="216"/>
      <c r="AE951" s="216"/>
      <c r="AF951" s="216"/>
      <c r="AG951" s="216"/>
      <c r="AH951" s="216"/>
      <c r="AI951" s="216"/>
      <c r="AJ951" s="216"/>
      <c r="AK951" s="216"/>
      <c r="AL951" s="216"/>
      <c r="AM951" s="202"/>
      <c r="AN951" s="202"/>
      <c r="AP951" s="155"/>
      <c r="AQ951" s="155"/>
      <c r="AR951" s="155"/>
    </row>
    <row r="952" customFormat="false" ht="13.2" hidden="false" customHeight="false" outlineLevel="0" collapsed="false">
      <c r="F952" s="155"/>
      <c r="N952" s="215"/>
      <c r="O952" s="215"/>
      <c r="P952" s="215"/>
      <c r="Q952" s="215"/>
      <c r="R952" s="215"/>
      <c r="S952" s="215"/>
      <c r="T952" s="215"/>
      <c r="U952" s="215"/>
      <c r="V952" s="216"/>
      <c r="W952" s="216"/>
      <c r="X952" s="215"/>
      <c r="Y952" s="216"/>
      <c r="Z952" s="216"/>
      <c r="AA952" s="216"/>
      <c r="AB952" s="216"/>
      <c r="AC952" s="216"/>
      <c r="AD952" s="216"/>
      <c r="AE952" s="216"/>
      <c r="AF952" s="216"/>
      <c r="AG952" s="216"/>
      <c r="AH952" s="216"/>
      <c r="AI952" s="216"/>
      <c r="AJ952" s="216"/>
      <c r="AK952" s="216"/>
      <c r="AL952" s="216"/>
      <c r="AM952" s="202"/>
      <c r="AN952" s="202"/>
      <c r="AP952" s="155"/>
      <c r="AQ952" s="155"/>
      <c r="AR952" s="155"/>
    </row>
    <row r="953" customFormat="false" ht="13.2" hidden="false" customHeight="false" outlineLevel="0" collapsed="false">
      <c r="F953" s="155"/>
      <c r="N953" s="215"/>
      <c r="O953" s="215"/>
      <c r="P953" s="215"/>
      <c r="Q953" s="215"/>
      <c r="R953" s="215"/>
      <c r="S953" s="215"/>
      <c r="T953" s="215"/>
      <c r="U953" s="215"/>
      <c r="V953" s="216"/>
      <c r="W953" s="216"/>
      <c r="X953" s="215"/>
      <c r="Y953" s="216"/>
      <c r="Z953" s="216"/>
      <c r="AA953" s="216"/>
      <c r="AB953" s="216"/>
      <c r="AC953" s="216"/>
      <c r="AD953" s="216"/>
      <c r="AE953" s="216"/>
      <c r="AF953" s="216"/>
      <c r="AG953" s="216"/>
      <c r="AH953" s="216"/>
      <c r="AI953" s="216"/>
      <c r="AJ953" s="216"/>
      <c r="AK953" s="216"/>
      <c r="AL953" s="216"/>
      <c r="AM953" s="202"/>
      <c r="AN953" s="202"/>
      <c r="AP953" s="155"/>
      <c r="AQ953" s="155"/>
      <c r="AR953" s="155"/>
    </row>
    <row r="954" customFormat="false" ht="13.2" hidden="false" customHeight="false" outlineLevel="0" collapsed="false">
      <c r="F954" s="155"/>
      <c r="N954" s="215"/>
      <c r="O954" s="215"/>
      <c r="P954" s="215"/>
      <c r="Q954" s="215"/>
      <c r="R954" s="215"/>
      <c r="S954" s="215"/>
      <c r="T954" s="215"/>
      <c r="U954" s="215"/>
      <c r="V954" s="216"/>
      <c r="W954" s="216"/>
      <c r="X954" s="215"/>
      <c r="Y954" s="216"/>
      <c r="Z954" s="216"/>
      <c r="AA954" s="216"/>
      <c r="AB954" s="216"/>
      <c r="AC954" s="216"/>
      <c r="AD954" s="216"/>
      <c r="AE954" s="216"/>
      <c r="AF954" s="216"/>
      <c r="AG954" s="216"/>
      <c r="AH954" s="216"/>
      <c r="AI954" s="216"/>
      <c r="AJ954" s="216"/>
      <c r="AK954" s="216"/>
      <c r="AL954" s="216"/>
      <c r="AM954" s="202"/>
      <c r="AN954" s="202"/>
      <c r="AP954" s="155"/>
      <c r="AQ954" s="155"/>
      <c r="AR954" s="155"/>
    </row>
    <row r="955" customFormat="false" ht="13.2" hidden="false" customHeight="false" outlineLevel="0" collapsed="false">
      <c r="F955" s="155"/>
      <c r="N955" s="215"/>
      <c r="O955" s="215"/>
      <c r="P955" s="215"/>
      <c r="Q955" s="215"/>
      <c r="R955" s="215"/>
      <c r="S955" s="215"/>
      <c r="T955" s="215"/>
      <c r="U955" s="215"/>
      <c r="V955" s="216"/>
      <c r="W955" s="216"/>
      <c r="X955" s="215"/>
      <c r="Y955" s="216"/>
      <c r="Z955" s="216"/>
      <c r="AA955" s="216"/>
      <c r="AB955" s="216"/>
      <c r="AC955" s="216"/>
      <c r="AD955" s="216"/>
      <c r="AE955" s="216"/>
      <c r="AF955" s="216"/>
      <c r="AG955" s="216"/>
      <c r="AH955" s="216"/>
      <c r="AI955" s="216"/>
      <c r="AJ955" s="216"/>
      <c r="AK955" s="216"/>
      <c r="AL955" s="216"/>
      <c r="AM955" s="202"/>
      <c r="AN955" s="202"/>
      <c r="AP955" s="155"/>
      <c r="AQ955" s="155"/>
      <c r="AR955" s="155"/>
    </row>
    <row r="956" customFormat="false" ht="13.2" hidden="false" customHeight="false" outlineLevel="0" collapsed="false">
      <c r="F956" s="155"/>
      <c r="N956" s="215"/>
      <c r="O956" s="215"/>
      <c r="P956" s="215"/>
      <c r="Q956" s="215"/>
      <c r="R956" s="215"/>
      <c r="S956" s="215"/>
      <c r="T956" s="215"/>
      <c r="U956" s="215"/>
      <c r="V956" s="216"/>
      <c r="W956" s="216"/>
      <c r="X956" s="215"/>
      <c r="Y956" s="216"/>
      <c r="Z956" s="216"/>
      <c r="AA956" s="216"/>
      <c r="AB956" s="216"/>
      <c r="AC956" s="216"/>
      <c r="AD956" s="216"/>
      <c r="AE956" s="216"/>
      <c r="AF956" s="216"/>
      <c r="AG956" s="216"/>
      <c r="AH956" s="216"/>
      <c r="AI956" s="216"/>
      <c r="AJ956" s="216"/>
      <c r="AK956" s="216"/>
      <c r="AL956" s="216"/>
      <c r="AM956" s="202"/>
      <c r="AN956" s="202"/>
      <c r="AP956" s="155"/>
      <c r="AQ956" s="155"/>
      <c r="AR956" s="155"/>
    </row>
    <row r="957" customFormat="false" ht="13.2" hidden="false" customHeight="false" outlineLevel="0" collapsed="false">
      <c r="F957" s="155"/>
      <c r="N957" s="215"/>
      <c r="O957" s="215"/>
      <c r="P957" s="215"/>
      <c r="Q957" s="215"/>
      <c r="R957" s="215"/>
      <c r="S957" s="215"/>
      <c r="T957" s="215"/>
      <c r="U957" s="215"/>
      <c r="V957" s="216"/>
      <c r="W957" s="216"/>
      <c r="X957" s="215"/>
      <c r="Y957" s="216"/>
      <c r="Z957" s="216"/>
      <c r="AA957" s="216"/>
      <c r="AB957" s="216"/>
      <c r="AC957" s="216"/>
      <c r="AD957" s="216"/>
      <c r="AE957" s="216"/>
      <c r="AF957" s="216"/>
      <c r="AG957" s="216"/>
      <c r="AH957" s="216"/>
      <c r="AI957" s="216"/>
      <c r="AJ957" s="216"/>
      <c r="AK957" s="216"/>
      <c r="AL957" s="216"/>
      <c r="AM957" s="202"/>
      <c r="AN957" s="202"/>
      <c r="AP957" s="155"/>
      <c r="AQ957" s="155"/>
      <c r="AR957" s="155"/>
    </row>
    <row r="958" customFormat="false" ht="13.2" hidden="false" customHeight="false" outlineLevel="0" collapsed="false">
      <c r="F958" s="155"/>
      <c r="N958" s="215"/>
      <c r="O958" s="215"/>
      <c r="P958" s="215"/>
      <c r="Q958" s="215"/>
      <c r="R958" s="215"/>
      <c r="S958" s="215"/>
      <c r="T958" s="215"/>
      <c r="U958" s="215"/>
      <c r="V958" s="216"/>
      <c r="W958" s="216"/>
      <c r="X958" s="215"/>
      <c r="Y958" s="216"/>
      <c r="Z958" s="216"/>
      <c r="AA958" s="216"/>
      <c r="AB958" s="216"/>
      <c r="AC958" s="216"/>
      <c r="AD958" s="216"/>
      <c r="AE958" s="216"/>
      <c r="AF958" s="216"/>
      <c r="AG958" s="216"/>
      <c r="AH958" s="216"/>
      <c r="AI958" s="216"/>
      <c r="AJ958" s="216"/>
      <c r="AK958" s="216"/>
      <c r="AL958" s="216"/>
      <c r="AM958" s="202"/>
      <c r="AN958" s="202"/>
      <c r="AP958" s="155"/>
      <c r="AQ958" s="155"/>
      <c r="AR958" s="155"/>
    </row>
    <row r="959" customFormat="false" ht="13.2" hidden="false" customHeight="false" outlineLevel="0" collapsed="false">
      <c r="F959" s="155"/>
      <c r="N959" s="215"/>
      <c r="O959" s="215"/>
      <c r="P959" s="215"/>
      <c r="Q959" s="215"/>
      <c r="R959" s="215"/>
      <c r="S959" s="215"/>
      <c r="T959" s="215"/>
      <c r="U959" s="215"/>
      <c r="V959" s="216"/>
      <c r="W959" s="216"/>
      <c r="X959" s="215"/>
      <c r="Y959" s="216"/>
      <c r="Z959" s="216"/>
      <c r="AA959" s="216"/>
      <c r="AB959" s="216"/>
      <c r="AC959" s="216"/>
      <c r="AD959" s="216"/>
      <c r="AE959" s="216"/>
      <c r="AF959" s="216"/>
      <c r="AG959" s="216"/>
      <c r="AH959" s="216"/>
      <c r="AI959" s="216"/>
      <c r="AJ959" s="216"/>
      <c r="AK959" s="216"/>
      <c r="AL959" s="216"/>
      <c r="AM959" s="202"/>
      <c r="AN959" s="202"/>
      <c r="AP959" s="155"/>
      <c r="AQ959" s="155"/>
      <c r="AR959" s="155"/>
    </row>
    <row r="960" customFormat="false" ht="13.2" hidden="false" customHeight="false" outlineLevel="0" collapsed="false">
      <c r="F960" s="155"/>
      <c r="N960" s="215"/>
      <c r="O960" s="215"/>
      <c r="P960" s="215"/>
      <c r="Q960" s="215"/>
      <c r="R960" s="215"/>
      <c r="S960" s="215"/>
      <c r="T960" s="215"/>
      <c r="U960" s="215"/>
      <c r="V960" s="216"/>
      <c r="W960" s="216"/>
      <c r="X960" s="215"/>
      <c r="Y960" s="216"/>
      <c r="Z960" s="216"/>
      <c r="AA960" s="216"/>
      <c r="AB960" s="216"/>
      <c r="AC960" s="216"/>
      <c r="AD960" s="216"/>
      <c r="AE960" s="216"/>
      <c r="AF960" s="216"/>
      <c r="AG960" s="216"/>
      <c r="AH960" s="216"/>
      <c r="AI960" s="216"/>
      <c r="AJ960" s="216"/>
      <c r="AK960" s="216"/>
      <c r="AL960" s="216"/>
      <c r="AM960" s="202"/>
      <c r="AN960" s="202"/>
      <c r="AP960" s="155"/>
      <c r="AQ960" s="155"/>
      <c r="AR960" s="155"/>
    </row>
    <row r="961" customFormat="false" ht="13.2" hidden="false" customHeight="false" outlineLevel="0" collapsed="false">
      <c r="F961" s="155"/>
      <c r="N961" s="215"/>
      <c r="O961" s="215"/>
      <c r="P961" s="215"/>
      <c r="Q961" s="215"/>
      <c r="R961" s="215"/>
      <c r="S961" s="215"/>
      <c r="T961" s="215"/>
      <c r="U961" s="215"/>
      <c r="V961" s="216"/>
      <c r="W961" s="216"/>
      <c r="X961" s="215"/>
      <c r="Y961" s="216"/>
      <c r="Z961" s="216"/>
      <c r="AA961" s="216"/>
      <c r="AB961" s="216"/>
      <c r="AC961" s="216"/>
      <c r="AD961" s="216"/>
      <c r="AE961" s="216"/>
      <c r="AF961" s="216"/>
      <c r="AG961" s="216"/>
      <c r="AH961" s="216"/>
      <c r="AI961" s="216"/>
      <c r="AJ961" s="216"/>
      <c r="AK961" s="216"/>
      <c r="AL961" s="216"/>
      <c r="AM961" s="202"/>
      <c r="AN961" s="202"/>
      <c r="AP961" s="155"/>
      <c r="AQ961" s="155"/>
      <c r="AR961" s="155"/>
    </row>
    <row r="962" customFormat="false" ht="13.2" hidden="false" customHeight="false" outlineLevel="0" collapsed="false">
      <c r="F962" s="155"/>
      <c r="N962" s="215"/>
      <c r="O962" s="215"/>
      <c r="P962" s="215"/>
      <c r="Q962" s="215"/>
      <c r="R962" s="215"/>
      <c r="S962" s="215"/>
      <c r="T962" s="215"/>
      <c r="U962" s="215"/>
      <c r="V962" s="216"/>
      <c r="W962" s="216"/>
      <c r="X962" s="215"/>
      <c r="Y962" s="216"/>
      <c r="Z962" s="216"/>
      <c r="AA962" s="216"/>
      <c r="AB962" s="216"/>
      <c r="AC962" s="216"/>
      <c r="AD962" s="216"/>
      <c r="AE962" s="216"/>
      <c r="AF962" s="216"/>
      <c r="AG962" s="216"/>
      <c r="AH962" s="216"/>
      <c r="AI962" s="216"/>
      <c r="AJ962" s="216"/>
      <c r="AK962" s="216"/>
      <c r="AL962" s="216"/>
      <c r="AM962" s="202"/>
      <c r="AN962" s="202"/>
      <c r="AP962" s="155"/>
      <c r="AQ962" s="155"/>
      <c r="AR962" s="155"/>
    </row>
    <row r="963" customFormat="false" ht="13.2" hidden="false" customHeight="false" outlineLevel="0" collapsed="false">
      <c r="F963" s="155"/>
      <c r="N963" s="215"/>
      <c r="O963" s="215"/>
      <c r="P963" s="215"/>
      <c r="Q963" s="215"/>
      <c r="R963" s="215"/>
      <c r="S963" s="215"/>
      <c r="T963" s="215"/>
      <c r="U963" s="215"/>
      <c r="V963" s="216"/>
      <c r="W963" s="216"/>
      <c r="X963" s="215"/>
      <c r="Y963" s="216"/>
      <c r="Z963" s="216"/>
      <c r="AA963" s="216"/>
      <c r="AB963" s="216"/>
      <c r="AC963" s="216"/>
      <c r="AD963" s="216"/>
      <c r="AE963" s="216"/>
      <c r="AF963" s="216"/>
      <c r="AG963" s="216"/>
      <c r="AH963" s="216"/>
      <c r="AI963" s="216"/>
      <c r="AJ963" s="216"/>
      <c r="AK963" s="216"/>
      <c r="AL963" s="216"/>
      <c r="AM963" s="202"/>
      <c r="AN963" s="202"/>
      <c r="AP963" s="155"/>
      <c r="AQ963" s="155"/>
      <c r="AR963" s="155"/>
    </row>
    <row r="964" customFormat="false" ht="13.2" hidden="false" customHeight="false" outlineLevel="0" collapsed="false">
      <c r="F964" s="155"/>
      <c r="N964" s="215"/>
      <c r="O964" s="215"/>
      <c r="P964" s="215"/>
      <c r="Q964" s="215"/>
      <c r="R964" s="215"/>
      <c r="S964" s="215"/>
      <c r="T964" s="215"/>
      <c r="U964" s="215"/>
      <c r="V964" s="216"/>
      <c r="W964" s="216"/>
      <c r="X964" s="215"/>
      <c r="Y964" s="216"/>
      <c r="Z964" s="216"/>
      <c r="AA964" s="216"/>
      <c r="AB964" s="216"/>
      <c r="AC964" s="216"/>
      <c r="AD964" s="216"/>
      <c r="AE964" s="216"/>
      <c r="AF964" s="216"/>
      <c r="AG964" s="216"/>
      <c r="AH964" s="216"/>
      <c r="AI964" s="216"/>
      <c r="AJ964" s="216"/>
      <c r="AK964" s="216"/>
      <c r="AL964" s="216"/>
      <c r="AM964" s="202"/>
      <c r="AN964" s="202"/>
      <c r="AP964" s="155"/>
      <c r="AQ964" s="155"/>
      <c r="AR964" s="155"/>
    </row>
    <row r="965" customFormat="false" ht="13.2" hidden="false" customHeight="false" outlineLevel="0" collapsed="false">
      <c r="F965" s="155"/>
      <c r="N965" s="215"/>
      <c r="O965" s="215"/>
      <c r="P965" s="215"/>
      <c r="Q965" s="215"/>
      <c r="R965" s="215"/>
      <c r="S965" s="215"/>
      <c r="T965" s="215"/>
      <c r="U965" s="215"/>
      <c r="V965" s="216"/>
      <c r="W965" s="216"/>
      <c r="X965" s="215"/>
      <c r="Y965" s="216"/>
      <c r="Z965" s="216"/>
      <c r="AA965" s="216"/>
      <c r="AB965" s="216"/>
      <c r="AC965" s="216"/>
      <c r="AD965" s="216"/>
      <c r="AE965" s="216"/>
      <c r="AF965" s="216"/>
      <c r="AG965" s="216"/>
      <c r="AH965" s="216"/>
      <c r="AI965" s="216"/>
      <c r="AJ965" s="216"/>
      <c r="AK965" s="216"/>
      <c r="AL965" s="216"/>
      <c r="AM965" s="202"/>
      <c r="AN965" s="202"/>
      <c r="AP965" s="155"/>
      <c r="AQ965" s="155"/>
      <c r="AR965" s="155"/>
    </row>
    <row r="966" customFormat="false" ht="13.2" hidden="false" customHeight="false" outlineLevel="0" collapsed="false">
      <c r="F966" s="155"/>
      <c r="N966" s="215"/>
      <c r="O966" s="215"/>
      <c r="P966" s="215"/>
      <c r="Q966" s="215"/>
      <c r="R966" s="215"/>
      <c r="S966" s="215"/>
      <c r="T966" s="215"/>
      <c r="U966" s="215"/>
      <c r="V966" s="216"/>
      <c r="W966" s="216"/>
      <c r="X966" s="215"/>
      <c r="Y966" s="216"/>
      <c r="Z966" s="216"/>
      <c r="AA966" s="216"/>
      <c r="AB966" s="216"/>
      <c r="AC966" s="216"/>
      <c r="AD966" s="216"/>
      <c r="AE966" s="216"/>
      <c r="AF966" s="216"/>
      <c r="AG966" s="216"/>
      <c r="AH966" s="216"/>
      <c r="AI966" s="216"/>
      <c r="AJ966" s="216"/>
      <c r="AK966" s="216"/>
      <c r="AL966" s="216"/>
      <c r="AM966" s="202"/>
      <c r="AN966" s="202"/>
      <c r="AP966" s="155"/>
      <c r="AQ966" s="155"/>
      <c r="AR966" s="155"/>
    </row>
    <row r="967" customFormat="false" ht="13.2" hidden="false" customHeight="false" outlineLevel="0" collapsed="false">
      <c r="F967" s="155"/>
      <c r="N967" s="215"/>
      <c r="O967" s="215"/>
      <c r="P967" s="215"/>
      <c r="Q967" s="215"/>
      <c r="R967" s="215"/>
      <c r="S967" s="215"/>
      <c r="T967" s="215"/>
      <c r="U967" s="215"/>
      <c r="V967" s="216"/>
      <c r="W967" s="216"/>
      <c r="X967" s="215"/>
      <c r="Y967" s="216"/>
      <c r="Z967" s="216"/>
      <c r="AA967" s="216"/>
      <c r="AB967" s="216"/>
      <c r="AC967" s="216"/>
      <c r="AD967" s="216"/>
      <c r="AE967" s="216"/>
      <c r="AF967" s="216"/>
      <c r="AG967" s="216"/>
      <c r="AH967" s="216"/>
      <c r="AI967" s="216"/>
      <c r="AJ967" s="216"/>
      <c r="AK967" s="216"/>
      <c r="AL967" s="216"/>
      <c r="AM967" s="202"/>
      <c r="AN967" s="202"/>
      <c r="AP967" s="155"/>
      <c r="AQ967" s="155"/>
      <c r="AR967" s="155"/>
    </row>
    <row r="968" customFormat="false" ht="13.2" hidden="false" customHeight="false" outlineLevel="0" collapsed="false">
      <c r="F968" s="155"/>
      <c r="N968" s="215"/>
      <c r="O968" s="215"/>
      <c r="P968" s="215"/>
      <c r="Q968" s="215"/>
      <c r="R968" s="215"/>
      <c r="S968" s="215"/>
      <c r="T968" s="215"/>
      <c r="U968" s="215"/>
      <c r="V968" s="216"/>
      <c r="W968" s="216"/>
      <c r="X968" s="215"/>
      <c r="Y968" s="216"/>
      <c r="Z968" s="216"/>
      <c r="AA968" s="216"/>
      <c r="AB968" s="216"/>
      <c r="AC968" s="216"/>
      <c r="AD968" s="216"/>
      <c r="AE968" s="216"/>
      <c r="AF968" s="216"/>
      <c r="AG968" s="216"/>
      <c r="AH968" s="216"/>
      <c r="AI968" s="216"/>
      <c r="AJ968" s="216"/>
      <c r="AK968" s="216"/>
      <c r="AL968" s="216"/>
      <c r="AM968" s="202"/>
      <c r="AN968" s="202"/>
      <c r="AP968" s="155"/>
      <c r="AQ968" s="155"/>
      <c r="AR968" s="155"/>
    </row>
    <row r="969" customFormat="false" ht="13.2" hidden="false" customHeight="false" outlineLevel="0" collapsed="false">
      <c r="F969" s="155"/>
      <c r="N969" s="215"/>
      <c r="O969" s="215"/>
      <c r="P969" s="215"/>
      <c r="Q969" s="215"/>
      <c r="R969" s="215"/>
      <c r="S969" s="215"/>
      <c r="T969" s="215"/>
      <c r="U969" s="215"/>
      <c r="V969" s="216"/>
      <c r="W969" s="216"/>
      <c r="X969" s="215"/>
      <c r="Y969" s="216"/>
      <c r="Z969" s="216"/>
      <c r="AA969" s="216"/>
      <c r="AB969" s="216"/>
      <c r="AC969" s="216"/>
      <c r="AD969" s="216"/>
      <c r="AE969" s="216"/>
      <c r="AF969" s="216"/>
      <c r="AG969" s="216"/>
      <c r="AH969" s="216"/>
      <c r="AI969" s="216"/>
      <c r="AJ969" s="216"/>
      <c r="AK969" s="216"/>
      <c r="AL969" s="216"/>
      <c r="AM969" s="202"/>
      <c r="AN969" s="202"/>
      <c r="AP969" s="155"/>
      <c r="AQ969" s="155"/>
      <c r="AR969" s="155"/>
    </row>
    <row r="970" customFormat="false" ht="13.2" hidden="false" customHeight="false" outlineLevel="0" collapsed="false">
      <c r="F970" s="155"/>
      <c r="N970" s="215"/>
      <c r="O970" s="215"/>
      <c r="P970" s="215"/>
      <c r="Q970" s="215"/>
      <c r="R970" s="215"/>
      <c r="S970" s="215"/>
      <c r="T970" s="215"/>
      <c r="U970" s="215"/>
      <c r="V970" s="216"/>
      <c r="W970" s="216"/>
      <c r="X970" s="215"/>
      <c r="Y970" s="216"/>
      <c r="Z970" s="216"/>
      <c r="AA970" s="216"/>
      <c r="AB970" s="216"/>
      <c r="AC970" s="216"/>
      <c r="AD970" s="216"/>
      <c r="AE970" s="216"/>
      <c r="AF970" s="216"/>
      <c r="AG970" s="216"/>
      <c r="AH970" s="216"/>
      <c r="AI970" s="216"/>
      <c r="AJ970" s="216"/>
      <c r="AK970" s="216"/>
      <c r="AL970" s="216"/>
      <c r="AM970" s="202"/>
      <c r="AN970" s="202"/>
      <c r="AP970" s="155"/>
      <c r="AQ970" s="155"/>
      <c r="AR970" s="155"/>
    </row>
    <row r="971" customFormat="false" ht="13.2" hidden="false" customHeight="false" outlineLevel="0" collapsed="false">
      <c r="F971" s="155"/>
      <c r="N971" s="215"/>
      <c r="O971" s="215"/>
      <c r="P971" s="215"/>
      <c r="Q971" s="215"/>
      <c r="R971" s="215"/>
      <c r="S971" s="215"/>
      <c r="T971" s="215"/>
      <c r="U971" s="215"/>
      <c r="V971" s="216"/>
      <c r="W971" s="216"/>
      <c r="X971" s="215"/>
      <c r="Y971" s="216"/>
      <c r="Z971" s="216"/>
      <c r="AA971" s="216"/>
      <c r="AB971" s="216"/>
      <c r="AC971" s="216"/>
      <c r="AD971" s="216"/>
      <c r="AE971" s="216"/>
      <c r="AF971" s="216"/>
      <c r="AG971" s="216"/>
      <c r="AH971" s="216"/>
      <c r="AI971" s="216"/>
      <c r="AJ971" s="216"/>
      <c r="AK971" s="216"/>
      <c r="AL971" s="216"/>
      <c r="AM971" s="202"/>
      <c r="AN971" s="202"/>
      <c r="AP971" s="155"/>
      <c r="AQ971" s="155"/>
      <c r="AR971" s="155"/>
    </row>
    <row r="972" customFormat="false" ht="13.2" hidden="false" customHeight="false" outlineLevel="0" collapsed="false">
      <c r="F972" s="155"/>
      <c r="N972" s="215"/>
      <c r="O972" s="215"/>
      <c r="P972" s="215"/>
      <c r="Q972" s="215"/>
      <c r="R972" s="215"/>
      <c r="S972" s="215"/>
      <c r="T972" s="215"/>
      <c r="U972" s="215"/>
      <c r="V972" s="216"/>
      <c r="W972" s="216"/>
      <c r="X972" s="215"/>
      <c r="Y972" s="216"/>
      <c r="Z972" s="216"/>
      <c r="AA972" s="216"/>
      <c r="AB972" s="216"/>
      <c r="AC972" s="216"/>
      <c r="AD972" s="216"/>
      <c r="AE972" s="216"/>
      <c r="AF972" s="216"/>
      <c r="AG972" s="216"/>
      <c r="AH972" s="216"/>
      <c r="AI972" s="216"/>
      <c r="AJ972" s="216"/>
      <c r="AK972" s="216"/>
      <c r="AL972" s="216"/>
      <c r="AM972" s="202"/>
      <c r="AN972" s="202"/>
      <c r="AP972" s="155"/>
      <c r="AQ972" s="155"/>
      <c r="AR972" s="155"/>
    </row>
    <row r="973" customFormat="false" ht="13.2" hidden="false" customHeight="false" outlineLevel="0" collapsed="false">
      <c r="F973" s="155"/>
      <c r="N973" s="215"/>
      <c r="O973" s="215"/>
      <c r="P973" s="215"/>
      <c r="Q973" s="215"/>
      <c r="R973" s="215"/>
      <c r="S973" s="215"/>
      <c r="T973" s="215"/>
      <c r="U973" s="215"/>
      <c r="V973" s="216"/>
      <c r="W973" s="216"/>
      <c r="X973" s="215"/>
      <c r="Y973" s="216"/>
      <c r="Z973" s="216"/>
      <c r="AA973" s="216"/>
      <c r="AB973" s="216"/>
      <c r="AC973" s="216"/>
      <c r="AD973" s="216"/>
      <c r="AE973" s="216"/>
      <c r="AF973" s="216"/>
      <c r="AG973" s="216"/>
      <c r="AH973" s="216"/>
      <c r="AI973" s="216"/>
      <c r="AJ973" s="216"/>
      <c r="AK973" s="216"/>
      <c r="AL973" s="216"/>
      <c r="AM973" s="202"/>
      <c r="AN973" s="202"/>
      <c r="AP973" s="155"/>
      <c r="AQ973" s="155"/>
      <c r="AR973" s="155"/>
    </row>
    <row r="974" customFormat="false" ht="13.2" hidden="false" customHeight="false" outlineLevel="0" collapsed="false">
      <c r="F974" s="155"/>
      <c r="N974" s="215"/>
      <c r="O974" s="215"/>
      <c r="P974" s="215"/>
      <c r="Q974" s="215"/>
      <c r="R974" s="215"/>
      <c r="S974" s="215"/>
      <c r="T974" s="215"/>
      <c r="U974" s="215"/>
      <c r="V974" s="216"/>
      <c r="W974" s="216"/>
      <c r="X974" s="215"/>
      <c r="Y974" s="216"/>
      <c r="Z974" s="216"/>
      <c r="AA974" s="216"/>
      <c r="AB974" s="216"/>
      <c r="AC974" s="216"/>
      <c r="AD974" s="216"/>
      <c r="AE974" s="216"/>
      <c r="AF974" s="216"/>
      <c r="AG974" s="216"/>
      <c r="AH974" s="216"/>
      <c r="AI974" s="216"/>
      <c r="AJ974" s="216"/>
      <c r="AK974" s="216"/>
      <c r="AL974" s="216"/>
      <c r="AM974" s="202"/>
      <c r="AN974" s="202"/>
      <c r="AP974" s="155"/>
      <c r="AQ974" s="155"/>
      <c r="AR974" s="155"/>
    </row>
    <row r="975" customFormat="false" ht="13.2" hidden="false" customHeight="false" outlineLevel="0" collapsed="false">
      <c r="F975" s="155"/>
      <c r="N975" s="215"/>
      <c r="O975" s="215"/>
      <c r="P975" s="215"/>
      <c r="Q975" s="215"/>
      <c r="R975" s="215"/>
      <c r="S975" s="215"/>
      <c r="T975" s="215"/>
      <c r="U975" s="215"/>
      <c r="V975" s="216"/>
      <c r="W975" s="216"/>
      <c r="X975" s="215"/>
      <c r="Y975" s="216"/>
      <c r="Z975" s="216"/>
      <c r="AA975" s="216"/>
      <c r="AB975" s="216"/>
      <c r="AC975" s="216"/>
      <c r="AD975" s="216"/>
      <c r="AE975" s="216"/>
      <c r="AF975" s="216"/>
      <c r="AG975" s="216"/>
      <c r="AH975" s="216"/>
      <c r="AI975" s="216"/>
      <c r="AJ975" s="216"/>
      <c r="AK975" s="216"/>
      <c r="AL975" s="216"/>
      <c r="AM975" s="202"/>
      <c r="AN975" s="202"/>
      <c r="AP975" s="155"/>
      <c r="AQ975" s="155"/>
      <c r="AR975" s="155"/>
    </row>
    <row r="976" customFormat="false" ht="13.2" hidden="false" customHeight="false" outlineLevel="0" collapsed="false">
      <c r="F976" s="155"/>
      <c r="N976" s="215"/>
      <c r="O976" s="215"/>
      <c r="P976" s="215"/>
      <c r="Q976" s="215"/>
      <c r="R976" s="215"/>
      <c r="S976" s="215"/>
      <c r="T976" s="215"/>
      <c r="U976" s="215"/>
      <c r="V976" s="216"/>
      <c r="W976" s="216"/>
      <c r="X976" s="215"/>
      <c r="Y976" s="216"/>
      <c r="Z976" s="216"/>
      <c r="AA976" s="216"/>
      <c r="AB976" s="216"/>
      <c r="AC976" s="216"/>
      <c r="AD976" s="216"/>
      <c r="AE976" s="216"/>
      <c r="AF976" s="216"/>
      <c r="AG976" s="216"/>
      <c r="AH976" s="216"/>
      <c r="AI976" s="216"/>
      <c r="AJ976" s="216"/>
      <c r="AK976" s="216"/>
      <c r="AL976" s="216"/>
      <c r="AM976" s="202"/>
      <c r="AN976" s="202"/>
      <c r="AP976" s="155"/>
      <c r="AQ976" s="155"/>
      <c r="AR976" s="155"/>
    </row>
    <row r="977" customFormat="false" ht="13.2" hidden="false" customHeight="false" outlineLevel="0" collapsed="false">
      <c r="F977" s="155"/>
      <c r="N977" s="215"/>
      <c r="O977" s="215"/>
      <c r="P977" s="215"/>
      <c r="Q977" s="215"/>
      <c r="R977" s="215"/>
      <c r="S977" s="215"/>
      <c r="T977" s="215"/>
      <c r="U977" s="215"/>
      <c r="V977" s="216"/>
      <c r="W977" s="216"/>
      <c r="X977" s="215"/>
      <c r="Y977" s="216"/>
      <c r="Z977" s="216"/>
      <c r="AA977" s="216"/>
      <c r="AB977" s="216"/>
      <c r="AC977" s="216"/>
      <c r="AD977" s="216"/>
      <c r="AE977" s="216"/>
      <c r="AF977" s="216"/>
      <c r="AG977" s="216"/>
      <c r="AH977" s="216"/>
      <c r="AI977" s="216"/>
      <c r="AJ977" s="216"/>
      <c r="AK977" s="216"/>
      <c r="AL977" s="216"/>
      <c r="AM977" s="202"/>
      <c r="AN977" s="202"/>
      <c r="AP977" s="155"/>
      <c r="AQ977" s="155"/>
      <c r="AR977" s="155"/>
    </row>
    <row r="978" customFormat="false" ht="13.2" hidden="false" customHeight="false" outlineLevel="0" collapsed="false">
      <c r="F978" s="155"/>
      <c r="N978" s="215"/>
      <c r="O978" s="215"/>
      <c r="P978" s="215"/>
      <c r="Q978" s="215"/>
      <c r="R978" s="215"/>
      <c r="S978" s="215"/>
      <c r="T978" s="215"/>
      <c r="U978" s="215"/>
      <c r="V978" s="216"/>
      <c r="W978" s="216"/>
      <c r="X978" s="215"/>
      <c r="Y978" s="216"/>
      <c r="Z978" s="216"/>
      <c r="AA978" s="216"/>
      <c r="AB978" s="216"/>
      <c r="AC978" s="216"/>
      <c r="AD978" s="216"/>
      <c r="AE978" s="216"/>
      <c r="AF978" s="216"/>
      <c r="AG978" s="216"/>
      <c r="AH978" s="216"/>
      <c r="AI978" s="216"/>
      <c r="AJ978" s="216"/>
      <c r="AK978" s="216"/>
      <c r="AL978" s="216"/>
      <c r="AM978" s="202"/>
      <c r="AN978" s="202"/>
      <c r="AP978" s="155"/>
      <c r="AQ978" s="155"/>
      <c r="AR978" s="155"/>
    </row>
    <row r="979" customFormat="false" ht="13.2" hidden="false" customHeight="false" outlineLevel="0" collapsed="false">
      <c r="F979" s="155"/>
      <c r="N979" s="215"/>
      <c r="O979" s="215"/>
      <c r="P979" s="215"/>
      <c r="Q979" s="215"/>
      <c r="R979" s="215"/>
      <c r="S979" s="215"/>
      <c r="T979" s="215"/>
      <c r="U979" s="215"/>
      <c r="V979" s="216"/>
      <c r="W979" s="216"/>
      <c r="X979" s="215"/>
      <c r="Y979" s="216"/>
      <c r="Z979" s="216"/>
      <c r="AA979" s="216"/>
      <c r="AB979" s="216"/>
      <c r="AC979" s="216"/>
      <c r="AD979" s="216"/>
      <c r="AE979" s="216"/>
      <c r="AF979" s="216"/>
      <c r="AG979" s="216"/>
      <c r="AH979" s="216"/>
      <c r="AI979" s="216"/>
      <c r="AJ979" s="216"/>
      <c r="AK979" s="216"/>
      <c r="AL979" s="216"/>
      <c r="AM979" s="202"/>
      <c r="AN979" s="202"/>
      <c r="AP979" s="155"/>
      <c r="AQ979" s="155"/>
      <c r="AR979" s="155"/>
    </row>
    <row r="980" customFormat="false" ht="13.2" hidden="false" customHeight="false" outlineLevel="0" collapsed="false">
      <c r="F980" s="155"/>
      <c r="N980" s="215"/>
      <c r="O980" s="215"/>
      <c r="P980" s="215"/>
      <c r="Q980" s="215"/>
      <c r="R980" s="215"/>
      <c r="S980" s="215"/>
      <c r="T980" s="215"/>
      <c r="U980" s="215"/>
      <c r="V980" s="216"/>
      <c r="W980" s="216"/>
      <c r="X980" s="215"/>
      <c r="Y980" s="216"/>
      <c r="Z980" s="216"/>
      <c r="AA980" s="216"/>
      <c r="AB980" s="216"/>
      <c r="AC980" s="216"/>
      <c r="AD980" s="216"/>
      <c r="AE980" s="216"/>
      <c r="AF980" s="216"/>
      <c r="AG980" s="216"/>
      <c r="AH980" s="216"/>
      <c r="AI980" s="216"/>
      <c r="AJ980" s="216"/>
      <c r="AK980" s="216"/>
      <c r="AL980" s="216"/>
      <c r="AM980" s="202"/>
      <c r="AN980" s="202"/>
      <c r="AP980" s="155"/>
      <c r="AQ980" s="155"/>
      <c r="AR980" s="155"/>
    </row>
    <row r="981" customFormat="false" ht="13.2" hidden="false" customHeight="false" outlineLevel="0" collapsed="false">
      <c r="F981" s="155"/>
      <c r="N981" s="215"/>
      <c r="O981" s="215"/>
      <c r="P981" s="215"/>
      <c r="Q981" s="215"/>
      <c r="R981" s="215"/>
      <c r="S981" s="215"/>
      <c r="T981" s="215"/>
      <c r="U981" s="215"/>
      <c r="V981" s="216"/>
      <c r="W981" s="216"/>
      <c r="X981" s="215"/>
      <c r="Y981" s="216"/>
      <c r="Z981" s="216"/>
      <c r="AA981" s="216"/>
      <c r="AB981" s="216"/>
      <c r="AC981" s="216"/>
      <c r="AD981" s="216"/>
      <c r="AE981" s="216"/>
      <c r="AF981" s="216"/>
      <c r="AG981" s="216"/>
      <c r="AH981" s="216"/>
      <c r="AI981" s="216"/>
      <c r="AJ981" s="216"/>
      <c r="AK981" s="216"/>
      <c r="AL981" s="216"/>
      <c r="AM981" s="202"/>
      <c r="AN981" s="202"/>
      <c r="AP981" s="155"/>
      <c r="AQ981" s="155"/>
      <c r="AR981" s="155"/>
    </row>
    <row r="982" customFormat="false" ht="13.2" hidden="false" customHeight="false" outlineLevel="0" collapsed="false">
      <c r="F982" s="155"/>
      <c r="N982" s="215"/>
      <c r="O982" s="215"/>
      <c r="P982" s="215"/>
      <c r="Q982" s="215"/>
      <c r="R982" s="215"/>
      <c r="S982" s="215"/>
      <c r="T982" s="215"/>
      <c r="U982" s="215"/>
      <c r="V982" s="216"/>
      <c r="W982" s="216"/>
      <c r="X982" s="215"/>
      <c r="Y982" s="216"/>
      <c r="Z982" s="216"/>
      <c r="AA982" s="216"/>
      <c r="AB982" s="216"/>
      <c r="AC982" s="216"/>
      <c r="AD982" s="216"/>
      <c r="AE982" s="216"/>
      <c r="AF982" s="216"/>
      <c r="AG982" s="216"/>
      <c r="AH982" s="216"/>
      <c r="AI982" s="216"/>
      <c r="AJ982" s="216"/>
      <c r="AK982" s="216"/>
      <c r="AL982" s="216"/>
      <c r="AM982" s="202"/>
      <c r="AN982" s="202"/>
      <c r="AP982" s="155"/>
      <c r="AQ982" s="155"/>
      <c r="AR982" s="155"/>
    </row>
    <row r="983" customFormat="false" ht="13.2" hidden="false" customHeight="false" outlineLevel="0" collapsed="false">
      <c r="F983" s="155"/>
      <c r="N983" s="215"/>
      <c r="O983" s="215"/>
      <c r="P983" s="215"/>
      <c r="Q983" s="215"/>
      <c r="R983" s="215"/>
      <c r="S983" s="215"/>
      <c r="T983" s="215"/>
      <c r="U983" s="215"/>
      <c r="V983" s="216"/>
      <c r="W983" s="216"/>
      <c r="X983" s="215"/>
      <c r="Y983" s="216"/>
      <c r="Z983" s="216"/>
      <c r="AA983" s="216"/>
      <c r="AB983" s="216"/>
      <c r="AC983" s="216"/>
      <c r="AD983" s="216"/>
      <c r="AE983" s="216"/>
      <c r="AF983" s="216"/>
      <c r="AG983" s="216"/>
      <c r="AH983" s="216"/>
      <c r="AI983" s="216"/>
      <c r="AJ983" s="216"/>
      <c r="AK983" s="216"/>
      <c r="AL983" s="216"/>
      <c r="AM983" s="202"/>
      <c r="AN983" s="202"/>
      <c r="AP983" s="155"/>
      <c r="AQ983" s="155"/>
      <c r="AR983" s="155"/>
    </row>
    <row r="984" customFormat="false" ht="13.2" hidden="false" customHeight="false" outlineLevel="0" collapsed="false">
      <c r="F984" s="155"/>
      <c r="N984" s="215"/>
      <c r="O984" s="215"/>
      <c r="P984" s="215"/>
      <c r="Q984" s="215"/>
      <c r="R984" s="215"/>
      <c r="S984" s="215"/>
      <c r="T984" s="215"/>
      <c r="U984" s="215"/>
      <c r="V984" s="216"/>
      <c r="W984" s="216"/>
      <c r="X984" s="215"/>
      <c r="Y984" s="216"/>
      <c r="Z984" s="216"/>
      <c r="AA984" s="216"/>
      <c r="AB984" s="216"/>
      <c r="AC984" s="216"/>
      <c r="AD984" s="216"/>
      <c r="AE984" s="216"/>
      <c r="AF984" s="216"/>
      <c r="AG984" s="216"/>
      <c r="AH984" s="216"/>
      <c r="AI984" s="216"/>
      <c r="AJ984" s="216"/>
      <c r="AK984" s="216"/>
      <c r="AL984" s="216"/>
      <c r="AM984" s="202"/>
      <c r="AN984" s="202"/>
      <c r="AP984" s="155"/>
      <c r="AQ984" s="155"/>
      <c r="AR984" s="155"/>
    </row>
    <row r="985" customFormat="false" ht="13.2" hidden="false" customHeight="false" outlineLevel="0" collapsed="false">
      <c r="F985" s="155"/>
      <c r="N985" s="215"/>
      <c r="O985" s="215"/>
      <c r="P985" s="215"/>
      <c r="Q985" s="215"/>
      <c r="R985" s="215"/>
      <c r="S985" s="215"/>
      <c r="T985" s="215"/>
      <c r="U985" s="215"/>
      <c r="V985" s="216"/>
      <c r="W985" s="216"/>
      <c r="X985" s="215"/>
      <c r="Y985" s="216"/>
      <c r="Z985" s="216"/>
      <c r="AA985" s="216"/>
      <c r="AB985" s="216"/>
      <c r="AC985" s="216"/>
      <c r="AD985" s="216"/>
      <c r="AE985" s="216"/>
      <c r="AF985" s="216"/>
      <c r="AG985" s="216"/>
      <c r="AH985" s="216"/>
      <c r="AI985" s="216"/>
      <c r="AJ985" s="216"/>
      <c r="AK985" s="216"/>
      <c r="AL985" s="216"/>
      <c r="AM985" s="202"/>
      <c r="AN985" s="202"/>
      <c r="AP985" s="155"/>
      <c r="AQ985" s="155"/>
      <c r="AR985" s="155"/>
    </row>
    <row r="986" customFormat="false" ht="13.2" hidden="false" customHeight="false" outlineLevel="0" collapsed="false">
      <c r="F986" s="155"/>
      <c r="N986" s="215"/>
      <c r="O986" s="215"/>
      <c r="P986" s="215"/>
      <c r="Q986" s="215"/>
      <c r="R986" s="215"/>
      <c r="S986" s="215"/>
      <c r="T986" s="215"/>
      <c r="U986" s="215"/>
      <c r="V986" s="216"/>
      <c r="W986" s="216"/>
      <c r="X986" s="215"/>
      <c r="Y986" s="216"/>
      <c r="Z986" s="216"/>
      <c r="AA986" s="216"/>
      <c r="AB986" s="216"/>
      <c r="AC986" s="216"/>
      <c r="AD986" s="216"/>
      <c r="AE986" s="216"/>
      <c r="AF986" s="216"/>
      <c r="AG986" s="216"/>
      <c r="AH986" s="216"/>
      <c r="AI986" s="216"/>
      <c r="AJ986" s="216"/>
      <c r="AK986" s="216"/>
      <c r="AL986" s="216"/>
      <c r="AM986" s="202"/>
      <c r="AN986" s="202"/>
      <c r="AP986" s="155"/>
      <c r="AQ986" s="155"/>
      <c r="AR986" s="155"/>
    </row>
    <row r="987" customFormat="false" ht="13.2" hidden="false" customHeight="false" outlineLevel="0" collapsed="false">
      <c r="F987" s="155"/>
      <c r="N987" s="215"/>
      <c r="O987" s="215"/>
      <c r="P987" s="215"/>
      <c r="Q987" s="215"/>
      <c r="R987" s="215"/>
      <c r="S987" s="215"/>
      <c r="T987" s="215"/>
      <c r="U987" s="215"/>
      <c r="V987" s="216"/>
      <c r="W987" s="216"/>
      <c r="X987" s="215"/>
      <c r="Y987" s="216"/>
      <c r="Z987" s="216"/>
      <c r="AA987" s="216"/>
      <c r="AB987" s="216"/>
      <c r="AC987" s="216"/>
      <c r="AD987" s="216"/>
      <c r="AE987" s="216"/>
      <c r="AF987" s="216"/>
      <c r="AG987" s="216"/>
      <c r="AH987" s="216"/>
      <c r="AI987" s="216"/>
      <c r="AJ987" s="216"/>
      <c r="AK987" s="216"/>
      <c r="AL987" s="216"/>
      <c r="AM987" s="202"/>
      <c r="AN987" s="202"/>
      <c r="AP987" s="155"/>
      <c r="AQ987" s="155"/>
      <c r="AR987" s="155"/>
    </row>
    <row r="988" customFormat="false" ht="13.2" hidden="false" customHeight="false" outlineLevel="0" collapsed="false">
      <c r="F988" s="155"/>
      <c r="N988" s="215"/>
      <c r="O988" s="215"/>
      <c r="P988" s="215"/>
      <c r="Q988" s="215"/>
      <c r="R988" s="215"/>
      <c r="S988" s="215"/>
      <c r="T988" s="215"/>
      <c r="U988" s="215"/>
      <c r="V988" s="216"/>
      <c r="W988" s="216"/>
      <c r="X988" s="215"/>
      <c r="Y988" s="216"/>
      <c r="Z988" s="216"/>
      <c r="AA988" s="216"/>
      <c r="AB988" s="216"/>
      <c r="AC988" s="216"/>
      <c r="AD988" s="216"/>
      <c r="AE988" s="216"/>
      <c r="AF988" s="216"/>
      <c r="AG988" s="216"/>
      <c r="AH988" s="216"/>
      <c r="AI988" s="216"/>
      <c r="AJ988" s="216"/>
      <c r="AK988" s="216"/>
      <c r="AL988" s="216"/>
      <c r="AM988" s="202"/>
      <c r="AN988" s="202"/>
      <c r="AP988" s="155"/>
      <c r="AQ988" s="155"/>
      <c r="AR988" s="155"/>
    </row>
    <row r="989" customFormat="false" ht="13.2" hidden="false" customHeight="false" outlineLevel="0" collapsed="false">
      <c r="F989" s="155"/>
      <c r="N989" s="215"/>
      <c r="O989" s="215"/>
      <c r="P989" s="215"/>
      <c r="Q989" s="215"/>
      <c r="R989" s="215"/>
      <c r="S989" s="215"/>
      <c r="T989" s="215"/>
      <c r="U989" s="215"/>
      <c r="V989" s="216"/>
      <c r="W989" s="216"/>
      <c r="X989" s="215"/>
      <c r="Y989" s="216"/>
      <c r="Z989" s="216"/>
      <c r="AA989" s="216"/>
      <c r="AB989" s="216"/>
      <c r="AC989" s="216"/>
      <c r="AD989" s="216"/>
      <c r="AE989" s="216"/>
      <c r="AF989" s="216"/>
      <c r="AG989" s="216"/>
      <c r="AH989" s="216"/>
      <c r="AI989" s="216"/>
      <c r="AJ989" s="216"/>
      <c r="AK989" s="216"/>
      <c r="AL989" s="216"/>
      <c r="AM989" s="202"/>
      <c r="AN989" s="202"/>
      <c r="AP989" s="155"/>
      <c r="AQ989" s="155"/>
      <c r="AR989" s="155"/>
    </row>
    <row r="990" customFormat="false" ht="13.2" hidden="false" customHeight="false" outlineLevel="0" collapsed="false">
      <c r="F990" s="155"/>
      <c r="N990" s="215"/>
      <c r="O990" s="215"/>
      <c r="P990" s="215"/>
      <c r="Q990" s="215"/>
      <c r="R990" s="215"/>
      <c r="S990" s="215"/>
      <c r="T990" s="215"/>
      <c r="U990" s="215"/>
      <c r="V990" s="216"/>
      <c r="W990" s="216"/>
      <c r="X990" s="215"/>
      <c r="Y990" s="216"/>
      <c r="Z990" s="216"/>
      <c r="AA990" s="216"/>
      <c r="AB990" s="216"/>
      <c r="AC990" s="216"/>
      <c r="AD990" s="216"/>
      <c r="AE990" s="216"/>
      <c r="AF990" s="216"/>
      <c r="AG990" s="216"/>
      <c r="AH990" s="216"/>
      <c r="AI990" s="216"/>
      <c r="AJ990" s="216"/>
      <c r="AK990" s="216"/>
      <c r="AL990" s="216"/>
      <c r="AM990" s="202"/>
      <c r="AN990" s="202"/>
      <c r="AP990" s="155"/>
      <c r="AQ990" s="155"/>
      <c r="AR990" s="155"/>
    </row>
    <row r="991" customFormat="false" ht="13.2" hidden="false" customHeight="false" outlineLevel="0" collapsed="false">
      <c r="F991" s="155"/>
      <c r="N991" s="215"/>
      <c r="O991" s="215"/>
      <c r="P991" s="215"/>
      <c r="Q991" s="215"/>
      <c r="R991" s="215"/>
      <c r="S991" s="215"/>
      <c r="T991" s="215"/>
      <c r="U991" s="215"/>
      <c r="V991" s="216"/>
      <c r="W991" s="216"/>
      <c r="X991" s="215"/>
      <c r="Y991" s="216"/>
      <c r="Z991" s="216"/>
      <c r="AA991" s="216"/>
      <c r="AB991" s="216"/>
      <c r="AC991" s="216"/>
      <c r="AD991" s="216"/>
      <c r="AE991" s="216"/>
      <c r="AF991" s="216"/>
      <c r="AG991" s="216"/>
      <c r="AH991" s="216"/>
      <c r="AI991" s="216"/>
      <c r="AJ991" s="216"/>
      <c r="AK991" s="216"/>
      <c r="AL991" s="216"/>
      <c r="AM991" s="202"/>
      <c r="AN991" s="202"/>
      <c r="AP991" s="155"/>
      <c r="AQ991" s="155"/>
      <c r="AR991" s="155"/>
    </row>
    <row r="992" customFormat="false" ht="13.2" hidden="false" customHeight="false" outlineLevel="0" collapsed="false">
      <c r="F992" s="155"/>
      <c r="N992" s="215"/>
      <c r="O992" s="215"/>
      <c r="P992" s="215"/>
      <c r="Q992" s="215"/>
      <c r="R992" s="215"/>
      <c r="S992" s="215"/>
      <c r="T992" s="215"/>
      <c r="U992" s="215"/>
      <c r="V992" s="216"/>
      <c r="W992" s="216"/>
      <c r="X992" s="215"/>
      <c r="Y992" s="216"/>
      <c r="Z992" s="216"/>
      <c r="AA992" s="216"/>
      <c r="AB992" s="216"/>
      <c r="AC992" s="216"/>
      <c r="AD992" s="216"/>
      <c r="AE992" s="216"/>
      <c r="AF992" s="216"/>
      <c r="AG992" s="216"/>
      <c r="AH992" s="216"/>
      <c r="AI992" s="216"/>
      <c r="AJ992" s="216"/>
      <c r="AK992" s="216"/>
      <c r="AL992" s="216"/>
      <c r="AM992" s="202"/>
      <c r="AN992" s="202"/>
      <c r="AP992" s="155"/>
      <c r="AQ992" s="155"/>
      <c r="AR992" s="155"/>
    </row>
    <row r="993" customFormat="false" ht="13.2" hidden="false" customHeight="false" outlineLevel="0" collapsed="false">
      <c r="F993" s="155"/>
      <c r="N993" s="215"/>
      <c r="O993" s="215"/>
      <c r="P993" s="215"/>
      <c r="Q993" s="215"/>
      <c r="R993" s="215"/>
      <c r="S993" s="215"/>
      <c r="T993" s="215"/>
      <c r="U993" s="215"/>
      <c r="V993" s="216"/>
      <c r="W993" s="216"/>
      <c r="X993" s="215"/>
      <c r="Y993" s="216"/>
      <c r="Z993" s="216"/>
      <c r="AA993" s="216"/>
      <c r="AB993" s="216"/>
      <c r="AC993" s="216"/>
      <c r="AD993" s="216"/>
      <c r="AE993" s="216"/>
      <c r="AF993" s="216"/>
      <c r="AG993" s="216"/>
      <c r="AH993" s="216"/>
      <c r="AI993" s="216"/>
      <c r="AJ993" s="216"/>
      <c r="AK993" s="216"/>
      <c r="AL993" s="216"/>
      <c r="AM993" s="202"/>
      <c r="AN993" s="202"/>
      <c r="AP993" s="155"/>
      <c r="AQ993" s="155"/>
      <c r="AR993" s="155"/>
    </row>
    <row r="994" customFormat="false" ht="13.2" hidden="false" customHeight="false" outlineLevel="0" collapsed="false">
      <c r="F994" s="155"/>
      <c r="N994" s="215"/>
      <c r="O994" s="215"/>
      <c r="P994" s="215"/>
      <c r="Q994" s="215"/>
      <c r="R994" s="215"/>
      <c r="S994" s="215"/>
      <c r="T994" s="215"/>
      <c r="U994" s="215"/>
      <c r="V994" s="216"/>
      <c r="W994" s="216"/>
      <c r="X994" s="215"/>
      <c r="Y994" s="216"/>
      <c r="Z994" s="216"/>
      <c r="AA994" s="216"/>
      <c r="AB994" s="216"/>
      <c r="AC994" s="216"/>
      <c r="AD994" s="216"/>
      <c r="AE994" s="216"/>
      <c r="AF994" s="216"/>
      <c r="AG994" s="216"/>
      <c r="AH994" s="216"/>
      <c r="AI994" s="216"/>
      <c r="AJ994" s="216"/>
      <c r="AK994" s="216"/>
      <c r="AL994" s="216"/>
      <c r="AM994" s="202"/>
      <c r="AN994" s="202"/>
      <c r="AP994" s="155"/>
      <c r="AQ994" s="155"/>
      <c r="AR994" s="155"/>
    </row>
    <row r="995" customFormat="false" ht="13.2" hidden="false" customHeight="false" outlineLevel="0" collapsed="false">
      <c r="F995" s="155"/>
      <c r="N995" s="215"/>
      <c r="O995" s="215"/>
      <c r="P995" s="215"/>
      <c r="Q995" s="215"/>
      <c r="R995" s="215"/>
      <c r="S995" s="215"/>
      <c r="T995" s="215"/>
      <c r="U995" s="215"/>
      <c r="V995" s="216"/>
      <c r="W995" s="216"/>
      <c r="X995" s="215"/>
      <c r="Y995" s="216"/>
      <c r="Z995" s="216"/>
      <c r="AA995" s="216"/>
      <c r="AB995" s="216"/>
      <c r="AC995" s="216"/>
      <c r="AD995" s="216"/>
      <c r="AE995" s="216"/>
      <c r="AF995" s="216"/>
      <c r="AG995" s="216"/>
      <c r="AH995" s="216"/>
      <c r="AI995" s="216"/>
      <c r="AJ995" s="216"/>
      <c r="AK995" s="216"/>
      <c r="AL995" s="216"/>
      <c r="AM995" s="202"/>
      <c r="AN995" s="202"/>
      <c r="AP995" s="155"/>
      <c r="AQ995" s="155"/>
      <c r="AR995" s="155"/>
    </row>
    <row r="996" customFormat="false" ht="13.2" hidden="false" customHeight="false" outlineLevel="0" collapsed="false">
      <c r="F996" s="155"/>
      <c r="N996" s="215"/>
      <c r="O996" s="215"/>
      <c r="P996" s="215"/>
      <c r="Q996" s="215"/>
      <c r="R996" s="215"/>
      <c r="S996" s="215"/>
      <c r="T996" s="215"/>
      <c r="U996" s="215"/>
      <c r="V996" s="216"/>
      <c r="W996" s="216"/>
      <c r="X996" s="215"/>
      <c r="Y996" s="216"/>
      <c r="Z996" s="216"/>
      <c r="AA996" s="216"/>
      <c r="AB996" s="216"/>
      <c r="AC996" s="216"/>
      <c r="AD996" s="216"/>
      <c r="AE996" s="216"/>
      <c r="AF996" s="216"/>
      <c r="AG996" s="216"/>
      <c r="AH996" s="216"/>
      <c r="AI996" s="216"/>
      <c r="AJ996" s="216"/>
      <c r="AK996" s="216"/>
      <c r="AL996" s="216"/>
      <c r="AM996" s="202"/>
      <c r="AN996" s="202"/>
      <c r="AP996" s="155"/>
      <c r="AQ996" s="155"/>
      <c r="AR996" s="155"/>
    </row>
    <row r="997" customFormat="false" ht="13.2" hidden="false" customHeight="false" outlineLevel="0" collapsed="false">
      <c r="F997" s="155"/>
      <c r="N997" s="215"/>
      <c r="O997" s="215"/>
      <c r="P997" s="215"/>
      <c r="Q997" s="215"/>
      <c r="R997" s="215"/>
      <c r="S997" s="215"/>
      <c r="T997" s="215"/>
      <c r="U997" s="215"/>
      <c r="V997" s="216"/>
      <c r="W997" s="216"/>
      <c r="X997" s="215"/>
      <c r="Y997" s="216"/>
      <c r="Z997" s="216"/>
      <c r="AA997" s="216"/>
      <c r="AB997" s="216"/>
      <c r="AC997" s="216"/>
      <c r="AD997" s="216"/>
      <c r="AE997" s="216"/>
      <c r="AF997" s="216"/>
      <c r="AG997" s="216"/>
      <c r="AH997" s="216"/>
      <c r="AI997" s="216"/>
      <c r="AJ997" s="216"/>
      <c r="AK997" s="216"/>
      <c r="AL997" s="216"/>
      <c r="AM997" s="202"/>
      <c r="AN997" s="202"/>
      <c r="AP997" s="155"/>
      <c r="AQ997" s="155"/>
      <c r="AR997" s="155"/>
    </row>
    <row r="998" customFormat="false" ht="13.2" hidden="false" customHeight="false" outlineLevel="0" collapsed="false">
      <c r="F998" s="155"/>
      <c r="N998" s="215"/>
      <c r="O998" s="215"/>
      <c r="P998" s="215"/>
      <c r="Q998" s="215"/>
      <c r="R998" s="215"/>
      <c r="S998" s="215"/>
      <c r="T998" s="215"/>
      <c r="U998" s="215"/>
      <c r="V998" s="216"/>
      <c r="W998" s="216"/>
      <c r="X998" s="215"/>
      <c r="Y998" s="216"/>
      <c r="Z998" s="216"/>
      <c r="AA998" s="216"/>
      <c r="AB998" s="216"/>
      <c r="AC998" s="216"/>
      <c r="AD998" s="216"/>
      <c r="AE998" s="216"/>
      <c r="AF998" s="216"/>
      <c r="AG998" s="216"/>
      <c r="AH998" s="216"/>
      <c r="AI998" s="216"/>
      <c r="AJ998" s="216"/>
      <c r="AK998" s="216"/>
      <c r="AL998" s="216"/>
      <c r="AM998" s="202"/>
      <c r="AN998" s="202"/>
      <c r="AP998" s="155"/>
      <c r="AQ998" s="155"/>
      <c r="AR998" s="155"/>
    </row>
    <row r="999" customFormat="false" ht="13.2" hidden="false" customHeight="false" outlineLevel="0" collapsed="false">
      <c r="F999" s="155"/>
      <c r="N999" s="215"/>
      <c r="O999" s="215"/>
      <c r="P999" s="215"/>
      <c r="Q999" s="215"/>
      <c r="R999" s="215"/>
      <c r="S999" s="215"/>
      <c r="T999" s="215"/>
      <c r="U999" s="215"/>
      <c r="V999" s="216"/>
      <c r="W999" s="216"/>
      <c r="X999" s="215"/>
      <c r="Y999" s="216"/>
      <c r="Z999" s="216"/>
      <c r="AA999" s="216"/>
      <c r="AB999" s="216"/>
      <c r="AC999" s="216"/>
      <c r="AD999" s="216"/>
      <c r="AE999" s="216"/>
      <c r="AF999" s="216"/>
      <c r="AG999" s="216"/>
      <c r="AH999" s="216"/>
      <c r="AI999" s="216"/>
      <c r="AJ999" s="216"/>
      <c r="AK999" s="216"/>
      <c r="AL999" s="216"/>
      <c r="AM999" s="202"/>
      <c r="AN999" s="202"/>
      <c r="AP999" s="155"/>
      <c r="AQ999" s="155"/>
      <c r="AR999" s="155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AA7:AA300 AM7:AO300">
    <cfRule type="cellIs" priority="2" operator="equal" aboveAverage="0" equalAverage="0" bottom="0" percent="0" rank="0" text="" dxfId="108">
      <formula>0</formula>
    </cfRule>
    <cfRule type="expression" priority="3" aboveAverage="0" equalAverage="0" bottom="0" percent="0" rank="0" text="" dxfId="109">
      <formula>LEN(TRIM(AA7))&gt;0</formula>
    </cfRule>
  </conditionalFormatting>
  <conditionalFormatting sqref="C2">
    <cfRule type="expression" priority="4" aboveAverage="0" equalAverage="0" bottom="0" percent="0" rank="0" text="" dxfId="110">
      <formula>LEN(TRIM(C2))=0</formula>
    </cfRule>
  </conditionalFormatting>
  <conditionalFormatting sqref="C3">
    <cfRule type="expression" priority="5" aboveAverage="0" equalAverage="0" bottom="0" percent="0" rank="0" text="" dxfId="111">
      <formula>ISERROR(C3)</formula>
    </cfRule>
  </conditionalFormatting>
  <conditionalFormatting sqref="D2">
    <cfRule type="expression" priority="6" aboveAverage="0" equalAverage="0" bottom="0" percent="0" rank="0" text="" dxfId="112">
      <formula>ISERROR(D2)</formula>
    </cfRule>
  </conditionalFormatting>
  <conditionalFormatting sqref="C2">
    <cfRule type="cellIs" priority="7" operator="equal" aboveAverage="0" equalAverage="0" bottom="0" percent="0" rank="0" text="" dxfId="113">
      <formula>0</formula>
    </cfRule>
  </conditionalFormatting>
  <conditionalFormatting sqref="G7:G300">
    <cfRule type="expression" priority="8" aboveAverage="0" equalAverage="0" bottom="0" percent="0" rank="0" text="" dxfId="114">
      <formula>ISERROR(G7)</formula>
    </cfRule>
    <cfRule type="expression" priority="9" aboveAverage="0" equalAverage="0" bottom="0" percent="0" rank="0" text="" dxfId="115">
      <formula>LEN(TRIM(G7))&gt;0</formula>
    </cfRule>
  </conditionalFormatting>
  <dataValidations count="38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none">
      <formula1>0</formula1>
      <formula2>0</formula2>
    </dataValidation>
    <dataValidation allowBlank="true" error="Selezionare la tipologia dal menù a tendina" errorStyle="stop" errorTitle="Formato non valido" operator="between" showDropDown="false" showErrorMessage="true" showInputMessage="false" sqref="I7" type="non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serire un numero intero compreso tra 5 e 12" errorStyle="stop" errorTitle="Formato non valido" operator="between" prompt="Il numero dei posti autorizzati deve essere compreso tra 5 e 12" promptTitle="CAMPO OBBLIGATORIO" showDropDown="false" showErrorMessage="true" showInputMessage="true" sqref="O7:O300" type="whole">
      <formula1>5</formula1>
      <formula2>12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8:I300" type="none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41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P40" activeCellId="0" sqref="P40"/>
    </sheetView>
  </sheetViews>
  <sheetFormatPr defaultColWidth="9.1015625" defaultRowHeight="14.4" customHeight="true" zeroHeight="false" outlineLevelRow="0" outlineLevelCol="0"/>
  <cols>
    <col collapsed="false" customWidth="true" hidden="false" outlineLevel="0" max="1" min="1" style="217" width="53.21"/>
    <col collapsed="false" customWidth="true" hidden="false" outlineLevel="0" max="16" min="2" style="217" width="15.1"/>
    <col collapsed="false" customWidth="false" hidden="false" outlineLevel="0" max="257" min="17" style="217" width="9.1"/>
  </cols>
  <sheetData>
    <row r="1" customFormat="false" ht="15.45" hidden="false" customHeight="true" outlineLevel="0" collapsed="false">
      <c r="A1" s="159" t="s">
        <v>3294</v>
      </c>
      <c r="B1" s="218" t="n">
        <f aca="false">Ambito!B1</f>
        <v>2024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</row>
    <row r="2" customFormat="false" ht="15" hidden="false" customHeight="false" outlineLevel="0" collapsed="false">
      <c r="A2" s="56" t="s">
        <v>3295</v>
      </c>
      <c r="B2" s="219" t="n">
        <f aca="false">Ambito!B2</f>
        <v>2025</v>
      </c>
      <c r="C2" s="29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</row>
    <row r="3" customFormat="false" ht="15" hidden="false" customHeight="false" outlineLevel="0" collapsed="false">
      <c r="A3" s="56" t="s">
        <v>3296</v>
      </c>
      <c r="B3" s="57" t="str">
        <f aca="false">Ambito!B3</f>
        <v>Asola</v>
      </c>
      <c r="C3" s="29"/>
      <c r="D3" s="28" t="e">
        <f aca="false">IF(B3,"null","ATTENZIONE!!! MANCA LA DENOMINAZIONE DELL'AMBITO - Selezionarlo dal menù a tendina nel foglio Ambito")</f>
        <v>#VALUE!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</row>
    <row r="4" customFormat="false" ht="15.45" hidden="false" customHeight="true" outlineLevel="0" collapsed="false">
      <c r="A4" s="56" t="s">
        <v>3297</v>
      </c>
      <c r="B4" s="160" t="n">
        <f aca="false">Ambito!B4</f>
        <v>50048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</row>
    <row r="5" customFormat="false" ht="14.4" hidden="false" customHeight="true" outlineLevel="0" collapsed="false">
      <c r="A5" s="56" t="str">
        <f aca="false">CONCATENATE("Finanziamento Fondo Sociale Regionale ",B2)</f>
        <v>Finanziamento Fondo Sociale Regionale 2025</v>
      </c>
      <c r="B5" s="220" t="n">
        <f aca="false">Ambito!B5</f>
        <v>332120.97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</row>
    <row r="6" customFormat="false" ht="15.45" hidden="false" customHeight="true" outlineLevel="0" collapsed="false">
      <c r="A6" s="56" t="s">
        <v>5001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</row>
    <row r="7" customFormat="false" ht="13.8" hidden="false" customHeight="false" outlineLevel="0" collapsed="false">
      <c r="A7" s="221" t="s">
        <v>5002</v>
      </c>
      <c r="B7" s="222" t="s">
        <v>5003</v>
      </c>
      <c r="C7" s="222"/>
      <c r="D7" s="222"/>
      <c r="E7" s="222" t="s">
        <v>5004</v>
      </c>
      <c r="F7" s="222"/>
      <c r="G7" s="222"/>
      <c r="H7" s="222" t="s">
        <v>5005</v>
      </c>
      <c r="I7" s="222"/>
      <c r="J7" s="222"/>
      <c r="K7" s="222" t="s">
        <v>5006</v>
      </c>
      <c r="L7" s="222"/>
      <c r="M7" s="222"/>
      <c r="N7" s="223" t="str">
        <f aca="false">CONCATENATE("FONDO SOCIALE REGIONALE ASSEGNATO ",Ambito!B2)</f>
        <v>FONDO SOCIALE REGIONALE ASSEGNATO 2025</v>
      </c>
      <c r="O7" s="223"/>
      <c r="P7" s="223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</row>
    <row r="8" customFormat="false" ht="82.8" hidden="false" customHeight="false" outlineLevel="0" collapsed="false">
      <c r="A8" s="221"/>
      <c r="B8" s="224" t="s">
        <v>5007</v>
      </c>
      <c r="C8" s="224" t="s">
        <v>5008</v>
      </c>
      <c r="D8" s="224" t="s">
        <v>5009</v>
      </c>
      <c r="E8" s="224" t="s">
        <v>5010</v>
      </c>
      <c r="F8" s="224" t="s">
        <v>5011</v>
      </c>
      <c r="G8" s="224" t="s">
        <v>5012</v>
      </c>
      <c r="H8" s="224" t="s">
        <v>5013</v>
      </c>
      <c r="I8" s="224" t="s">
        <v>5014</v>
      </c>
      <c r="J8" s="224" t="s">
        <v>5015</v>
      </c>
      <c r="K8" s="224" t="s">
        <v>5016</v>
      </c>
      <c r="L8" s="224" t="s">
        <v>5017</v>
      </c>
      <c r="M8" s="224" t="s">
        <v>5018</v>
      </c>
      <c r="N8" s="224" t="s">
        <v>5019</v>
      </c>
      <c r="O8" s="224" t="s">
        <v>5020</v>
      </c>
      <c r="P8" s="225" t="s">
        <v>5021</v>
      </c>
    </row>
    <row r="9" customFormat="false" ht="15.6" hidden="false" customHeight="false" outlineLevel="0" collapsed="false">
      <c r="A9" s="226" t="s">
        <v>5022</v>
      </c>
      <c r="B9" s="227"/>
      <c r="C9" s="227"/>
      <c r="D9" s="227"/>
      <c r="E9" s="227"/>
      <c r="F9" s="227"/>
      <c r="G9" s="227"/>
      <c r="H9" s="227"/>
      <c r="I9" s="227"/>
      <c r="J9" s="227"/>
      <c r="K9" s="228"/>
      <c r="L9" s="228"/>
      <c r="M9" s="229"/>
      <c r="N9" s="230"/>
      <c r="O9" s="228"/>
      <c r="P9" s="229"/>
    </row>
    <row r="10" customFormat="false" ht="14.4" hidden="false" customHeight="false" outlineLevel="0" collapsed="false">
      <c r="A10" s="231" t="s">
        <v>5023</v>
      </c>
      <c r="B10" s="232" t="n">
        <f aca="false">COUNTIF(AN!H7:H451,"Pubblico")</f>
        <v>0</v>
      </c>
      <c r="C10" s="232" t="n">
        <f aca="false">COUNTIF(AN!H7:H451,"Privato")</f>
        <v>0</v>
      </c>
      <c r="D10" s="233" t="n">
        <f aca="false">SUM(B10:C10)</f>
        <v>0</v>
      </c>
      <c r="E10" s="232" t="n">
        <f aca="false">SUMIF(AN!H7:H451,"Pubblico",AN!O7:O451)</f>
        <v>0</v>
      </c>
      <c r="F10" s="232" t="n">
        <f aca="false">SUMIF(AN!H7:H451,"Privato",AN!O7:O451)</f>
        <v>0</v>
      </c>
      <c r="G10" s="233" t="n">
        <f aca="false">SUM(E10:F10)</f>
        <v>0</v>
      </c>
      <c r="H10" s="232" t="n">
        <f aca="false">SUMIF(AN!H7:H451,"Pubblico",AN!R7:R451)</f>
        <v>0</v>
      </c>
      <c r="I10" s="232" t="n">
        <f aca="false">SUMIF(AN!H7:H451,"Privato",AN!R7:R451)</f>
        <v>0</v>
      </c>
      <c r="J10" s="233" t="n">
        <f aca="false">SUM(H10:I10)</f>
        <v>0</v>
      </c>
      <c r="K10" s="234" t="n">
        <f aca="false">SUMIF(AN!H7:H451,"Pubblico",AN!AM7:AM451)</f>
        <v>0</v>
      </c>
      <c r="L10" s="234" t="n">
        <f aca="false">SUMIF(AN!H7:H451,"Privato",AN!AM7:AM451)</f>
        <v>0</v>
      </c>
      <c r="M10" s="235" t="n">
        <f aca="false">SUM(K10:L10)</f>
        <v>0</v>
      </c>
      <c r="N10" s="234" t="n">
        <f aca="false">SUMIF(AN!H7:H451,"Pubblico",AN!AL7:AL451)</f>
        <v>0</v>
      </c>
      <c r="O10" s="234" t="n">
        <f aca="false">SUMIF(AN!H7:H451,"Privato",AN!AL7:AL451)</f>
        <v>0</v>
      </c>
      <c r="P10" s="236" t="n">
        <f aca="false">SUM(N10:O10)</f>
        <v>0</v>
      </c>
    </row>
    <row r="11" customFormat="false" ht="14.4" hidden="false" customHeight="false" outlineLevel="0" collapsed="false">
      <c r="A11" s="237" t="s">
        <v>5024</v>
      </c>
      <c r="B11" s="238" t="n">
        <f aca="false">COUNTIF(MICROAN!H7:H451,"Pubblico")</f>
        <v>0</v>
      </c>
      <c r="C11" s="238" t="n">
        <f aca="false">COUNTIF(MICROAN!H7:H451,"Privato")</f>
        <v>0</v>
      </c>
      <c r="D11" s="239" t="n">
        <f aca="false">SUM(B11:C11)</f>
        <v>0</v>
      </c>
      <c r="E11" s="238" t="n">
        <f aca="false">SUMIF(MICROAN!H7:H451,"Pubblico",MICROAN!O7:O451)</f>
        <v>0</v>
      </c>
      <c r="F11" s="238" t="n">
        <f aca="false">SUMIF(MICROAN!H7:H451,"Privato",MICROAN!O7:O451)</f>
        <v>0</v>
      </c>
      <c r="G11" s="239" t="n">
        <f aca="false">SUM(E11:F11)</f>
        <v>0</v>
      </c>
      <c r="H11" s="238" t="n">
        <f aca="false">SUMIF(MICROAN!H7:H451,"Pubblico",MICROAN!R7:R451)</f>
        <v>0</v>
      </c>
      <c r="I11" s="238" t="n">
        <f aca="false">SUMIF(MICROAN!H7:H451,"Privato",MICROAN!R7:R451)</f>
        <v>0</v>
      </c>
      <c r="J11" s="239" t="n">
        <f aca="false">SUM(H11:I11)</f>
        <v>0</v>
      </c>
      <c r="K11" s="240" t="n">
        <f aca="false">SUMIF(MICROAN!H7:H451,"Pubblico",MICROAN!AM7:AM451)</f>
        <v>0</v>
      </c>
      <c r="L11" s="240" t="n">
        <f aca="false">SUMIF(MICROAN!H7:H451,"Privato",MICROAN!AM7:AM451)</f>
        <v>0</v>
      </c>
      <c r="M11" s="241" t="n">
        <f aca="false">SUM(K11:L11)</f>
        <v>0</v>
      </c>
      <c r="N11" s="240" t="n">
        <f aca="false">SUMIF(MICROAN!H7:H451,"Pubblico",MICROAN!AL7:AL451)</f>
        <v>0</v>
      </c>
      <c r="O11" s="240" t="n">
        <f aca="false">SUMIF(MICROAN!H7:H451,"Privato",MICROAN!AL7:AL451)</f>
        <v>0</v>
      </c>
      <c r="P11" s="242" t="n">
        <f aca="false">SUM(N11:O11)</f>
        <v>0</v>
      </c>
    </row>
    <row r="12" customFormat="false" ht="14.4" hidden="false" customHeight="false" outlineLevel="0" collapsed="false">
      <c r="A12" s="237" t="s">
        <v>5025</v>
      </c>
      <c r="B12" s="243"/>
      <c r="C12" s="238" t="n">
        <f aca="false">COUNTA(NF!B7:B300)</f>
        <v>0</v>
      </c>
      <c r="D12" s="239" t="n">
        <f aca="false">SUM(B12:C12)</f>
        <v>0</v>
      </c>
      <c r="E12" s="243"/>
      <c r="F12" s="244" t="n">
        <f aca="false">SUM(NF!O7:O300)</f>
        <v>0</v>
      </c>
      <c r="G12" s="239" t="n">
        <f aca="false">SUM(E12:F12)</f>
        <v>0</v>
      </c>
      <c r="H12" s="243"/>
      <c r="I12" s="238" t="n">
        <f aca="false">SUM(NF!R7:R300)</f>
        <v>0</v>
      </c>
      <c r="J12" s="239" t="n">
        <f aca="false">SUM(H12:I12)</f>
        <v>0</v>
      </c>
      <c r="K12" s="245"/>
      <c r="L12" s="240" t="n">
        <f aca="false">SUM(NF!AM7:AM300)</f>
        <v>0</v>
      </c>
      <c r="M12" s="241" t="n">
        <f aca="false">SUM(K12:L12)</f>
        <v>0</v>
      </c>
      <c r="N12" s="245"/>
      <c r="O12" s="240" t="n">
        <f aca="false">SUM(NF!AL7:AL300)</f>
        <v>0</v>
      </c>
      <c r="P12" s="242" t="n">
        <f aca="false">SUM(N12:O12)</f>
        <v>0</v>
      </c>
    </row>
    <row r="13" customFormat="false" ht="14.4" hidden="false" customHeight="false" outlineLevel="0" collapsed="false">
      <c r="A13" s="237" t="s">
        <v>5026</v>
      </c>
      <c r="B13" s="238" t="n">
        <f aca="false">COUNTIF(PRINF!H7:H300,"Pubblico")</f>
        <v>0</v>
      </c>
      <c r="C13" s="238" t="n">
        <f aca="false">COUNTIF(PRINF!H7:H300,"Privato")</f>
        <v>0</v>
      </c>
      <c r="D13" s="239" t="n">
        <f aca="false">SUM(B13:C13)</f>
        <v>0</v>
      </c>
      <c r="E13" s="238" t="n">
        <f aca="false">SUMIF(PRINF!H7:H300,"Pubblico",PRINF!O7:O300)</f>
        <v>0</v>
      </c>
      <c r="F13" s="238" t="n">
        <f aca="false">SUMIF(PRINF!H7:H300,"Privato",PRINF!O7:O300)</f>
        <v>0</v>
      </c>
      <c r="G13" s="239" t="n">
        <f aca="false">SUM(E13:F13)</f>
        <v>0</v>
      </c>
      <c r="H13" s="238" t="n">
        <f aca="false">SUMIF(PRINF!H7:H300,"Pubblico",PRINF!R7:R300)</f>
        <v>0</v>
      </c>
      <c r="I13" s="238" t="n">
        <f aca="false">SUMIF(PRINF!H7:H300,"Privato",PRINF!R7:R300)</f>
        <v>0</v>
      </c>
      <c r="J13" s="239" t="n">
        <f aca="false">SUM(H13:I13)</f>
        <v>0</v>
      </c>
      <c r="K13" s="240" t="n">
        <f aca="false">SUMIF(PRINF!H7:H300,"Pubblico",PRINF!AM7:AM300)</f>
        <v>0</v>
      </c>
      <c r="L13" s="240" t="n">
        <f aca="false">SUMIF(PRINF!H7:H300,"Privato",PRINF!AM7:AM300)</f>
        <v>0</v>
      </c>
      <c r="M13" s="241" t="n">
        <f aca="false">SUM(K13:L13)</f>
        <v>0</v>
      </c>
      <c r="N13" s="240" t="n">
        <f aca="false">SUMIF(PRINF!H7:H300,"Pubblico",PRINF!AL7:AL300)</f>
        <v>0</v>
      </c>
      <c r="O13" s="240" t="n">
        <f aca="false">SUMIF(PRINF!H7:H300,"Privato",PRINF!AL7:AL300)</f>
        <v>0</v>
      </c>
      <c r="P13" s="242" t="n">
        <f aca="false">SUM(N13:O13)</f>
        <v>0</v>
      </c>
    </row>
    <row r="14" customFormat="false" ht="14.4" hidden="false" customHeight="false" outlineLevel="0" collapsed="false">
      <c r="A14" s="237" t="s">
        <v>5027</v>
      </c>
      <c r="B14" s="238" t="n">
        <f aca="false">COUNTIF(CAG!H7:H300,"Pubblico")</f>
        <v>0</v>
      </c>
      <c r="C14" s="238" t="n">
        <f aca="false">COUNTIF(CAG!H7:H300,"Privato")</f>
        <v>0</v>
      </c>
      <c r="D14" s="239" t="n">
        <f aca="false">SUM(B14:C14)</f>
        <v>0</v>
      </c>
      <c r="E14" s="238" t="n">
        <f aca="false">SUMIF(CAG!H7:H300,"Pubblico",CAG!O7:O300)</f>
        <v>0</v>
      </c>
      <c r="F14" s="238" t="n">
        <f aca="false">SUMIF(CAG!H7:H300,"Privato",CAG!O7:O300)</f>
        <v>0</v>
      </c>
      <c r="G14" s="239" t="n">
        <f aca="false">SUM(E14:F14)</f>
        <v>0</v>
      </c>
      <c r="H14" s="238" t="n">
        <f aca="false">SUMIF(CAG!H7:H300,"Pubblico",CAG!R7:R300)</f>
        <v>0</v>
      </c>
      <c r="I14" s="238" t="n">
        <f aca="false">SUMIF(CAG!H7:H300,"Privato",CAG!R7:R300)</f>
        <v>0</v>
      </c>
      <c r="J14" s="239" t="n">
        <f aca="false">SUM(H14:I14)</f>
        <v>0</v>
      </c>
      <c r="K14" s="240" t="n">
        <f aca="false">SUMIF(CAG!H7:H300,"Pubblico",CAG!AM7:AM300)</f>
        <v>0</v>
      </c>
      <c r="L14" s="240" t="n">
        <f aca="false">SUMIF(CAG!H7:H300,"Privato",CAG!AM7:AM300)</f>
        <v>0</v>
      </c>
      <c r="M14" s="241" t="n">
        <f aca="false">SUM(K14:L14)</f>
        <v>0</v>
      </c>
      <c r="N14" s="240" t="n">
        <f aca="false">SUMIF(CAG!H7:H300,"Pubblico",CAG!AL7:AL300)</f>
        <v>0</v>
      </c>
      <c r="O14" s="240" t="n">
        <f aca="false">SUMIF(CAG!H7:H300,"Privato",CAG!AL7:AL300)</f>
        <v>0</v>
      </c>
      <c r="P14" s="242" t="n">
        <f aca="false">SUM(N14:O14)</f>
        <v>0</v>
      </c>
    </row>
    <row r="15" customFormat="false" ht="14.4" hidden="false" customHeight="false" outlineLevel="0" collapsed="false">
      <c r="A15" s="237" t="s">
        <v>5028</v>
      </c>
      <c r="B15" s="238" t="n">
        <f aca="false">COUNTIF(CRDM!H7:H451,"Pubblico")</f>
        <v>0</v>
      </c>
      <c r="C15" s="238" t="n">
        <f aca="false">COUNTIF(CRDM!H7:H451,"Privato")</f>
        <v>0</v>
      </c>
      <c r="D15" s="239" t="n">
        <f aca="false">SUM(B15:C15)</f>
        <v>0</v>
      </c>
      <c r="E15" s="238" t="n">
        <f aca="false">SUMIF(CRDM!H7:H451,"Pubblico",CRDM!O7:O451)</f>
        <v>0</v>
      </c>
      <c r="F15" s="238" t="n">
        <f aca="false">SUMIF(CRDM!H7:H451,"Privato",CRDM!O7:O451)</f>
        <v>0</v>
      </c>
      <c r="G15" s="239" t="n">
        <f aca="false">SUM(E15:F15)</f>
        <v>0</v>
      </c>
      <c r="H15" s="238" t="n">
        <f aca="false">SUMIF(CRDM!H7:H451,"Pubblico",CRDM!R7:R451)</f>
        <v>0</v>
      </c>
      <c r="I15" s="238" t="n">
        <f aca="false">SUMIF(CRDM!H7:H451,"Privato",CRDM!R7:R451)</f>
        <v>0</v>
      </c>
      <c r="J15" s="239" t="n">
        <f aca="false">SUM(H15:I15)</f>
        <v>0</v>
      </c>
      <c r="K15" s="240" t="n">
        <f aca="false">SUMIF(CRDM!H7:H451,"Pubblico",CRDM!AM7:AM451)</f>
        <v>0</v>
      </c>
      <c r="L15" s="240" t="n">
        <f aca="false">SUMIF(CRDM!H7:H451,"Privato",CRDM!AM7:AM451)</f>
        <v>0</v>
      </c>
      <c r="M15" s="241" t="n">
        <f aca="false">SUM(K15:L15)</f>
        <v>0</v>
      </c>
      <c r="N15" s="240" t="n">
        <f aca="false">SUMIF(CRDM!H7:H451,"Pubblico",CRDM!AL7:AL451)</f>
        <v>0</v>
      </c>
      <c r="O15" s="240" t="n">
        <f aca="false">SUMIF(CRDM!H7:H451,"Privato",CRDM!AL7:AL451)</f>
        <v>0</v>
      </c>
      <c r="P15" s="242" t="n">
        <f aca="false">SUM(N15:O15)</f>
        <v>0</v>
      </c>
    </row>
    <row r="16" customFormat="false" ht="14.4" hidden="false" customHeight="false" outlineLevel="0" collapsed="false">
      <c r="A16" s="237" t="s">
        <v>5029</v>
      </c>
      <c r="B16" s="238" t="n">
        <f aca="false">COUNTIF(CEM!H7:H300,"Pubblico")</f>
        <v>0</v>
      </c>
      <c r="C16" s="238" t="n">
        <f aca="false">COUNTIF(CEM!H7:H300,"Privato")</f>
        <v>0</v>
      </c>
      <c r="D16" s="239" t="n">
        <f aca="false">SUM(B16:C16)</f>
        <v>0</v>
      </c>
      <c r="E16" s="238" t="n">
        <f aca="false">SUMIF(CEM!H7:H300,"Pubblico",CEM!O7:O300)</f>
        <v>0</v>
      </c>
      <c r="F16" s="238" t="n">
        <f aca="false">SUMIF(CEM!H7:H300,"Privato",CEM!O7:O300)</f>
        <v>0</v>
      </c>
      <c r="G16" s="239" t="n">
        <f aca="false">SUM(E16:F16)</f>
        <v>0</v>
      </c>
      <c r="H16" s="238" t="n">
        <f aca="false">SUMIF(CEM!H7:H300,"Pubblico",CEM!R7:R300)</f>
        <v>0</v>
      </c>
      <c r="I16" s="238" t="n">
        <f aca="false">SUMIF(CEM!H7:H300,"Privato",CEM!R7:R300)</f>
        <v>0</v>
      </c>
      <c r="J16" s="239" t="n">
        <f aca="false">SUM(H16:I16)</f>
        <v>0</v>
      </c>
      <c r="K16" s="240" t="n">
        <f aca="false">SUMIF(CEM!H7:H300,"Pubblico",CEM!AM7:AM300)</f>
        <v>0</v>
      </c>
      <c r="L16" s="240" t="n">
        <f aca="false">SUMIF(CEM!H7:H300,"Privato",CEM!AM7:AM300)</f>
        <v>0</v>
      </c>
      <c r="M16" s="241" t="n">
        <f aca="false">SUM(K16:L16)</f>
        <v>0</v>
      </c>
      <c r="N16" s="240" t="n">
        <f aca="false">SUMIF(CEM!H7:H300,"Pubblico",CEM!AL7:AL300)</f>
        <v>0</v>
      </c>
      <c r="O16" s="240" t="n">
        <f aca="false">SUMIF(CEM!H7:H300,"Privato",CEM!AL7:AL300)</f>
        <v>0</v>
      </c>
      <c r="P16" s="242" t="n">
        <f aca="false">SUM(N16:O16)</f>
        <v>0</v>
      </c>
    </row>
    <row r="17" customFormat="false" ht="14.4" hidden="false" customHeight="false" outlineLevel="0" collapsed="false">
      <c r="A17" s="237" t="s">
        <v>5030</v>
      </c>
      <c r="B17" s="238" t="n">
        <f aca="false">COUNTIF(COMF!H7:H300,"Pubblico")</f>
        <v>0</v>
      </c>
      <c r="C17" s="238" t="n">
        <f aca="false">COUNTIF(COMF!H7:H300,"Privato")</f>
        <v>0</v>
      </c>
      <c r="D17" s="239" t="n">
        <f aca="false">SUM(B17:C17)</f>
        <v>0</v>
      </c>
      <c r="E17" s="238" t="n">
        <f aca="false">SUMIF(COMF!H7:H300,"Pubblico",COMF!O7:O300)</f>
        <v>0</v>
      </c>
      <c r="F17" s="238" t="n">
        <f aca="false">SUMIF(COMF!H7:H300,"Privato",COMF!O7:O300)</f>
        <v>0</v>
      </c>
      <c r="G17" s="239" t="n">
        <f aca="false">SUM(E17:F17)</f>
        <v>0</v>
      </c>
      <c r="H17" s="238" t="n">
        <f aca="false">SUMIF(COMF!H7:H300,"Pubblico",COMF!R7:R300)</f>
        <v>0</v>
      </c>
      <c r="I17" s="238" t="n">
        <f aca="false">SUMIF(COMF!H7:H300,"Privato",COMF!R7:R300)</f>
        <v>0</v>
      </c>
      <c r="J17" s="239" t="n">
        <f aca="false">SUM(H17:I17)</f>
        <v>0</v>
      </c>
      <c r="K17" s="240" t="n">
        <f aca="false">SUMIF(COMF!H7:H300,"Pubblico",COMF!AM7:AM300)</f>
        <v>0</v>
      </c>
      <c r="L17" s="240" t="n">
        <f aca="false">SUMIF(COMF!H7:H300,"Privato",COMF!AM7:AM300)</f>
        <v>0</v>
      </c>
      <c r="M17" s="241" t="n">
        <f aca="false">SUM(K17:L17)</f>
        <v>0</v>
      </c>
      <c r="N17" s="240" t="n">
        <f aca="false">SUMIF(COMF!H7:H300,"Pubblico",COMF!AL7:AL300)</f>
        <v>0</v>
      </c>
      <c r="O17" s="240" t="n">
        <f aca="false">SUMIF(COMF!H7:H300,"Privato",COMF!AL7:AL300)</f>
        <v>0</v>
      </c>
      <c r="P17" s="242" t="n">
        <f aca="false">SUM(N17:O17)</f>
        <v>0</v>
      </c>
    </row>
    <row r="18" customFormat="false" ht="14.4" hidden="false" customHeight="false" outlineLevel="0" collapsed="false">
      <c r="A18" s="237" t="s">
        <v>5031</v>
      </c>
      <c r="B18" s="238" t="n">
        <f aca="false">COUNTIF(AA!H7:H300,"Pubblico")</f>
        <v>0</v>
      </c>
      <c r="C18" s="238" t="n">
        <f aca="false">COUNTIF(AA!H7:H300,"Privato")</f>
        <v>0</v>
      </c>
      <c r="D18" s="239" t="n">
        <f aca="false">SUM(B18:C18)</f>
        <v>0</v>
      </c>
      <c r="E18" s="238" t="n">
        <f aca="false">SUMIF(AA!H7:H300,"Pubblico",AA!O7:O300)</f>
        <v>0</v>
      </c>
      <c r="F18" s="238" t="n">
        <f aca="false">SUMIF(AA!H7:H300,"Privato",AA!O7:O300)</f>
        <v>0</v>
      </c>
      <c r="G18" s="239" t="n">
        <f aca="false">SUM(E18:F18)</f>
        <v>0</v>
      </c>
      <c r="H18" s="238" t="n">
        <f aca="false">SUMIF(AA!H7:H300,"Pubblico",AA!R7:R300)</f>
        <v>0</v>
      </c>
      <c r="I18" s="238" t="n">
        <f aca="false">SUMIF(AA!H7:H300,"Privato",AA!R7:R300)</f>
        <v>0</v>
      </c>
      <c r="J18" s="241" t="n">
        <f aca="false">SUM(H18:I18)</f>
        <v>0</v>
      </c>
      <c r="K18" s="240" t="n">
        <f aca="false">SUMIF(AA!H7:H300,"Pubblico",AA!AM7:AM300)</f>
        <v>0</v>
      </c>
      <c r="L18" s="240" t="n">
        <f aca="false">SUMIF(AA!H7:H300,"Privato",AA!AM7:AM300)</f>
        <v>0</v>
      </c>
      <c r="M18" s="241" t="n">
        <f aca="false">SUM(K18:L18)</f>
        <v>0</v>
      </c>
      <c r="N18" s="240" t="n">
        <f aca="false">SUMIF(AA!H7:H300,"Pubblico",AA!AL7:AL300)</f>
        <v>0</v>
      </c>
      <c r="O18" s="240" t="n">
        <f aca="false">SUMIF(AA!H7:H300,"Privato",AA!AL7:AL300)</f>
        <v>0</v>
      </c>
      <c r="P18" s="242" t="n">
        <f aca="false">SUM(N18:O18)</f>
        <v>0</v>
      </c>
    </row>
    <row r="19" customFormat="false" ht="14.4" hidden="false" customHeight="false" outlineLevel="0" collapsed="false">
      <c r="A19" s="237" t="s">
        <v>5032</v>
      </c>
      <c r="B19" s="238" t="n">
        <f aca="false">COUNTIF(SED!H7:H300,"Pubblico")</f>
        <v>0</v>
      </c>
      <c r="C19" s="238" t="n">
        <f aca="false">COUNTIF(SED!H7:H300,"Privato")</f>
        <v>0</v>
      </c>
      <c r="D19" s="239" t="n">
        <f aca="false">SUM(B19:C19)</f>
        <v>0</v>
      </c>
      <c r="E19" s="238" t="n">
        <f aca="false">SUMIF(SED!H7:H300,"Pubblico",SED!O7:O300)</f>
        <v>0</v>
      </c>
      <c r="F19" s="238" t="n">
        <f aca="false">SUMIF(SED!H7:H300,"Privato",SED!O7:O300)</f>
        <v>0</v>
      </c>
      <c r="G19" s="239" t="n">
        <f aca="false">SUM(E19:F19)</f>
        <v>0</v>
      </c>
      <c r="H19" s="238" t="n">
        <f aca="false">SUMIF(SED!H7:H300,"Pubblico",SED!R7:R300)</f>
        <v>0</v>
      </c>
      <c r="I19" s="238" t="n">
        <f aca="false">SUMIF(SED!H7:H300,"Privato",SED!R7:R300)</f>
        <v>0</v>
      </c>
      <c r="J19" s="241" t="n">
        <f aca="false">SUM(H19:I19)</f>
        <v>0</v>
      </c>
      <c r="K19" s="240" t="n">
        <f aca="false">SUMIF(SED!H7:H300,"Pubblico",SED!AM7:AM300)</f>
        <v>0</v>
      </c>
      <c r="L19" s="240" t="n">
        <f aca="false">SUMIF(SED!H7:H300,"Privato",SED!AM7:AM300)</f>
        <v>0</v>
      </c>
      <c r="M19" s="241" t="n">
        <f aca="false">SUM(K19:L19)</f>
        <v>0</v>
      </c>
      <c r="N19" s="240" t="n">
        <f aca="false">SUMIF(SED!H7:H300,"Pubblico",SED!AL7:AL300)</f>
        <v>0</v>
      </c>
      <c r="O19" s="240" t="n">
        <f aca="false">SUMIF(SED!H7:H300,"Privato",SED!AL7:AL300)</f>
        <v>0</v>
      </c>
      <c r="P19" s="242" t="n">
        <f aca="false">SUM(N19:O19)</f>
        <v>0</v>
      </c>
    </row>
    <row r="20" customFormat="false" ht="14.4" hidden="false" customHeight="false" outlineLevel="0" collapsed="false">
      <c r="A20" s="237" t="s">
        <v>5033</v>
      </c>
      <c r="B20" s="243"/>
      <c r="C20" s="243"/>
      <c r="D20" s="239" t="n">
        <f aca="false">SUM(B20:C20)</f>
        <v>0</v>
      </c>
      <c r="E20" s="243"/>
      <c r="F20" s="243"/>
      <c r="G20" s="239" t="n">
        <f aca="false">SUM(E20:F20)</f>
        <v>0</v>
      </c>
      <c r="H20" s="243"/>
      <c r="I20" s="243"/>
      <c r="J20" s="246"/>
      <c r="K20" s="245"/>
      <c r="L20" s="245"/>
      <c r="M20" s="247"/>
      <c r="N20" s="245"/>
      <c r="O20" s="245"/>
      <c r="P20" s="248"/>
    </row>
    <row r="21" customFormat="false" ht="14.4" hidden="false" customHeight="false" outlineLevel="0" collapsed="false">
      <c r="A21" s="237" t="s">
        <v>5034</v>
      </c>
      <c r="B21" s="243"/>
      <c r="C21" s="243"/>
      <c r="D21" s="239" t="n">
        <f aca="false">SUM(B21:C21)</f>
        <v>0</v>
      </c>
      <c r="E21" s="243"/>
      <c r="F21" s="243"/>
      <c r="G21" s="239" t="n">
        <f aca="false">SUM(E21:F21)</f>
        <v>0</v>
      </c>
      <c r="H21" s="243"/>
      <c r="I21" s="243"/>
      <c r="J21" s="246"/>
      <c r="K21" s="245"/>
      <c r="L21" s="245"/>
      <c r="M21" s="247"/>
      <c r="N21" s="245"/>
      <c r="O21" s="245"/>
      <c r="P21" s="248"/>
    </row>
    <row r="22" customFormat="false" ht="14.4" hidden="false" customHeight="false" outlineLevel="0" collapsed="false">
      <c r="A22" s="237" t="s">
        <v>5035</v>
      </c>
      <c r="B22" s="244" t="n">
        <f aca="false">COUNTIFS(SFA!H7:H300,"Pubblico",SFA!A7:A300,"SI")</f>
        <v>0</v>
      </c>
      <c r="C22" s="244" t="n">
        <f aca="false">COUNTIFS(SFA!H7:H300,"Privato",SFA!A7:A300,"SI")</f>
        <v>0</v>
      </c>
      <c r="D22" s="239" t="n">
        <f aca="false">SUM(B22:C22)</f>
        <v>0</v>
      </c>
      <c r="E22" s="238" t="n">
        <f aca="false">SUMIFS(SFA!O7:O300,SFA!A7:A300,"SI",SFA!H7:H300,"Pubblico")</f>
        <v>0</v>
      </c>
      <c r="F22" s="238" t="n">
        <f aca="false">SUMIFS(SFA!O7:O300,SFA!A7:A300,"SI",SFA!H7:H300,"Privato")</f>
        <v>0</v>
      </c>
      <c r="G22" s="239" t="n">
        <f aca="false">SUM(E22:F22)</f>
        <v>0</v>
      </c>
      <c r="H22" s="238" t="n">
        <f aca="false">SUMIFS(SFA!R7:R300,SFA!A7:A300,"SI",SFA!H7:H300,"Pubblico")</f>
        <v>0</v>
      </c>
      <c r="I22" s="238" t="n">
        <f aca="false">SUMIFS(SFA!R7:R300,SFA!A7:A300,"SI",SFA!H7:H300,"Privato")</f>
        <v>0</v>
      </c>
      <c r="J22" s="239" t="n">
        <f aca="false">SUM(H22:I22)</f>
        <v>0</v>
      </c>
      <c r="K22" s="240" t="n">
        <f aca="false">SUMIFS(SFA!AM7:AM300,SFA!A7:A300,"SI",SFA!H7:H300,"Pubblico")</f>
        <v>0</v>
      </c>
      <c r="L22" s="240" t="n">
        <f aca="false">SUMIFS(SFA!AM7:AM300,SFA!A7:A300,"SI",SFA!H7:H300,"Privato")</f>
        <v>0</v>
      </c>
      <c r="M22" s="241" t="n">
        <f aca="false">SUM(K22:L22)</f>
        <v>0</v>
      </c>
      <c r="N22" s="240" t="n">
        <f aca="false">SUMIFS(SFA!AL7:AL300,SFA!A7:A300,"SI",SFA!H7:H300,"Pubblico")</f>
        <v>0</v>
      </c>
      <c r="O22" s="240" t="n">
        <f aca="false">SUMIFS(SFA!AL7:AL300,SFA!A7:A300,"SI",SFA!H7:H300,"Privato")</f>
        <v>0</v>
      </c>
      <c r="P22" s="242" t="n">
        <f aca="false">SUM(N22:O22)</f>
        <v>0</v>
      </c>
    </row>
    <row r="23" customFormat="false" ht="14.4" hidden="false" customHeight="false" outlineLevel="0" collapsed="false">
      <c r="A23" s="249" t="s">
        <v>5036</v>
      </c>
      <c r="B23" s="250" t="n">
        <f aca="false">SUM(B10:B22)</f>
        <v>0</v>
      </c>
      <c r="C23" s="250" t="n">
        <f aca="false">SUM(C10:C22)</f>
        <v>0</v>
      </c>
      <c r="D23" s="250" t="n">
        <f aca="false">SUM(D10:D22)</f>
        <v>0</v>
      </c>
      <c r="E23" s="250" t="n">
        <f aca="false">SUM(E10:E22)</f>
        <v>0</v>
      </c>
      <c r="F23" s="250" t="n">
        <f aca="false">SUM(F10:F22)</f>
        <v>0</v>
      </c>
      <c r="G23" s="250" t="n">
        <f aca="false">SUM(G10:G22)</f>
        <v>0</v>
      </c>
      <c r="H23" s="250" t="n">
        <f aca="false">SUM(H10:H22)</f>
        <v>0</v>
      </c>
      <c r="I23" s="250" t="n">
        <f aca="false">SUM(I10:I22)</f>
        <v>0</v>
      </c>
      <c r="J23" s="250" t="n">
        <f aca="false">SUM(J10:J22)</f>
        <v>0</v>
      </c>
      <c r="K23" s="251" t="n">
        <f aca="false">SUM(K10:K22)</f>
        <v>0</v>
      </c>
      <c r="L23" s="251" t="n">
        <f aca="false">SUM(L10:L22)</f>
        <v>0</v>
      </c>
      <c r="M23" s="251" t="n">
        <f aca="false">SUM(M10:M22)</f>
        <v>0</v>
      </c>
      <c r="N23" s="251" t="n">
        <f aca="false">SUM(N10:N22)</f>
        <v>0</v>
      </c>
      <c r="O23" s="251" t="n">
        <f aca="false">SUM(O10:O22)</f>
        <v>0</v>
      </c>
      <c r="P23" s="252" t="n">
        <f aca="false">SUM(P10:P22)</f>
        <v>0</v>
      </c>
    </row>
    <row r="24" customFormat="false" ht="15.6" hidden="false" customHeight="false" outlineLevel="0" collapsed="false">
      <c r="A24" s="253" t="s">
        <v>5037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5"/>
      <c r="L24" s="255"/>
      <c r="M24" s="255"/>
      <c r="N24" s="255"/>
      <c r="O24" s="255"/>
      <c r="P24" s="255"/>
    </row>
    <row r="25" customFormat="false" ht="14.4" hidden="false" customHeight="false" outlineLevel="0" collapsed="false">
      <c r="A25" s="256" t="s">
        <v>5038</v>
      </c>
      <c r="B25" s="257" t="n">
        <f aca="false">COUNTIF(CSE!H7:H300,"Pubblico")</f>
        <v>0</v>
      </c>
      <c r="C25" s="257" t="n">
        <f aca="false">COUNTIF(CSE!H7:H300,"Privato")</f>
        <v>0</v>
      </c>
      <c r="D25" s="258" t="n">
        <f aca="false">SUM(B25:C25)</f>
        <v>0</v>
      </c>
      <c r="E25" s="257" t="n">
        <f aca="false">SUMIF(CSE!H7:H300,"Pubblico",CSE!O7:O300)</f>
        <v>0</v>
      </c>
      <c r="F25" s="257" t="n">
        <f aca="false">SUMIF(CSE!H7:H300,"Privato",CSE!O7:O300)</f>
        <v>0</v>
      </c>
      <c r="G25" s="258" t="n">
        <f aca="false">SUM(E25:F25)</f>
        <v>0</v>
      </c>
      <c r="H25" s="257" t="n">
        <f aca="false">SUMIF(CSE!H7:H300,"Pubblico",CSE!R7:R300)</f>
        <v>0</v>
      </c>
      <c r="I25" s="257" t="n">
        <f aca="false">SUMIF(CSE!H7:H300,"Privato",CSE!R7:R300)</f>
        <v>0</v>
      </c>
      <c r="J25" s="258" t="n">
        <f aca="false">SUM(H25:I25)</f>
        <v>0</v>
      </c>
      <c r="K25" s="259" t="n">
        <f aca="false">SUMIF(CSE!H7:H300,"Pubblico",CSE!AM7:AM300)</f>
        <v>0</v>
      </c>
      <c r="L25" s="259" t="n">
        <f aca="false">SUMIF(CSE!H7:H300,"Privato",CSE!AM7:AM300)</f>
        <v>0</v>
      </c>
      <c r="M25" s="260" t="n">
        <f aca="false">SUM(K25:L25)</f>
        <v>0</v>
      </c>
      <c r="N25" s="259" t="n">
        <f aca="false">SUMIF(CSE!H7:H300,"Pubblico",CSE!AL7:AL300)</f>
        <v>0</v>
      </c>
      <c r="O25" s="259" t="n">
        <f aca="false">SUMIF(CSE!H7:H300,"Privato",CSE!AL7:AL300)</f>
        <v>0</v>
      </c>
      <c r="P25" s="261" t="n">
        <f aca="false">SUM(N25:O25)</f>
        <v>0</v>
      </c>
    </row>
    <row r="26" customFormat="false" ht="14.4" hidden="false" customHeight="false" outlineLevel="0" collapsed="false">
      <c r="A26" s="237" t="s">
        <v>5039</v>
      </c>
      <c r="B26" s="257" t="n">
        <f aca="false">COUNTIFS(SFA!H7:H300,"Pubblico",SFA!A7:A300,"NO")</f>
        <v>0</v>
      </c>
      <c r="C26" s="257" t="n">
        <f aca="false">COUNTIFS(SFA!H7:H300,"Privato",SFA!A7:A300,"NO")</f>
        <v>0</v>
      </c>
      <c r="D26" s="239" t="n">
        <f aca="false">SUM(B26:C26)</f>
        <v>0</v>
      </c>
      <c r="E26" s="238" t="n">
        <f aca="false">SUMIFS(SFA!O7:O300,SFA!A7:A300,"NO",SFA!H7:H300,"Pubblico")</f>
        <v>0</v>
      </c>
      <c r="F26" s="238" t="n">
        <f aca="false">SUMIFS(SFA!O7:O300,SFA!A7:A300,"NO",SFA!H7:H300,"Privato")</f>
        <v>0</v>
      </c>
      <c r="G26" s="239" t="n">
        <f aca="false">SUM(E26:F26)</f>
        <v>0</v>
      </c>
      <c r="H26" s="238" t="n">
        <f aca="false">SUMIFS(SFA!R7:R300,SFA!A7:A300,"NO",SFA!H7:H300,"Pubblico")</f>
        <v>0</v>
      </c>
      <c r="I26" s="238" t="n">
        <f aca="false">SUMIFS(SFA!R7:R300,SFA!A7:A300,"NO",SFA!H7:H300,"Privato")</f>
        <v>0</v>
      </c>
      <c r="J26" s="239" t="n">
        <f aca="false">SUM(H26:I26)</f>
        <v>0</v>
      </c>
      <c r="K26" s="240" t="n">
        <f aca="false">SUMIFS(SFA!AM7:AM300,SFA!A7:A300,"NO",SFA!H7:H300,"Pubblico")</f>
        <v>0</v>
      </c>
      <c r="L26" s="240" t="n">
        <f aca="false">SUMIFS(SFA!AM7:AM300,SFA!A7:A300,"NO",SFA!H7:H300,"Privato")</f>
        <v>0</v>
      </c>
      <c r="M26" s="241" t="n">
        <f aca="false">SUM(K26:L26)</f>
        <v>0</v>
      </c>
      <c r="N26" s="240" t="n">
        <f aca="false">SUMIFS(SFA!AL7:AL300,SFA!A7:A300,"NO",SFA!H7:H300,"Pubblico")</f>
        <v>0</v>
      </c>
      <c r="O26" s="240" t="n">
        <f aca="false">SUMIFS(SFA!AL7:AL300,SFA!A7:A300,"NO",SFA!H7:H300,"Privato")</f>
        <v>0</v>
      </c>
      <c r="P26" s="242" t="n">
        <f aca="false">SUM(N26:O26)</f>
        <v>0</v>
      </c>
    </row>
    <row r="27" customFormat="false" ht="14.4" hidden="false" customHeight="false" outlineLevel="0" collapsed="false">
      <c r="A27" s="237" t="s">
        <v>5040</v>
      </c>
      <c r="B27" s="238" t="n">
        <f aca="false">COUNTIF(CAD!H7:H300,"Pubblico")</f>
        <v>0</v>
      </c>
      <c r="C27" s="238" t="n">
        <f aca="false">COUNTIF(CAD!H7:H300,"Privato")</f>
        <v>0</v>
      </c>
      <c r="D27" s="239" t="n">
        <f aca="false">SUM(B27:C27)</f>
        <v>0</v>
      </c>
      <c r="E27" s="238" t="n">
        <f aca="false">SUMIF(CAD!H7:H300,"Pubblico",CAD!O7:O300)</f>
        <v>0</v>
      </c>
      <c r="F27" s="238" t="n">
        <f aca="false">SUMIF(CAD!H7:H300,"Privato",CAD!O7:O300)</f>
        <v>0</v>
      </c>
      <c r="G27" s="239" t="n">
        <f aca="false">SUM(E27:F27)</f>
        <v>0</v>
      </c>
      <c r="H27" s="238" t="n">
        <f aca="false">SUMIF(CAD!H7:H300,"Pubblico",CAD!R7:R300)</f>
        <v>0</v>
      </c>
      <c r="I27" s="238" t="n">
        <f aca="false">SUMIF(CAD!H7:H300,"Privato",CAD!R7:R300)</f>
        <v>0</v>
      </c>
      <c r="J27" s="239" t="n">
        <f aca="false">SUM(H27:I27)</f>
        <v>0</v>
      </c>
      <c r="K27" s="240" t="n">
        <f aca="false">SUMIF(CAD!H7:H300,"Pubblico",CAD!AM7:AM300)</f>
        <v>0</v>
      </c>
      <c r="L27" s="240" t="n">
        <f aca="false">SUMIF(CAD!H7:H300,"Privato",CAD!AM7:AM300)</f>
        <v>0</v>
      </c>
      <c r="M27" s="241" t="n">
        <f aca="false">SUM(K27:L27)</f>
        <v>0</v>
      </c>
      <c r="N27" s="240" t="n">
        <f aca="false">SUMIF(CAD!H7:H300,"Pubblico",CAD!AL7:AL300)</f>
        <v>0</v>
      </c>
      <c r="O27" s="240" t="n">
        <f aca="false">SUMIF(CAD!H7:H300,"Privato",CAD!AL7:AL300)</f>
        <v>0</v>
      </c>
      <c r="P27" s="242" t="n">
        <f aca="false">SUM(N27:O27)</f>
        <v>0</v>
      </c>
    </row>
    <row r="28" customFormat="false" ht="14.4" hidden="false" customHeight="false" outlineLevel="0" collapsed="false">
      <c r="A28" s="262" t="s">
        <v>5041</v>
      </c>
      <c r="B28" s="263" t="n">
        <f aca="false">SUM(B25:B27)</f>
        <v>0</v>
      </c>
      <c r="C28" s="263" t="n">
        <f aca="false">SUM(C25:C27)</f>
        <v>0</v>
      </c>
      <c r="D28" s="263" t="n">
        <f aca="false">SUM(D25:D27)</f>
        <v>0</v>
      </c>
      <c r="E28" s="263" t="n">
        <f aca="false">SUM(E25:E27)</f>
        <v>0</v>
      </c>
      <c r="F28" s="263" t="n">
        <f aca="false">SUM(F25:F27)</f>
        <v>0</v>
      </c>
      <c r="G28" s="263" t="n">
        <f aca="false">SUM(G25:G27)</f>
        <v>0</v>
      </c>
      <c r="H28" s="263" t="n">
        <f aca="false">SUM(H25:H27)</f>
        <v>0</v>
      </c>
      <c r="I28" s="263" t="n">
        <f aca="false">SUM(I25:I27)</f>
        <v>0</v>
      </c>
      <c r="J28" s="263" t="n">
        <f aca="false">SUM(J25:J27)</f>
        <v>0</v>
      </c>
      <c r="K28" s="264" t="n">
        <f aca="false">SUM(K25:K27)</f>
        <v>0</v>
      </c>
      <c r="L28" s="264" t="n">
        <f aca="false">SUM(L25:L27)</f>
        <v>0</v>
      </c>
      <c r="M28" s="264" t="n">
        <f aca="false">SUM(M25:M27)</f>
        <v>0</v>
      </c>
      <c r="N28" s="264" t="n">
        <f aca="false">SUM(N25:N27)</f>
        <v>0</v>
      </c>
      <c r="O28" s="264" t="n">
        <f aca="false">SUM(O25:O27)</f>
        <v>0</v>
      </c>
      <c r="P28" s="265" t="n">
        <f aca="false">SUM(P25:P27)</f>
        <v>0</v>
      </c>
    </row>
    <row r="29" customFormat="false" ht="15.6" hidden="false" customHeight="false" outlineLevel="0" collapsed="false">
      <c r="A29" s="253" t="s">
        <v>5042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5"/>
      <c r="L29" s="255"/>
      <c r="M29" s="255"/>
      <c r="N29" s="255"/>
      <c r="O29" s="255"/>
      <c r="P29" s="255"/>
    </row>
    <row r="30" customFormat="false" ht="14.4" hidden="false" customHeight="false" outlineLevel="0" collapsed="false">
      <c r="A30" s="256" t="s">
        <v>5043</v>
      </c>
      <c r="B30" s="257" t="n">
        <f aca="false">COUNTIF(APA!H7:H300,"Pubblico")</f>
        <v>0</v>
      </c>
      <c r="C30" s="257" t="n">
        <f aca="false">COUNTIF(APA!H7:H300,"Privato")</f>
        <v>0</v>
      </c>
      <c r="D30" s="258" t="n">
        <f aca="false">SUM(B30:C30)</f>
        <v>0</v>
      </c>
      <c r="E30" s="257" t="n">
        <f aca="false">SUMIF(APA!H7:H300,"Pubblico",APA!O7:O300)</f>
        <v>0</v>
      </c>
      <c r="F30" s="257" t="n">
        <f aca="false">SUMIF(APA!H7:H300,"Privato",APA!O7:O300)</f>
        <v>0</v>
      </c>
      <c r="G30" s="258" t="n">
        <f aca="false">SUM(E30:F30)</f>
        <v>0</v>
      </c>
      <c r="H30" s="257" t="n">
        <f aca="false">SUMIF(APA!H7:H300,"Pubblico",APA!R7:R300)</f>
        <v>0</v>
      </c>
      <c r="I30" s="257" t="n">
        <f aca="false">SUMIF(APA!H7:H300,"Privato",APA!R7:R300)</f>
        <v>0</v>
      </c>
      <c r="J30" s="258" t="n">
        <f aca="false">SUM(H30:I30)</f>
        <v>0</v>
      </c>
      <c r="K30" s="259" t="n">
        <f aca="false">SUMIF(APA!H7:H300,"Pubblico",APA!AM7:AM300)</f>
        <v>0</v>
      </c>
      <c r="L30" s="259" t="n">
        <f aca="false">SUMIF(APA!H7:H300,"Privato",APA!AM7:AM300)</f>
        <v>0</v>
      </c>
      <c r="M30" s="260" t="n">
        <f aca="false">SUM(K30:L30)</f>
        <v>0</v>
      </c>
      <c r="N30" s="259" t="n">
        <f aca="false">SUMIF(APA!H7:H300,"Pubblico",APA!AL7:AL300)</f>
        <v>0</v>
      </c>
      <c r="O30" s="259" t="n">
        <f aca="false">SUMIF(APA!H7:H300,"Privato",APA!AL7:AL300)</f>
        <v>0</v>
      </c>
      <c r="P30" s="261" t="n">
        <f aca="false">SUM(N30:O30)</f>
        <v>0</v>
      </c>
    </row>
    <row r="31" customFormat="false" ht="14.4" hidden="false" customHeight="false" outlineLevel="0" collapsed="false">
      <c r="A31" s="237" t="s">
        <v>5044</v>
      </c>
      <c r="B31" s="238" t="n">
        <f aca="false">COUNTIF(CDA!H7:H300,"Pubblico")</f>
        <v>0</v>
      </c>
      <c r="C31" s="238" t="n">
        <f aca="false">COUNTIF(CDA!H7:H300,"Privato")</f>
        <v>0</v>
      </c>
      <c r="D31" s="239" t="n">
        <f aca="false">SUM(B31:C31)</f>
        <v>0</v>
      </c>
      <c r="E31" s="257" t="n">
        <f aca="false">SUMIF(CDA!H7:H300,"Pubblico",CDA!O7:O300)</f>
        <v>0</v>
      </c>
      <c r="F31" s="257" t="n">
        <f aca="false">SUMIF(CDA!H7:H300,"Privato",CDA!O7:O300)</f>
        <v>0</v>
      </c>
      <c r="G31" s="239" t="n">
        <f aca="false">SUM(E31:F31)</f>
        <v>0</v>
      </c>
      <c r="H31" s="238" t="n">
        <f aca="false">SUMIF(CDA!H7:H300,"Pubblico",CDA!R7:R300)</f>
        <v>0</v>
      </c>
      <c r="I31" s="238" t="n">
        <f aca="false">SUMIF(CDA!H7:H300,"Privato",CDA!R7:R300)</f>
        <v>0</v>
      </c>
      <c r="J31" s="239" t="n">
        <f aca="false">SUM(H31:I31)</f>
        <v>0</v>
      </c>
      <c r="K31" s="240" t="n">
        <f aca="false">SUMIF(CDA!H7:H300,"Pubblico",CDA!AM7:AM300)</f>
        <v>0</v>
      </c>
      <c r="L31" s="240" t="n">
        <f aca="false">SUMIF(CDA!H7:H300,"Privato",CDA!AM7:AM300)</f>
        <v>0</v>
      </c>
      <c r="M31" s="241" t="n">
        <f aca="false">SUM(K31:L31)</f>
        <v>0</v>
      </c>
      <c r="N31" s="240" t="n">
        <f aca="false">SUMIF(CDA!H7:H300,"Pubblico",CDA!AL7:AL300)</f>
        <v>0</v>
      </c>
      <c r="O31" s="240" t="n">
        <f aca="false">SUMIF(CDA!H7:H300,"Privato",CDA!AL7:AL300)</f>
        <v>0</v>
      </c>
      <c r="P31" s="242" t="n">
        <f aca="false">SUM(N31:O31)</f>
        <v>0</v>
      </c>
    </row>
    <row r="32" customFormat="false" ht="14.4" hidden="false" customHeight="false" outlineLevel="0" collapsed="false">
      <c r="A32" s="237" t="s">
        <v>5045</v>
      </c>
      <c r="B32" s="238" t="n">
        <f aca="false">COUNTIF(CASA!H7:H300,"Pubblico")</f>
        <v>0</v>
      </c>
      <c r="C32" s="238" t="n">
        <f aca="false">COUNTIF(CASA!H7:H300,"Privato")</f>
        <v>0</v>
      </c>
      <c r="D32" s="239" t="n">
        <f aca="false">SUM(B32:C32)</f>
        <v>0</v>
      </c>
      <c r="E32" s="266" t="n">
        <f aca="false">SUMIF(CASA!H7:H300,"Pubblico",CASA!O7:O300)</f>
        <v>0</v>
      </c>
      <c r="F32" s="266" t="n">
        <f aca="false">SUMIF(CASA!H7:H300,"Privato",CASA!O7:O300)</f>
        <v>0</v>
      </c>
      <c r="G32" s="239" t="n">
        <f aca="false">SUM(E32:F32)</f>
        <v>0</v>
      </c>
      <c r="H32" s="238" t="n">
        <f aca="false">SUMIF(CASA!H7:H300,"Pubblico",CASA!R7:R300)</f>
        <v>0</v>
      </c>
      <c r="I32" s="238" t="n">
        <f aca="false">SUMIF(CASA!H7:H300,"Privato",CASA!R7:R300)</f>
        <v>0</v>
      </c>
      <c r="J32" s="239" t="n">
        <f aca="false">SUM(H32:I32)</f>
        <v>0</v>
      </c>
      <c r="K32" s="240" t="n">
        <f aca="false">SUMIF(CASA!H7:H300,"Pubblico",CASA!AM7:AM300)</f>
        <v>0</v>
      </c>
      <c r="L32" s="240" t="n">
        <f aca="false">SUMIF(CASA!H7:H300,"Privato",CASA!AM7:AM300)</f>
        <v>0</v>
      </c>
      <c r="M32" s="241" t="n">
        <f aca="false">SUM(K32:L32)</f>
        <v>0</v>
      </c>
      <c r="N32" s="240" t="n">
        <f aca="false">SUMIF(CASA!H7:H300,"Pubblico",CASA!AL7:AL300)</f>
        <v>0</v>
      </c>
      <c r="O32" s="240" t="n">
        <f aca="false">SUMIF(CASA!H7:H300,"Privato",CASA!AL7:AL300)</f>
        <v>0</v>
      </c>
      <c r="P32" s="242" t="n">
        <f aca="false">SUM(N32:O32)</f>
        <v>0</v>
      </c>
    </row>
    <row r="33" customFormat="false" ht="14.4" hidden="false" customHeight="false" outlineLevel="0" collapsed="false">
      <c r="A33" s="267" t="s">
        <v>5046</v>
      </c>
      <c r="B33" s="239" t="n">
        <f aca="false">SUM(B30:B32)</f>
        <v>0</v>
      </c>
      <c r="C33" s="239" t="n">
        <f aca="false">SUM(C30:C32)</f>
        <v>0</v>
      </c>
      <c r="D33" s="239" t="n">
        <f aca="false">SUM(D30:D32)</f>
        <v>0</v>
      </c>
      <c r="E33" s="239" t="n">
        <f aca="false">SUM(E30:E32)</f>
        <v>0</v>
      </c>
      <c r="F33" s="239" t="n">
        <f aca="false">SUM(F30:F32)</f>
        <v>0</v>
      </c>
      <c r="G33" s="239" t="n">
        <f aca="false">SUM(G30:G32)</f>
        <v>0</v>
      </c>
      <c r="H33" s="239" t="n">
        <f aca="false">SUM(H30:H32)</f>
        <v>0</v>
      </c>
      <c r="I33" s="239" t="n">
        <f aca="false">SUM(I30:I32)</f>
        <v>0</v>
      </c>
      <c r="J33" s="239" t="n">
        <f aca="false">SUM(J30:J32)</f>
        <v>0</v>
      </c>
      <c r="K33" s="241" t="n">
        <f aca="false">SUM(K30:K32)</f>
        <v>0</v>
      </c>
      <c r="L33" s="241" t="n">
        <f aca="false">SUM(L30:L32)</f>
        <v>0</v>
      </c>
      <c r="M33" s="241" t="n">
        <f aca="false">SUM(M30:M32)</f>
        <v>0</v>
      </c>
      <c r="N33" s="241" t="n">
        <f aca="false">SUM(N30:N32)</f>
        <v>0</v>
      </c>
      <c r="O33" s="241" t="n">
        <f aca="false">SUM(O30:O32)</f>
        <v>0</v>
      </c>
      <c r="P33" s="242" t="n">
        <f aca="false">SUM(P30:P32)</f>
        <v>0</v>
      </c>
    </row>
    <row r="34" customFormat="false" ht="15.6" hidden="false" customHeight="false" outlineLevel="0" collapsed="false">
      <c r="A34" s="253" t="s">
        <v>5047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55"/>
      <c r="L34" s="255"/>
      <c r="M34" s="255"/>
      <c r="N34" s="255"/>
      <c r="O34" s="255"/>
      <c r="P34" s="255"/>
    </row>
    <row r="35" customFormat="false" ht="14.4" hidden="false" customHeight="false" outlineLevel="0" collapsed="false">
      <c r="A35" s="237" t="s">
        <v>3247</v>
      </c>
      <c r="B35" s="244" t="n">
        <f aca="false">COUNTIFS(Ec_fin_svz!E7:E300,"Pubblico",Ec_fin_svz!B7:B300,"SERVIZIO DI ASSISTENZA DOMICILIARE")</f>
        <v>0</v>
      </c>
      <c r="C35" s="238" t="n">
        <f aca="false">COUNTIFS(Ec_fin_svz!E7:E300,"Privato",Ec_fin_svz!B7:B300,"SERVIZIO DI ASSISTENZA DOMICILIARE")</f>
        <v>0</v>
      </c>
      <c r="D35" s="239" t="n">
        <f aca="false">SUM(B35:C35)</f>
        <v>0</v>
      </c>
      <c r="E35" s="243"/>
      <c r="F35" s="243"/>
      <c r="G35" s="239" t="n">
        <f aca="false">SUM(E35:F35)</f>
        <v>0</v>
      </c>
      <c r="H35" s="268"/>
      <c r="I35" s="268"/>
      <c r="J35" s="239" t="n">
        <f aca="false">SUM(H35:I35)</f>
        <v>0</v>
      </c>
      <c r="K35" s="240" t="n">
        <f aca="false">SUMIFS(Ec_fin_svz!Q7:Q300,Ec_fin_svz!B7:B300,"SERVIZIO DI ASSISTENZA DOMICILIARE",Ec_fin_svz!E7:E300,"Pubblico")</f>
        <v>0</v>
      </c>
      <c r="L35" s="240" t="n">
        <f aca="false">SUMIFS(Ec_fin_svz!Q7:Q300,Ec_fin_svz!B7:B300,"SERVIZIO DI ASSISTENZA DOMICILIARE",Ec_fin_svz!E7:E300,"Privato")</f>
        <v>0</v>
      </c>
      <c r="M35" s="241" t="n">
        <f aca="false">SUM(K35:L35)</f>
        <v>0</v>
      </c>
      <c r="N35" s="240" t="n">
        <f aca="false">SUMIFS(Ec_fin_svz!P7:P300,Ec_fin_svz!B7:B300,"SERVIZIO DI ASSISTENZA DOMICILIARE",Ec_fin_svz!E7:E300,"Pubblico")</f>
        <v>0</v>
      </c>
      <c r="O35" s="240" t="n">
        <f aca="false">SUMIFS(Ec_fin_svz!P7:P300,Ec_fin_svz!B7:B300,"SERVIZIO DI ASSISTENZA DOMICILIARE",Ec_fin_svz!E7:E300,"Privato")</f>
        <v>0</v>
      </c>
      <c r="P35" s="242" t="n">
        <f aca="false">SUM(N35:O35)</f>
        <v>0</v>
      </c>
    </row>
    <row r="36" customFormat="false" ht="14.4" hidden="false" customHeight="false" outlineLevel="0" collapsed="false">
      <c r="A36" s="237" t="s">
        <v>3254</v>
      </c>
      <c r="B36" s="244" t="n">
        <f aca="false">COUNTIFS(Ec_fin_svz!E7:E300,"Pubblico",Ec_fin_svz!B7:B300,"SERVIZIO DI ASSISTENZA DOMICILIARE DISABILI")</f>
        <v>0</v>
      </c>
      <c r="C36" s="238" t="n">
        <f aca="false">COUNTIFS(Ec_fin_svz!E7:E300,"Privato",Ec_fin_svz!B7:B300,"SERVIZIO DI ASSISTENZA DOMICILIARE DISABILI")</f>
        <v>0</v>
      </c>
      <c r="D36" s="239" t="n">
        <f aca="false">SUM(B36:C36)</f>
        <v>0</v>
      </c>
      <c r="E36" s="243"/>
      <c r="F36" s="243"/>
      <c r="G36" s="239" t="n">
        <f aca="false">SUM(E36:F36)</f>
        <v>0</v>
      </c>
      <c r="H36" s="268"/>
      <c r="I36" s="268"/>
      <c r="J36" s="239" t="n">
        <f aca="false">SUM(H36:I36)</f>
        <v>0</v>
      </c>
      <c r="K36" s="240" t="n">
        <f aca="false">SUMIFS(Ec_fin_svz!Q7:Q300,Ec_fin_svz!B7:B300,"SERVIZIO DI ASSISTENZA DOMICILIARE DISABILI",Ec_fin_svz!E7:E300,"Pubblico")</f>
        <v>0</v>
      </c>
      <c r="L36" s="240" t="n">
        <f aca="false">SUMIFS(Ec_fin_svz!Q7:Q300,Ec_fin_svz!B7:B300,"SERVIZIO DI ASSISTENZA DOMICILIARE DISABILI",Ec_fin_svz!E7:E300,"Privato")</f>
        <v>0</v>
      </c>
      <c r="M36" s="241" t="n">
        <f aca="false">SUM(K36:L36)</f>
        <v>0</v>
      </c>
      <c r="N36" s="240" t="n">
        <f aca="false">SUMIFS(Ec_fin_svz!P7:P300,Ec_fin_svz!B7:B300,"SERVIZIO DI ASSISTENZA DOMICILIARE DISABILI",Ec_fin_svz!E7:E300,"Pubblico")</f>
        <v>0</v>
      </c>
      <c r="O36" s="240" t="n">
        <f aca="false">SUMIFS(Ec_fin_svz!P7:P300,Ec_fin_svz!B7:B300,"SERVIZIO DI ASSISTENZA DOMICILIARE DISABILI",Ec_fin_svz!E7:E300,"Privato")</f>
        <v>0</v>
      </c>
      <c r="P36" s="242" t="n">
        <f aca="false">SUM(N36:O36)</f>
        <v>0</v>
      </c>
    </row>
    <row r="37" customFormat="false" ht="14.4" hidden="false" customHeight="false" outlineLevel="0" collapsed="false">
      <c r="A37" s="237" t="s">
        <v>3258</v>
      </c>
      <c r="B37" s="244" t="n">
        <f aca="false">COUNTIFS(Ec_fin_svz!E7:E300,"Pubblico",Ec_fin_svz!B7:B300,"ASSISTENZA DOMICILIARE MINORI")</f>
        <v>0</v>
      </c>
      <c r="C37" s="238" t="n">
        <f aca="false">COUNTIFS(Ec_fin_svz!E7:E300,"Privato",Ec_fin_svz!B7:B300,"ASSISTENZA DOMICILIARE MINORI")</f>
        <v>0</v>
      </c>
      <c r="D37" s="239" t="n">
        <f aca="false">SUM(B37:C37)</f>
        <v>0</v>
      </c>
      <c r="E37" s="243"/>
      <c r="F37" s="243"/>
      <c r="G37" s="239" t="n">
        <f aca="false">SUM(E37:F37)</f>
        <v>0</v>
      </c>
      <c r="H37" s="268"/>
      <c r="I37" s="268"/>
      <c r="J37" s="239" t="n">
        <f aca="false">SUM(H37:I37)</f>
        <v>0</v>
      </c>
      <c r="K37" s="240" t="n">
        <f aca="false">SUMIFS(Ec_fin_svz!Q7:Q300,Ec_fin_svz!B7:B300,"ASSISTENZA DOMICILIARE MINORI",Ec_fin_svz!E7:E300,"Pubblico")</f>
        <v>0</v>
      </c>
      <c r="L37" s="240" t="n">
        <f aca="false">SUMIFS(Ec_fin_svz!Q7:Q300,Ec_fin_svz!B7:B300,"ASSISTENZA DOMICILIARE MINORI",Ec_fin_svz!E7:E300,"Privato")</f>
        <v>0</v>
      </c>
      <c r="M37" s="241" t="n">
        <f aca="false">SUM(K37:L37)</f>
        <v>0</v>
      </c>
      <c r="N37" s="240" t="n">
        <f aca="false">SUMIFS(Ec_fin_svz!P7:P300,Ec_fin_svz!B7:B300,"ASSISTENZA DOMICILIARE MINORI",Ec_fin_svz!E7:E300,"Pubblico")</f>
        <v>0</v>
      </c>
      <c r="O37" s="240" t="n">
        <f aca="false">SUMIFS(Ec_fin_svz!P7:P300,Ec_fin_svz!B7:B300,"ASSISTENZA DOMICILIARE MINORI",Ec_fin_svz!E7:E300,"Privato")</f>
        <v>0</v>
      </c>
      <c r="P37" s="242" t="n">
        <f aca="false">SUM(N37:O37)</f>
        <v>0</v>
      </c>
    </row>
    <row r="38" customFormat="false" ht="14.4" hidden="false" customHeight="false" outlineLevel="0" collapsed="false">
      <c r="A38" s="267" t="s">
        <v>5048</v>
      </c>
      <c r="B38" s="239" t="n">
        <f aca="false">SUM(B35:B37)</f>
        <v>0</v>
      </c>
      <c r="C38" s="239" t="n">
        <f aca="false">SUM(C35:C37)</f>
        <v>0</v>
      </c>
      <c r="D38" s="239" t="n">
        <f aca="false">SUM(D35:D37)</f>
        <v>0</v>
      </c>
      <c r="E38" s="239" t="n">
        <f aca="false">SUM(E35:E37)</f>
        <v>0</v>
      </c>
      <c r="F38" s="239" t="n">
        <f aca="false">SUM(F35:F37)</f>
        <v>0</v>
      </c>
      <c r="G38" s="239" t="n">
        <f aca="false">SUM(G35:G37)</f>
        <v>0</v>
      </c>
      <c r="H38" s="239" t="n">
        <f aca="false">SUM(H35:H37)</f>
        <v>0</v>
      </c>
      <c r="I38" s="239" t="n">
        <f aca="false">SUM(I35:I37)</f>
        <v>0</v>
      </c>
      <c r="J38" s="239" t="n">
        <f aca="false">SUM(J35:J37)</f>
        <v>0</v>
      </c>
      <c r="K38" s="241" t="n">
        <f aca="false">SUM(K35:K37)</f>
        <v>0</v>
      </c>
      <c r="L38" s="241" t="n">
        <f aca="false">SUM(L35:L37)</f>
        <v>0</v>
      </c>
      <c r="M38" s="241" t="n">
        <f aca="false">SUM(M35:M37)</f>
        <v>0</v>
      </c>
      <c r="N38" s="241" t="n">
        <f aca="false">SUM(N35:N37)</f>
        <v>0</v>
      </c>
      <c r="O38" s="241" t="n">
        <f aca="false">SUM(O35:O37)</f>
        <v>0</v>
      </c>
      <c r="P38" s="242" t="n">
        <f aca="false">SUM(P35:P37)</f>
        <v>0</v>
      </c>
    </row>
    <row r="39" customFormat="false" ht="14.4" hidden="false" customHeight="false" outlineLevel="0" collapsed="false">
      <c r="A39" s="237" t="s">
        <v>5049</v>
      </c>
      <c r="B39" s="243"/>
      <c r="C39" s="243"/>
      <c r="D39" s="239" t="n">
        <f aca="false">SUM(B39:C39)</f>
        <v>0</v>
      </c>
      <c r="E39" s="243"/>
      <c r="F39" s="243"/>
      <c r="G39" s="239" t="n">
        <f aca="false">SUM(E39:F39)</f>
        <v>0</v>
      </c>
      <c r="H39" s="243"/>
      <c r="I39" s="243"/>
      <c r="J39" s="239" t="n">
        <f aca="false">SUM(H39:I39)</f>
        <v>0</v>
      </c>
      <c r="K39" s="245"/>
      <c r="L39" s="245"/>
      <c r="M39" s="247"/>
      <c r="N39" s="245"/>
      <c r="O39" s="245"/>
      <c r="P39" s="248"/>
    </row>
    <row r="40" customFormat="false" ht="14.4" hidden="false" customHeight="false" outlineLevel="0" collapsed="false">
      <c r="A40" s="237" t="s">
        <v>5050</v>
      </c>
      <c r="B40" s="243"/>
      <c r="C40" s="243"/>
      <c r="D40" s="239" t="n">
        <f aca="false">SUM(B40:C40)</f>
        <v>0</v>
      </c>
      <c r="E40" s="243"/>
      <c r="F40" s="243"/>
      <c r="G40" s="239" t="n">
        <f aca="false">SUM(E40:F40)</f>
        <v>0</v>
      </c>
      <c r="H40" s="243"/>
      <c r="I40" s="243"/>
      <c r="J40" s="239" t="n">
        <f aca="false">SUM(H40:I40)</f>
        <v>0</v>
      </c>
      <c r="K40" s="245"/>
      <c r="L40" s="245"/>
      <c r="M40" s="247"/>
      <c r="N40" s="245"/>
      <c r="O40" s="245"/>
      <c r="P40" s="248"/>
    </row>
    <row r="41" customFormat="false" ht="16.8" hidden="false" customHeight="false" outlineLevel="0" collapsed="false">
      <c r="A41" s="269" t="s">
        <v>5051</v>
      </c>
      <c r="B41" s="270" t="n">
        <f aca="false">B23+B28+B33+B38+B39+B40</f>
        <v>0</v>
      </c>
      <c r="C41" s="270" t="n">
        <f aca="false">C23+C28+C33+C38+C39+C40</f>
        <v>0</v>
      </c>
      <c r="D41" s="270" t="n">
        <f aca="false">D23+D28+D33+D38+D39+D40</f>
        <v>0</v>
      </c>
      <c r="E41" s="270" t="n">
        <f aca="false">E23+E28+E33+E38+E39+E40</f>
        <v>0</v>
      </c>
      <c r="F41" s="270" t="n">
        <f aca="false">F23+F28+F33+F38+F39+F40</f>
        <v>0</v>
      </c>
      <c r="G41" s="270" t="n">
        <f aca="false">G23+G28+G33+G38+G39+G40</f>
        <v>0</v>
      </c>
      <c r="H41" s="270" t="n">
        <f aca="false">H23+H28+H33+H38+H39+H40</f>
        <v>0</v>
      </c>
      <c r="I41" s="270" t="n">
        <f aca="false">I23+I28+I33+I38+I39+I40</f>
        <v>0</v>
      </c>
      <c r="J41" s="270" t="n">
        <f aca="false">J23+J28+J33+J38+J39+J40</f>
        <v>0</v>
      </c>
      <c r="K41" s="271" t="n">
        <f aca="false">K23+K28+K33+K38+K39+K40</f>
        <v>0</v>
      </c>
      <c r="L41" s="271" t="n">
        <f aca="false">L23+L28+L33+L38+L39+L40</f>
        <v>0</v>
      </c>
      <c r="M41" s="271" t="n">
        <f aca="false">M23+M28+M33+M38+M39+M40</f>
        <v>0</v>
      </c>
      <c r="N41" s="271" t="n">
        <f aca="false">N23+N28+N33+N38+N39+N40</f>
        <v>0</v>
      </c>
      <c r="O41" s="271" t="n">
        <f aca="false">O23+O28+O33+O38+O39+O40</f>
        <v>0</v>
      </c>
      <c r="P41" s="272" t="n">
        <f aca="false">P23+P28+P33+P38+P39+P40</f>
        <v>0</v>
      </c>
      <c r="Q41" s="273" t="str">
        <f aca="false">IF(P41&lt;B5,"ATTENZIONE! Il totale del fondo ripartito è minore di quello assegnato da Regione","")</f>
        <v>ATTENZIONE! Il totale del fondo ripartito è minore di quello assegnato da Regione</v>
      </c>
    </row>
  </sheetData>
  <sheetProtection sheet="true" password="cb5f" objects="true" scenarios="true" formatCells="false" formatColumns="false" formatRows="false"/>
  <mergeCells count="6">
    <mergeCell ref="A7:A8"/>
    <mergeCell ref="B7:D7"/>
    <mergeCell ref="E7:G7"/>
    <mergeCell ref="H7:J7"/>
    <mergeCell ref="K7:M7"/>
    <mergeCell ref="N7:P7"/>
  </mergeCells>
  <conditionalFormatting sqref="B28:C28 E28:P28 D25:D28 G25:G27 J25:J27 M25:M27 P25:P27 B23:P23 J22 M22 P22 E33:P33 B38:C38 H38:I38 K38:L38 N38:O38 B33:C33 D30:D33 G30:G32 J30:J32 M30:M32 P30:P32 D35:D40 G35:G40 J35:J40 M35:M38 P35:P38 E38:F38 P10:P19 M10:M19 J10:J19 G10:G22 D10:D22">
    <cfRule type="cellIs" priority="2" operator="equal" aboveAverage="0" equalAverage="0" bottom="0" percent="0" rank="0" text="" dxfId="116">
      <formula>0</formula>
    </cfRule>
  </conditionalFormatting>
  <conditionalFormatting sqref="B41:P41">
    <cfRule type="cellIs" priority="3" operator="equal" aboveAverage="0" equalAverage="0" bottom="0" percent="0" rank="0" text="" dxfId="117">
      <formula>0</formula>
    </cfRule>
  </conditionalFormatting>
  <conditionalFormatting sqref="B2">
    <cfRule type="expression" priority="4" aboveAverage="0" equalAverage="0" bottom="0" percent="0" rank="0" text="" dxfId="118">
      <formula>LEN(TRIM(B2))=0</formula>
    </cfRule>
  </conditionalFormatting>
  <conditionalFormatting sqref="B4 D2:D3">
    <cfRule type="expression" priority="5" aboveAverage="0" equalAverage="0" bottom="0" percent="0" rank="0" text="" dxfId="119">
      <formula>ISERROR(B4)</formula>
    </cfRule>
  </conditionalFormatting>
  <conditionalFormatting sqref="B3">
    <cfRule type="expression" priority="6" aboveAverage="0" equalAverage="0" bottom="0" percent="0" rank="0" text="" dxfId="120">
      <formula>LEN(TRIM(B3))=0</formula>
    </cfRule>
  </conditionalFormatting>
  <conditionalFormatting sqref="B3">
    <cfRule type="cellIs" priority="7" operator="equal" aboveAverage="0" equalAverage="0" bottom="0" percent="0" rank="0" text="" dxfId="121">
      <formula>0</formula>
    </cfRule>
  </conditionalFormatting>
  <conditionalFormatting sqref="B4">
    <cfRule type="expression" priority="8" aboveAverage="0" equalAverage="0" bottom="0" percent="0" rank="0" text="" dxfId="122">
      <formula>ISERROR(B4)</formula>
    </cfRule>
  </conditionalFormatting>
  <conditionalFormatting sqref="B5">
    <cfRule type="expression" priority="9" aboveAverage="0" equalAverage="0" bottom="0" percent="0" rank="0" text="" dxfId="123">
      <formula>ISERROR(B5)</formula>
    </cfRule>
  </conditionalFormatting>
  <conditionalFormatting sqref="B5">
    <cfRule type="expression" priority="10" aboveAverage="0" equalAverage="0" bottom="0" percent="0" rank="0" text="" dxfId="124">
      <formula>ISERROR(B5)</formula>
    </cfRule>
  </conditionalFormatting>
  <dataValidations count="4">
    <dataValidation allowBlank="true" error="Inserire l'anno di finanziamento del Fondo sociale regionale nel formato AAAA" errorStyle="stop" errorTitle="Formato non valido" operator="equal" prompt="Inserire l'anno di finanziamento del Fondo sociale regionale nel formato AAAA" promptTitle="CAMPO OBBLIGATORIO" showDropDown="false" showErrorMessage="true" showInputMessage="true" sqref="B2" type="whole">
      <formula1>B1+1</formula1>
      <formula2>0</formula2>
    </dataValidation>
    <dataValidation allowBlank="true" error="Inserire un formato numerico decimale" errorStyle="stop" errorTitle="Formato non valido" operator="greaterThanOrEqual" showDropDown="false" showErrorMessage="true" showInputMessage="false" sqref="K10:P11 L12:M12 O12:P12 K13:P17 J18:P19 M20:M22 P20:P23 K22:L22 N22:O22 K24:P37 M39:M40 P39:P40" type="decimal">
      <formula1>0</formula1>
      <formula2>0</formula2>
    </dataValidation>
    <dataValidation allowBlank="true" error="Inserire un formato numerico intero" errorStyle="stop" errorTitle="Formato non valido" operator="greaterThanOrEqual" showDropDown="false" showErrorMessage="true" showInputMessage="false" sqref="B10:J17 K12 N12 B18:I23 J20:L21 N20:O21 J22:J23 K23:O23 B24:J41 K38:P38 K39:L41 N39:O40 M41:O41" type="whole">
      <formula1>0</formula1>
      <formula2>0</formula2>
    </dataValidation>
    <dataValidation allowBlank="true" errorStyle="stop" operator="greaterThan" showDropDown="false" showErrorMessage="true" showInputMessage="false" sqref="P41" type="decimal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4" man="true" max="16383" min="0"/>
  </rowBreaks>
  <colBreaks count="1" manualBreakCount="1">
    <brk id="16" man="true" max="65535" min="0"/>
  </col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0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6" activeCellId="0" sqref="B6"/>
    </sheetView>
  </sheetViews>
  <sheetFormatPr defaultColWidth="9.1015625" defaultRowHeight="13.8" customHeight="true" zeroHeight="false" outlineLevelRow="0" outlineLevelCol="0"/>
  <cols>
    <col collapsed="false" customWidth="true" hidden="false" outlineLevel="0" max="1" min="1" style="29" width="59.43"/>
    <col collapsed="false" customWidth="true" hidden="false" outlineLevel="0" max="3" min="2" style="29" width="34.66"/>
    <col collapsed="false" customWidth="false" hidden="false" outlineLevel="0" max="257" min="4" style="29" width="9.1"/>
  </cols>
  <sheetData>
    <row r="1" customFormat="false" ht="13.8" hidden="false" customHeight="false" outlineLevel="0" collapsed="false">
      <c r="A1" s="159" t="s">
        <v>3294</v>
      </c>
      <c r="B1" s="274" t="n">
        <f aca="false">Ambito!B1</f>
        <v>2024</v>
      </c>
    </row>
    <row r="2" customFormat="false" ht="15" hidden="false" customHeight="false" outlineLevel="0" collapsed="false">
      <c r="A2" s="56" t="s">
        <v>3295</v>
      </c>
      <c r="B2" s="274" t="n">
        <f aca="false">Ambito!B2</f>
        <v>2025</v>
      </c>
      <c r="C2" s="275"/>
    </row>
    <row r="3" customFormat="false" ht="15" hidden="false" customHeight="false" outlineLevel="0" collapsed="false">
      <c r="A3" s="56" t="s">
        <v>3296</v>
      </c>
      <c r="B3" s="57" t="str">
        <f aca="false">Ambito!B3</f>
        <v>Asola</v>
      </c>
      <c r="C3" s="28" t="e">
        <f aca="false">IF(B3,"null","ATTENZIONE!!! MANCA LA DENOMINAZIONE DELL'AMBITO - Selezionarlo dal menù a tendina nel foglio Ambito")</f>
        <v>#VALUE!</v>
      </c>
    </row>
    <row r="4" customFormat="false" ht="14.4" hidden="false" customHeight="false" outlineLevel="0" collapsed="false">
      <c r="A4" s="56" t="s">
        <v>3297</v>
      </c>
      <c r="B4" s="160" t="n">
        <f aca="false">Ambito!B4</f>
        <v>50048</v>
      </c>
    </row>
    <row r="5" customFormat="false" ht="46.2" hidden="false" customHeight="false" outlineLevel="0" collapsed="false">
      <c r="B5" s="276" t="s">
        <v>5052</v>
      </c>
      <c r="C5" s="276" t="s">
        <v>5053</v>
      </c>
    </row>
    <row r="6" customFormat="false" ht="14.4" hidden="false" customHeight="false" outlineLevel="0" collapsed="false">
      <c r="B6" s="277" t="str">
        <f aca="false">IF(B7=Sintesi!M40,"Quadratura verificata","Attenzione quadratura non verificata!")</f>
        <v>Quadratura verificata</v>
      </c>
      <c r="C6" s="277" t="str">
        <f aca="false">IF(C7=Sintesi!P40,"Quadratura verificata","Attenzione quadratura non verificata!")</f>
        <v>Quadratura verificata</v>
      </c>
    </row>
    <row r="7" customFormat="false" ht="14.7" hidden="false" customHeight="true" outlineLevel="0" collapsed="false">
      <c r="A7" s="278" t="s">
        <v>5054</v>
      </c>
      <c r="B7" s="279" t="n">
        <f aca="false">SUM(B9:B100)</f>
        <v>0</v>
      </c>
      <c r="C7" s="279" t="n">
        <f aca="false">SUM(C9:C100)</f>
        <v>0</v>
      </c>
      <c r="F7" s="280"/>
    </row>
    <row r="8" customFormat="false" ht="42" hidden="false" customHeight="true" outlineLevel="0" collapsed="false">
      <c r="A8" s="281" t="s">
        <v>5055</v>
      </c>
      <c r="B8" s="225" t="s">
        <v>5056</v>
      </c>
      <c r="C8" s="225" t="str">
        <f aca="false">CONCATENATE("TOTALE ASSEGNAZIONE DA FONDO SOCIALE REGIONALE ",Ambito!B2)</f>
        <v>TOTALE ASSEGNAZIONE DA FONDO SOCIALE REGIONALE 2025</v>
      </c>
    </row>
    <row r="9" customFormat="false" ht="13.8" hidden="false" customHeight="false" outlineLevel="0" collapsed="false">
      <c r="A9" s="282"/>
      <c r="B9" s="283"/>
      <c r="C9" s="283"/>
    </row>
    <row r="10" customFormat="false" ht="13.8" hidden="false" customHeight="false" outlineLevel="0" collapsed="false">
      <c r="A10" s="282"/>
      <c r="B10" s="283"/>
      <c r="C10" s="283"/>
    </row>
    <row r="11" customFormat="false" ht="13.8" hidden="false" customHeight="false" outlineLevel="0" collapsed="false">
      <c r="A11" s="282"/>
      <c r="B11" s="283"/>
      <c r="C11" s="283"/>
    </row>
    <row r="12" customFormat="false" ht="13.8" hidden="false" customHeight="false" outlineLevel="0" collapsed="false">
      <c r="A12" s="282"/>
      <c r="B12" s="283"/>
      <c r="C12" s="283"/>
    </row>
    <row r="13" customFormat="false" ht="13.8" hidden="false" customHeight="false" outlineLevel="0" collapsed="false">
      <c r="A13" s="282"/>
      <c r="B13" s="283"/>
      <c r="C13" s="283"/>
    </row>
    <row r="14" customFormat="false" ht="13.8" hidden="false" customHeight="false" outlineLevel="0" collapsed="false">
      <c r="A14" s="282"/>
      <c r="B14" s="283"/>
      <c r="C14" s="283"/>
    </row>
    <row r="15" customFormat="false" ht="13.8" hidden="false" customHeight="false" outlineLevel="0" collapsed="false">
      <c r="A15" s="282"/>
      <c r="B15" s="283"/>
      <c r="C15" s="283"/>
    </row>
    <row r="16" customFormat="false" ht="13.8" hidden="false" customHeight="false" outlineLevel="0" collapsed="false">
      <c r="A16" s="282"/>
      <c r="B16" s="283"/>
      <c r="C16" s="283"/>
    </row>
    <row r="17" customFormat="false" ht="13.8" hidden="false" customHeight="false" outlineLevel="0" collapsed="false">
      <c r="A17" s="282"/>
      <c r="B17" s="283"/>
      <c r="C17" s="283"/>
    </row>
    <row r="18" customFormat="false" ht="13.8" hidden="false" customHeight="false" outlineLevel="0" collapsed="false">
      <c r="A18" s="282"/>
      <c r="B18" s="283"/>
      <c r="C18" s="283"/>
    </row>
    <row r="19" customFormat="false" ht="13.8" hidden="false" customHeight="false" outlineLevel="0" collapsed="false">
      <c r="A19" s="282"/>
      <c r="B19" s="283"/>
      <c r="C19" s="283"/>
    </row>
    <row r="20" customFormat="false" ht="13.8" hidden="false" customHeight="false" outlineLevel="0" collapsed="false">
      <c r="A20" s="282"/>
      <c r="B20" s="283"/>
      <c r="C20" s="283"/>
    </row>
    <row r="21" customFormat="false" ht="13.8" hidden="false" customHeight="false" outlineLevel="0" collapsed="false">
      <c r="A21" s="282"/>
      <c r="B21" s="283"/>
      <c r="C21" s="283"/>
    </row>
    <row r="22" customFormat="false" ht="13.8" hidden="false" customHeight="false" outlineLevel="0" collapsed="false">
      <c r="A22" s="282"/>
      <c r="B22" s="283"/>
      <c r="C22" s="283"/>
    </row>
    <row r="23" customFormat="false" ht="13.8" hidden="false" customHeight="false" outlineLevel="0" collapsed="false">
      <c r="A23" s="282"/>
      <c r="B23" s="283"/>
      <c r="C23" s="283"/>
    </row>
    <row r="24" customFormat="false" ht="13.8" hidden="false" customHeight="false" outlineLevel="0" collapsed="false">
      <c r="A24" s="282"/>
      <c r="B24" s="283"/>
      <c r="C24" s="283"/>
    </row>
    <row r="25" customFormat="false" ht="13.8" hidden="false" customHeight="false" outlineLevel="0" collapsed="false">
      <c r="A25" s="282"/>
      <c r="B25" s="283"/>
      <c r="C25" s="283"/>
    </row>
    <row r="26" customFormat="false" ht="13.8" hidden="false" customHeight="false" outlineLevel="0" collapsed="false">
      <c r="A26" s="282"/>
      <c r="B26" s="283"/>
      <c r="C26" s="283"/>
    </row>
    <row r="27" customFormat="false" ht="13.8" hidden="false" customHeight="false" outlineLevel="0" collapsed="false">
      <c r="A27" s="282"/>
      <c r="B27" s="283"/>
      <c r="C27" s="283"/>
    </row>
    <row r="28" customFormat="false" ht="13.8" hidden="false" customHeight="false" outlineLevel="0" collapsed="false">
      <c r="A28" s="282"/>
      <c r="B28" s="283"/>
      <c r="C28" s="283"/>
    </row>
    <row r="29" customFormat="false" ht="13.8" hidden="false" customHeight="false" outlineLevel="0" collapsed="false">
      <c r="A29" s="282"/>
      <c r="B29" s="283"/>
      <c r="C29" s="283"/>
    </row>
    <row r="30" customFormat="false" ht="13.8" hidden="false" customHeight="false" outlineLevel="0" collapsed="false">
      <c r="A30" s="282"/>
      <c r="B30" s="283"/>
      <c r="C30" s="283"/>
    </row>
    <row r="31" customFormat="false" ht="13.8" hidden="false" customHeight="false" outlineLevel="0" collapsed="false">
      <c r="A31" s="282"/>
      <c r="B31" s="283"/>
      <c r="C31" s="283"/>
    </row>
    <row r="32" customFormat="false" ht="13.8" hidden="false" customHeight="false" outlineLevel="0" collapsed="false">
      <c r="A32" s="282"/>
      <c r="B32" s="283"/>
      <c r="C32" s="283"/>
    </row>
    <row r="33" customFormat="false" ht="13.8" hidden="false" customHeight="false" outlineLevel="0" collapsed="false">
      <c r="A33" s="282"/>
      <c r="B33" s="283"/>
      <c r="C33" s="283"/>
    </row>
    <row r="34" customFormat="false" ht="13.8" hidden="false" customHeight="false" outlineLevel="0" collapsed="false">
      <c r="A34" s="282"/>
      <c r="B34" s="283"/>
      <c r="C34" s="283"/>
    </row>
    <row r="35" customFormat="false" ht="13.8" hidden="false" customHeight="false" outlineLevel="0" collapsed="false">
      <c r="A35" s="282"/>
      <c r="B35" s="283"/>
      <c r="C35" s="283"/>
    </row>
    <row r="36" customFormat="false" ht="13.8" hidden="false" customHeight="false" outlineLevel="0" collapsed="false">
      <c r="A36" s="282"/>
      <c r="B36" s="283"/>
      <c r="C36" s="283"/>
    </row>
    <row r="37" customFormat="false" ht="13.8" hidden="false" customHeight="false" outlineLevel="0" collapsed="false">
      <c r="A37" s="282"/>
      <c r="B37" s="283"/>
      <c r="C37" s="283"/>
    </row>
    <row r="38" customFormat="false" ht="13.8" hidden="false" customHeight="false" outlineLevel="0" collapsed="false">
      <c r="A38" s="282"/>
      <c r="B38" s="283"/>
      <c r="C38" s="283"/>
    </row>
    <row r="39" customFormat="false" ht="13.8" hidden="false" customHeight="false" outlineLevel="0" collapsed="false">
      <c r="A39" s="282"/>
      <c r="B39" s="283"/>
      <c r="C39" s="283"/>
    </row>
    <row r="40" customFormat="false" ht="13.8" hidden="false" customHeight="false" outlineLevel="0" collapsed="false">
      <c r="A40" s="282"/>
      <c r="B40" s="283"/>
      <c r="C40" s="283"/>
    </row>
    <row r="41" customFormat="false" ht="13.8" hidden="false" customHeight="false" outlineLevel="0" collapsed="false">
      <c r="A41" s="282"/>
      <c r="B41" s="283"/>
      <c r="C41" s="283"/>
    </row>
    <row r="42" customFormat="false" ht="13.8" hidden="false" customHeight="false" outlineLevel="0" collapsed="false">
      <c r="A42" s="282"/>
      <c r="B42" s="283"/>
      <c r="C42" s="283"/>
    </row>
    <row r="43" customFormat="false" ht="13.8" hidden="false" customHeight="false" outlineLevel="0" collapsed="false">
      <c r="A43" s="282"/>
      <c r="B43" s="283"/>
      <c r="C43" s="283"/>
    </row>
    <row r="44" customFormat="false" ht="13.8" hidden="false" customHeight="false" outlineLevel="0" collapsed="false">
      <c r="A44" s="282"/>
      <c r="B44" s="283"/>
      <c r="C44" s="283"/>
    </row>
    <row r="45" customFormat="false" ht="13.8" hidden="false" customHeight="false" outlineLevel="0" collapsed="false">
      <c r="A45" s="282"/>
      <c r="B45" s="283"/>
      <c r="C45" s="283"/>
    </row>
    <row r="46" customFormat="false" ht="13.8" hidden="false" customHeight="false" outlineLevel="0" collapsed="false">
      <c r="A46" s="282"/>
      <c r="B46" s="283"/>
      <c r="C46" s="283"/>
    </row>
    <row r="47" customFormat="false" ht="13.8" hidden="false" customHeight="false" outlineLevel="0" collapsed="false">
      <c r="A47" s="282"/>
      <c r="B47" s="283"/>
      <c r="C47" s="283"/>
    </row>
    <row r="48" customFormat="false" ht="13.8" hidden="false" customHeight="false" outlineLevel="0" collapsed="false">
      <c r="A48" s="282"/>
      <c r="B48" s="283"/>
      <c r="C48" s="283"/>
    </row>
    <row r="49" customFormat="false" ht="13.8" hidden="false" customHeight="false" outlineLevel="0" collapsed="false">
      <c r="A49" s="282"/>
      <c r="B49" s="283"/>
      <c r="C49" s="283"/>
    </row>
    <row r="50" customFormat="false" ht="13.8" hidden="false" customHeight="false" outlineLevel="0" collapsed="false">
      <c r="A50" s="282"/>
      <c r="B50" s="283"/>
      <c r="C50" s="283"/>
    </row>
    <row r="51" customFormat="false" ht="13.8" hidden="false" customHeight="false" outlineLevel="0" collapsed="false">
      <c r="A51" s="282"/>
      <c r="B51" s="283"/>
      <c r="C51" s="283"/>
    </row>
    <row r="52" customFormat="false" ht="13.8" hidden="false" customHeight="false" outlineLevel="0" collapsed="false">
      <c r="A52" s="282"/>
      <c r="B52" s="283"/>
      <c r="C52" s="283"/>
    </row>
    <row r="53" customFormat="false" ht="13.8" hidden="false" customHeight="false" outlineLevel="0" collapsed="false">
      <c r="A53" s="282"/>
      <c r="B53" s="283"/>
      <c r="C53" s="283"/>
    </row>
    <row r="54" customFormat="false" ht="13.8" hidden="false" customHeight="false" outlineLevel="0" collapsed="false">
      <c r="A54" s="282"/>
      <c r="B54" s="283"/>
      <c r="C54" s="283"/>
    </row>
    <row r="55" customFormat="false" ht="13.8" hidden="false" customHeight="false" outlineLevel="0" collapsed="false">
      <c r="A55" s="282"/>
      <c r="B55" s="283"/>
      <c r="C55" s="283"/>
    </row>
    <row r="56" customFormat="false" ht="13.8" hidden="false" customHeight="false" outlineLevel="0" collapsed="false">
      <c r="A56" s="282"/>
      <c r="B56" s="283"/>
      <c r="C56" s="283"/>
    </row>
    <row r="57" customFormat="false" ht="13.8" hidden="false" customHeight="false" outlineLevel="0" collapsed="false">
      <c r="A57" s="282"/>
      <c r="B57" s="283"/>
      <c r="C57" s="283"/>
    </row>
    <row r="58" customFormat="false" ht="13.8" hidden="false" customHeight="false" outlineLevel="0" collapsed="false">
      <c r="A58" s="282"/>
      <c r="B58" s="283"/>
      <c r="C58" s="283"/>
    </row>
    <row r="59" customFormat="false" ht="13.8" hidden="false" customHeight="false" outlineLevel="0" collapsed="false">
      <c r="A59" s="282"/>
      <c r="B59" s="283"/>
      <c r="C59" s="283"/>
    </row>
    <row r="60" customFormat="false" ht="13.8" hidden="false" customHeight="false" outlineLevel="0" collapsed="false">
      <c r="A60" s="282"/>
      <c r="B60" s="283"/>
      <c r="C60" s="283"/>
    </row>
    <row r="61" customFormat="false" ht="13.8" hidden="false" customHeight="false" outlineLevel="0" collapsed="false">
      <c r="A61" s="282"/>
      <c r="B61" s="283"/>
      <c r="C61" s="283"/>
    </row>
    <row r="62" customFormat="false" ht="13.8" hidden="false" customHeight="false" outlineLevel="0" collapsed="false">
      <c r="A62" s="282"/>
      <c r="B62" s="283"/>
      <c r="C62" s="283"/>
    </row>
    <row r="63" customFormat="false" ht="13.8" hidden="false" customHeight="false" outlineLevel="0" collapsed="false">
      <c r="A63" s="282"/>
      <c r="B63" s="283"/>
      <c r="C63" s="283"/>
    </row>
    <row r="64" customFormat="false" ht="13.8" hidden="false" customHeight="false" outlineLevel="0" collapsed="false">
      <c r="A64" s="282"/>
      <c r="B64" s="283"/>
      <c r="C64" s="283"/>
    </row>
    <row r="65" customFormat="false" ht="13.8" hidden="false" customHeight="false" outlineLevel="0" collapsed="false">
      <c r="A65" s="282"/>
      <c r="B65" s="283"/>
      <c r="C65" s="283"/>
    </row>
    <row r="66" customFormat="false" ht="13.8" hidden="false" customHeight="false" outlineLevel="0" collapsed="false">
      <c r="A66" s="282"/>
      <c r="B66" s="283"/>
      <c r="C66" s="283"/>
    </row>
    <row r="67" customFormat="false" ht="13.8" hidden="false" customHeight="false" outlineLevel="0" collapsed="false">
      <c r="A67" s="282"/>
      <c r="B67" s="283"/>
      <c r="C67" s="283"/>
    </row>
    <row r="68" customFormat="false" ht="13.8" hidden="false" customHeight="false" outlineLevel="0" collapsed="false">
      <c r="A68" s="282"/>
      <c r="B68" s="283"/>
      <c r="C68" s="283"/>
    </row>
    <row r="69" customFormat="false" ht="13.8" hidden="false" customHeight="false" outlineLevel="0" collapsed="false">
      <c r="A69" s="282"/>
      <c r="B69" s="283"/>
      <c r="C69" s="283"/>
    </row>
    <row r="70" customFormat="false" ht="13.8" hidden="false" customHeight="false" outlineLevel="0" collapsed="false">
      <c r="A70" s="282"/>
      <c r="B70" s="283"/>
      <c r="C70" s="283"/>
    </row>
    <row r="71" customFormat="false" ht="13.8" hidden="false" customHeight="false" outlineLevel="0" collapsed="false">
      <c r="A71" s="282"/>
      <c r="B71" s="283"/>
      <c r="C71" s="283"/>
    </row>
    <row r="72" customFormat="false" ht="13.8" hidden="false" customHeight="false" outlineLevel="0" collapsed="false">
      <c r="A72" s="282"/>
      <c r="B72" s="283"/>
      <c r="C72" s="283"/>
    </row>
    <row r="73" customFormat="false" ht="13.8" hidden="false" customHeight="false" outlineLevel="0" collapsed="false">
      <c r="A73" s="282"/>
      <c r="B73" s="283"/>
      <c r="C73" s="283"/>
    </row>
    <row r="74" customFormat="false" ht="13.8" hidden="false" customHeight="false" outlineLevel="0" collapsed="false">
      <c r="A74" s="282"/>
      <c r="B74" s="283"/>
      <c r="C74" s="283"/>
    </row>
    <row r="75" customFormat="false" ht="13.8" hidden="false" customHeight="false" outlineLevel="0" collapsed="false">
      <c r="A75" s="282"/>
      <c r="B75" s="283"/>
      <c r="C75" s="283"/>
    </row>
    <row r="76" customFormat="false" ht="13.8" hidden="false" customHeight="false" outlineLevel="0" collapsed="false">
      <c r="A76" s="282"/>
      <c r="B76" s="283"/>
      <c r="C76" s="283"/>
    </row>
    <row r="77" customFormat="false" ht="13.8" hidden="false" customHeight="false" outlineLevel="0" collapsed="false">
      <c r="A77" s="282"/>
      <c r="B77" s="283"/>
      <c r="C77" s="283"/>
    </row>
    <row r="78" customFormat="false" ht="13.8" hidden="false" customHeight="false" outlineLevel="0" collapsed="false">
      <c r="A78" s="282"/>
      <c r="B78" s="283"/>
      <c r="C78" s="283"/>
    </row>
    <row r="79" customFormat="false" ht="13.8" hidden="false" customHeight="false" outlineLevel="0" collapsed="false">
      <c r="A79" s="282"/>
      <c r="B79" s="283"/>
      <c r="C79" s="283"/>
    </row>
    <row r="80" customFormat="false" ht="13.8" hidden="false" customHeight="false" outlineLevel="0" collapsed="false">
      <c r="A80" s="282"/>
      <c r="B80" s="283"/>
      <c r="C80" s="283"/>
    </row>
    <row r="81" customFormat="false" ht="13.8" hidden="false" customHeight="false" outlineLevel="0" collapsed="false">
      <c r="A81" s="282"/>
      <c r="B81" s="283"/>
      <c r="C81" s="283"/>
    </row>
    <row r="82" customFormat="false" ht="13.8" hidden="false" customHeight="false" outlineLevel="0" collapsed="false">
      <c r="A82" s="282"/>
      <c r="B82" s="283"/>
      <c r="C82" s="283"/>
    </row>
    <row r="83" customFormat="false" ht="13.8" hidden="false" customHeight="false" outlineLevel="0" collapsed="false">
      <c r="A83" s="282"/>
      <c r="B83" s="283"/>
      <c r="C83" s="283"/>
    </row>
    <row r="84" customFormat="false" ht="13.8" hidden="false" customHeight="false" outlineLevel="0" collapsed="false">
      <c r="A84" s="282"/>
      <c r="B84" s="283"/>
      <c r="C84" s="283"/>
    </row>
    <row r="85" customFormat="false" ht="13.8" hidden="false" customHeight="false" outlineLevel="0" collapsed="false">
      <c r="A85" s="282"/>
      <c r="B85" s="283"/>
      <c r="C85" s="283"/>
    </row>
    <row r="86" customFormat="false" ht="13.8" hidden="false" customHeight="false" outlineLevel="0" collapsed="false">
      <c r="A86" s="282"/>
      <c r="B86" s="283"/>
      <c r="C86" s="283"/>
    </row>
    <row r="87" customFormat="false" ht="13.8" hidden="false" customHeight="false" outlineLevel="0" collapsed="false">
      <c r="A87" s="282"/>
      <c r="B87" s="283"/>
      <c r="C87" s="283"/>
    </row>
    <row r="88" customFormat="false" ht="13.8" hidden="false" customHeight="false" outlineLevel="0" collapsed="false">
      <c r="A88" s="282"/>
      <c r="B88" s="283"/>
      <c r="C88" s="283"/>
    </row>
    <row r="89" customFormat="false" ht="13.8" hidden="false" customHeight="false" outlineLevel="0" collapsed="false">
      <c r="A89" s="282"/>
      <c r="B89" s="283"/>
      <c r="C89" s="283"/>
    </row>
    <row r="90" customFormat="false" ht="13.8" hidden="false" customHeight="false" outlineLevel="0" collapsed="false">
      <c r="A90" s="282"/>
      <c r="B90" s="283"/>
      <c r="C90" s="283"/>
    </row>
    <row r="91" customFormat="false" ht="13.8" hidden="false" customHeight="false" outlineLevel="0" collapsed="false">
      <c r="A91" s="282"/>
      <c r="B91" s="283"/>
      <c r="C91" s="283"/>
    </row>
    <row r="92" customFormat="false" ht="13.8" hidden="false" customHeight="false" outlineLevel="0" collapsed="false">
      <c r="A92" s="282"/>
      <c r="B92" s="283"/>
      <c r="C92" s="283"/>
    </row>
    <row r="93" customFormat="false" ht="13.8" hidden="false" customHeight="false" outlineLevel="0" collapsed="false">
      <c r="A93" s="282"/>
      <c r="B93" s="283"/>
      <c r="C93" s="283"/>
    </row>
    <row r="94" customFormat="false" ht="13.8" hidden="false" customHeight="false" outlineLevel="0" collapsed="false">
      <c r="A94" s="282"/>
      <c r="B94" s="283"/>
      <c r="C94" s="283"/>
    </row>
    <row r="95" customFormat="false" ht="13.8" hidden="false" customHeight="false" outlineLevel="0" collapsed="false">
      <c r="A95" s="282"/>
      <c r="B95" s="283"/>
      <c r="C95" s="283"/>
    </row>
    <row r="96" customFormat="false" ht="13.8" hidden="false" customHeight="false" outlineLevel="0" collapsed="false">
      <c r="A96" s="282"/>
      <c r="B96" s="283"/>
      <c r="C96" s="283"/>
    </row>
    <row r="97" customFormat="false" ht="13.8" hidden="false" customHeight="false" outlineLevel="0" collapsed="false">
      <c r="A97" s="282"/>
      <c r="B97" s="283"/>
      <c r="C97" s="283"/>
    </row>
    <row r="98" customFormat="false" ht="13.8" hidden="false" customHeight="false" outlineLevel="0" collapsed="false">
      <c r="A98" s="282"/>
      <c r="B98" s="283"/>
      <c r="C98" s="283"/>
    </row>
    <row r="99" customFormat="false" ht="13.8" hidden="false" customHeight="false" outlineLevel="0" collapsed="false">
      <c r="A99" s="282"/>
      <c r="B99" s="283"/>
      <c r="C99" s="283"/>
    </row>
    <row r="100" customFormat="false" ht="13.8" hidden="false" customHeight="false" outlineLevel="0" collapsed="false">
      <c r="A100" s="282"/>
      <c r="B100" s="283"/>
      <c r="C100" s="283"/>
    </row>
  </sheetData>
  <sheetProtection sheet="true" password="cb5f" objects="true" scenarios="true" formatCells="false" formatColumns="false" formatRows="false" sort="false" autoFilter="false"/>
  <conditionalFormatting sqref="C3">
    <cfRule type="expression" priority="2" aboveAverage="0" equalAverage="0" bottom="0" percent="0" rank="0" text="" dxfId="125">
      <formula>ISERROR(C3)</formula>
    </cfRule>
  </conditionalFormatting>
  <conditionalFormatting sqref="B6">
    <cfRule type="expression" priority="3" aboveAverage="0" equalAverage="0" bottom="0" percent="0" rank="0" text="" dxfId="126">
      <formula>$B$7=0</formula>
    </cfRule>
    <cfRule type="expression" priority="4" aboveAverage="0" equalAverage="0" bottom="0" percent="0" rank="0" text="" dxfId="127">
      <formula>NOT(ISERROR(SEARCH("Attenzione quadratura non verificata!",B6)))</formula>
    </cfRule>
    <cfRule type="expression" priority="5" aboveAverage="0" equalAverage="0" bottom="0" percent="0" rank="0" text="" dxfId="128">
      <formula>NOT(ISERROR(SEARCH("Quadratura verificata",B6)))</formula>
    </cfRule>
  </conditionalFormatting>
  <conditionalFormatting sqref="C6">
    <cfRule type="expression" priority="6" aboveAverage="0" equalAverage="0" bottom="0" percent="0" rank="0" text="" dxfId="129">
      <formula>$C$7=0</formula>
    </cfRule>
    <cfRule type="expression" priority="7" aboveAverage="0" equalAverage="0" bottom="0" percent="0" rank="0" text="" dxfId="130">
      <formula>NOT(ISERROR(SEARCH("Attenzione quadratura non verificata!",C6)))</formula>
    </cfRule>
    <cfRule type="expression" priority="8" aboveAverage="0" equalAverage="0" bottom="0" percent="0" rank="0" text="" dxfId="131">
      <formula>NOT(ISERROR(SEARCH("Quadratura verificata",C6)))</formula>
    </cfRule>
  </conditionalFormatting>
  <conditionalFormatting sqref="B3">
    <cfRule type="cellIs" priority="9" operator="equal" aboveAverage="0" equalAverage="0" bottom="0" percent="0" rank="0" text="" dxfId="132">
      <formula>0</formula>
    </cfRule>
  </conditionalFormatting>
  <conditionalFormatting sqref="B3">
    <cfRule type="expression" priority="10" aboveAverage="0" equalAverage="0" bottom="0" percent="0" rank="0" text="" dxfId="133">
      <formula>LEN(TRIM(B3))=0</formula>
    </cfRule>
  </conditionalFormatting>
  <dataValidations count="1">
    <dataValidation allowBlank="true" error="Inserire un formato numerico decimale" errorStyle="stop" errorTitle="Formato non valido" operator="greaterThanOrEqual" showDropDown="false" showErrorMessage="true" showInputMessage="false" sqref="B9:C100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0" activeCellId="0" sqref="H20"/>
    </sheetView>
  </sheetViews>
  <sheetFormatPr defaultColWidth="9.0546875" defaultRowHeight="13.2" customHeight="true" zeroHeight="false" outlineLevelRow="0" outlineLevelCol="0"/>
  <cols>
    <col collapsed="false" customWidth="true" hidden="false" outlineLevel="0" max="1" min="1" style="0" width="25.55"/>
  </cols>
  <sheetData>
    <row r="1" customFormat="false" ht="13.2" hidden="false" customHeight="false" outlineLevel="0" collapsed="false">
      <c r="A1" s="0" t="s">
        <v>5057</v>
      </c>
      <c r="B1" s="0" t="s">
        <v>5058</v>
      </c>
    </row>
    <row r="2" customFormat="false" ht="13.2" hidden="false" customHeight="false" outlineLevel="0" collapsed="false">
      <c r="A2" s="0" t="s">
        <v>5059</v>
      </c>
      <c r="B2" s="284" t="s">
        <v>5060</v>
      </c>
    </row>
  </sheetData>
  <sheetProtection sheet="true" password="cb5f" objects="true" scenarios="true" selectLockedCells="true" selectUnlockedCell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2008-07-03T16:54:53Z</dcterms:created>
  <dc:creator>d.mascaro</dc:creator>
  <dc:description/>
  <dc:language>it-IT</dc:language>
  <cp:lastModifiedBy/>
  <cp:lastPrinted>2020-03-17T16:28:17Z</cp:lastPrinted>
  <dcterms:modified xsi:type="dcterms:W3CDTF">2025-09-01T17:18:35Z</dcterms:modified>
  <cp:revision>1</cp:revision>
  <dc:subject/>
  <dc:title/>
</cp:coreProperties>
</file>