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S:\AZIENDA SPECIALE CONSORTILE DELL'ASOLANO\PAGHE\Anno 2025\"/>
    </mc:Choice>
  </mc:AlternateContent>
  <xr:revisionPtr revIDLastSave="0" documentId="13_ncr:1_{AF7AFDEA-0DA2-41AB-9084-D6106AC3FA03}" xr6:coauthVersionLast="47" xr6:coauthVersionMax="47" xr10:uidLastSave="{00000000-0000-0000-0000-000000000000}"/>
  <bookViews>
    <workbookView xWindow="-120" yWindow="-120" windowWidth="29040" windowHeight="15720" tabRatio="773" firstSheet="1" activeTab="11" xr2:uid="{00000000-000D-0000-FFFF-FFFF00000000}"/>
  </bookViews>
  <sheets>
    <sheet name="gennaio 2025" sheetId="16" r:id="rId1"/>
    <sheet name="febbraio 2025" sheetId="29" r:id="rId2"/>
    <sheet name="marzo 2025" sheetId="30" r:id="rId3"/>
    <sheet name="aprile 2025" sheetId="31" r:id="rId4"/>
    <sheet name="maggio 2025" sheetId="32" r:id="rId5"/>
    <sheet name="giugno 2025" sheetId="33" r:id="rId6"/>
    <sheet name="luglio 2025" sheetId="34" r:id="rId7"/>
    <sheet name="agosto 2025" sheetId="35" r:id="rId8"/>
    <sheet name="settembre 2025" sheetId="36" r:id="rId9"/>
    <sheet name="ottobre 2025" sheetId="37" r:id="rId10"/>
    <sheet name="novembre 2025" sheetId="38" r:id="rId11"/>
    <sheet name="dicembre 2025" sheetId="39" r:id="rId1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36" l="1"/>
  <c r="B5" i="39"/>
  <c r="B5" i="38"/>
  <c r="B5" i="37"/>
  <c r="D5" i="39" l="1"/>
  <c r="E5" i="39" s="1"/>
  <c r="D5" i="38"/>
  <c r="E5" i="38" s="1"/>
  <c r="D5" i="37"/>
  <c r="E5" i="37" s="1"/>
  <c r="D5" i="36"/>
  <c r="E5" i="36" s="1"/>
  <c r="B5" i="35"/>
  <c r="D5" i="35" s="1"/>
  <c r="E5" i="35" s="1"/>
  <c r="B5" i="34"/>
  <c r="D5" i="34" l="1"/>
  <c r="E5" i="34" s="1"/>
  <c r="B5" i="33"/>
  <c r="D5" i="33" l="1"/>
  <c r="E5" i="33" s="1"/>
  <c r="B5" i="32"/>
  <c r="D5" i="32"/>
  <c r="E5" i="32" s="1"/>
  <c r="B5" i="31"/>
  <c r="D5" i="31" l="1"/>
  <c r="E5" i="31" s="1"/>
  <c r="B5" i="30"/>
  <c r="B5" i="29"/>
  <c r="B5" i="16"/>
  <c r="D5" i="16" l="1"/>
  <c r="E5" i="16" s="1"/>
  <c r="D5" i="30" l="1"/>
  <c r="E5" i="30" s="1"/>
  <c r="D5" i="29"/>
  <c r="E5" i="29" s="1"/>
</calcChain>
</file>

<file path=xl/sharedStrings.xml><?xml version="1.0" encoding="utf-8"?>
<sst xmlns="http://schemas.openxmlformats.org/spreadsheetml/2006/main" count="204" uniqueCount="28">
  <si>
    <t>N. DIPENDENTI</t>
  </si>
  <si>
    <t>GIORNI LAVORATIVI</t>
  </si>
  <si>
    <t>GIORNI ASSENZA</t>
  </si>
  <si>
    <t>% ASSENZA</t>
  </si>
  <si>
    <t>% PRESENZA</t>
  </si>
  <si>
    <t>a</t>
  </si>
  <si>
    <t>b</t>
  </si>
  <si>
    <t>c</t>
  </si>
  <si>
    <t>d</t>
  </si>
  <si>
    <t>e</t>
  </si>
  <si>
    <t>b) Totale giornate lavorative ottenute moltiplicando il numero dei dipendenti per i giorni lavorativi del mese</t>
  </si>
  <si>
    <t>d) Rapporto tra totale assenze e totale giornate lavorative (c x 100 / b)</t>
  </si>
  <si>
    <t>e) Rapporto tra totale presenze e totale giornate lavorative</t>
  </si>
  <si>
    <t>c) Totale giorni di assenza ottenuti dalla somma di tutti i giorni di mancata</t>
  </si>
  <si>
    <t>presenza lavorativa a qualsiasi titolo (ferie, maternità, permessi, malattie, infortuni e aspettative non retribuite)</t>
  </si>
  <si>
    <t>a) Unità di personale dipendente a tempo indeterminato e determinato</t>
  </si>
  <si>
    <t>Art. 21 Legge n. 69 del 18/06/2009 - TASSI ASSENZE E PRESENZE PERSONALE - GENNAIO 2025</t>
  </si>
  <si>
    <t>Art. 21 Legge n. 69 del 18/06/2009 - TASSI ASSENZE E PRESENZE PERSONALE - MARZO 2025</t>
  </si>
  <si>
    <t>Art. 21 Legge n. 69 del 18/06/2009 - TASSI ASSENZE E PRESENZE PERSONALE - FEBBRAIO 2025</t>
  </si>
  <si>
    <t>Art. 21 Legge n. 69 del 18/06/2009 - TASSI ASSENZE E PRESENZE PERSONALE - APRILE 2025</t>
  </si>
  <si>
    <t>Art. 21 Legge n. 69 del 18/06/2009 - TASSI ASSENZE E PRESENZE PERSONALE - MAGGIO 2025</t>
  </si>
  <si>
    <t>Art. 21 Legge n. 69 del 18/06/2009 - TASSI ASSENZE E PRESENZE PERSONALE - GIUGNO 2025</t>
  </si>
  <si>
    <t>Art. 21 Legge n. 69 del 18/06/2009 - TASSI ASSENZE E PRESENZE PERSONALE - LUGLIO 2025</t>
  </si>
  <si>
    <t>Art. 21 Legge n. 69 del 18/06/2009 - TASSI ASSENZE E PRESENZE PERSONALE - AGOSTO 2025</t>
  </si>
  <si>
    <t>Art. 21 Legge n. 69 del 18/06/2009 - TASSI ASSENZE E PRESENZE PERSONALE - SETTEMBRE 2025</t>
  </si>
  <si>
    <t>Art. 21 Legge n. 69 del 18/06/2009 - TASSI ASSENZE E PRESENZE PERSONALE - OTTOBRE 2025</t>
  </si>
  <si>
    <t>Art. 21 Legge n. 69 del 18/06/2009 - TASSI ASSENZE E PRESENZE PERSONALE - NOVEMBRE 2025</t>
  </si>
  <si>
    <t>Art. 21 Legge n. 69 del 18/06/2009 - TASSI ASSENZE E PRESENZE PERSONALE - DICEMBRE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</si>
</sst>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horizontal="center"/>
    </xf>
    <xf numFmtId="0" fontId="4" fillId="0" borderId="0" xfId="0" applyFont="1"/>
    <xf numFmtId="0" fontId="5" fillId="0" borderId="0" xfId="0" applyFont="1"/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2" fontId="4" fillId="0" borderId="8" xfId="0" applyNumberFormat="1" applyFont="1" applyBorder="1" applyAlignment="1">
      <alignment horizontal="center"/>
    </xf>
    <xf numFmtId="2" fontId="4" fillId="0" borderId="9" xfId="0" applyNumberFormat="1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13"/>
  <sheetViews>
    <sheetView workbookViewId="0">
      <selection activeCell="B5" sqref="B5"/>
    </sheetView>
  </sheetViews>
  <sheetFormatPr defaultRowHeight="15.75" x14ac:dyDescent="0.25"/>
  <cols>
    <col min="1" max="1" width="20.7109375" style="2" customWidth="1"/>
    <col min="2" max="2" width="24.5703125" style="2" bestFit="1" customWidth="1"/>
    <col min="3" max="3" width="21" style="2" bestFit="1" customWidth="1"/>
    <col min="4" max="4" width="14.42578125" style="2" bestFit="1" customWidth="1"/>
    <col min="5" max="5" width="15.7109375" style="2" bestFit="1" customWidth="1"/>
    <col min="6" max="16384" width="9.140625" style="2"/>
  </cols>
  <sheetData>
    <row r="1" spans="1:5" s="5" customFormat="1" ht="17.25" x14ac:dyDescent="0.3">
      <c r="A1" s="5" t="s">
        <v>16</v>
      </c>
    </row>
    <row r="2" spans="1:5" ht="16.5" thickBot="1" x14ac:dyDescent="0.3"/>
    <row r="3" spans="1:5" s="15" customFormat="1" ht="18.75" x14ac:dyDescent="0.3">
      <c r="A3" s="12" t="s">
        <v>0</v>
      </c>
      <c r="B3" s="13" t="s">
        <v>1</v>
      </c>
      <c r="C3" s="13" t="s">
        <v>2</v>
      </c>
      <c r="D3" s="13" t="s">
        <v>3</v>
      </c>
      <c r="E3" s="14" t="s">
        <v>4</v>
      </c>
    </row>
    <row r="4" spans="1:5" x14ac:dyDescent="0.25">
      <c r="A4" s="10" t="s">
        <v>5</v>
      </c>
      <c r="B4" s="3" t="s">
        <v>6</v>
      </c>
      <c r="C4" s="3" t="s">
        <v>7</v>
      </c>
      <c r="D4" s="3" t="s">
        <v>8</v>
      </c>
      <c r="E4" s="11" t="s">
        <v>9</v>
      </c>
    </row>
    <row r="5" spans="1:5" s="4" customFormat="1" ht="19.5" thickBot="1" x14ac:dyDescent="0.35">
      <c r="A5" s="6">
        <v>20</v>
      </c>
      <c r="B5" s="7">
        <f>16*21+2*16+1*13+1*17</f>
        <v>398</v>
      </c>
      <c r="C5" s="7">
        <v>53</v>
      </c>
      <c r="D5" s="8">
        <f>C5*100/B5</f>
        <v>13.316582914572864</v>
      </c>
      <c r="E5" s="9">
        <f>100-D5</f>
        <v>86.683417085427138</v>
      </c>
    </row>
    <row r="8" spans="1:5" s="1" customFormat="1" ht="12.75" x14ac:dyDescent="0.2">
      <c r="A8" s="1" t="s">
        <v>15</v>
      </c>
    </row>
    <row r="9" spans="1:5" s="1" customFormat="1" ht="12.75" x14ac:dyDescent="0.2">
      <c r="A9" s="1" t="s">
        <v>10</v>
      </c>
    </row>
    <row r="10" spans="1:5" s="1" customFormat="1" ht="12.75" x14ac:dyDescent="0.2">
      <c r="A10" s="1" t="s">
        <v>13</v>
      </c>
    </row>
    <row r="11" spans="1:5" s="1" customFormat="1" ht="12.75" x14ac:dyDescent="0.2">
      <c r="A11" s="1" t="s">
        <v>14</v>
      </c>
    </row>
    <row r="12" spans="1:5" s="1" customFormat="1" ht="12.75" x14ac:dyDescent="0.2">
      <c r="A12" s="1" t="s">
        <v>11</v>
      </c>
    </row>
    <row r="13" spans="1:5" s="1" customFormat="1" ht="12.75" x14ac:dyDescent="0.2">
      <c r="A13" s="1" t="s">
        <v>12</v>
      </c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E13"/>
  <sheetViews>
    <sheetView workbookViewId="0">
      <selection activeCell="C6" sqref="C6"/>
    </sheetView>
  </sheetViews>
  <sheetFormatPr defaultRowHeight="15.75" x14ac:dyDescent="0.25"/>
  <cols>
    <col min="1" max="1" width="20.7109375" style="2" customWidth="1"/>
    <col min="2" max="2" width="24.5703125" style="2" bestFit="1" customWidth="1"/>
    <col min="3" max="3" width="21" style="2" bestFit="1" customWidth="1"/>
    <col min="4" max="4" width="14.42578125" style="2" bestFit="1" customWidth="1"/>
    <col min="5" max="5" width="15.7109375" style="2" bestFit="1" customWidth="1"/>
    <col min="6" max="16384" width="9.140625" style="2"/>
  </cols>
  <sheetData>
    <row r="1" spans="1:5" s="5" customFormat="1" ht="17.25" x14ac:dyDescent="0.3">
      <c r="A1" s="5" t="s">
        <v>18</v>
      </c>
    </row>
    <row r="2" spans="1:5" ht="16.5" thickBot="1" x14ac:dyDescent="0.3"/>
    <row r="3" spans="1:5" s="15" customFormat="1" ht="18.75" x14ac:dyDescent="0.3">
      <c r="A3" s="12" t="s">
        <v>0</v>
      </c>
      <c r="B3" s="13" t="s">
        <v>1</v>
      </c>
      <c r="C3" s="13" t="s">
        <v>2</v>
      </c>
      <c r="D3" s="13" t="s">
        <v>3</v>
      </c>
      <c r="E3" s="14" t="s">
        <v>4</v>
      </c>
    </row>
    <row r="4" spans="1:5" x14ac:dyDescent="0.25">
      <c r="A4" s="10" t="s">
        <v>5</v>
      </c>
      <c r="B4" s="3" t="s">
        <v>6</v>
      </c>
      <c r="C4" s="3" t="s">
        <v>7</v>
      </c>
      <c r="D4" s="3" t="s">
        <v>8</v>
      </c>
      <c r="E4" s="11" t="s">
        <v>9</v>
      </c>
    </row>
    <row r="5" spans="1:5" s="4" customFormat="1" ht="19.5" thickBot="1" x14ac:dyDescent="0.35">
      <c r="A5" s="6">
        <v>20</v>
      </c>
      <c r="B5" s="7">
        <f>17*20+1*12+2*16</f>
        <v>384</v>
      </c>
      <c r="C5" s="7">
        <v>47</v>
      </c>
      <c r="D5" s="8">
        <f>C5*100/B5</f>
        <v>12.239583333333334</v>
      </c>
      <c r="E5" s="9">
        <f>100-D5</f>
        <v>87.760416666666671</v>
      </c>
    </row>
    <row r="8" spans="1:5" s="1" customFormat="1" ht="12.75" x14ac:dyDescent="0.2">
      <c r="A8" s="1" t="s">
        <v>15</v>
      </c>
    </row>
    <row r="9" spans="1:5" s="1" customFormat="1" ht="12.75" x14ac:dyDescent="0.2">
      <c r="A9" s="1" t="s">
        <v>10</v>
      </c>
    </row>
    <row r="10" spans="1:5" s="1" customFormat="1" ht="12.75" x14ac:dyDescent="0.2">
      <c r="A10" s="1" t="s">
        <v>13</v>
      </c>
    </row>
    <row r="11" spans="1:5" s="1" customFormat="1" ht="12.75" x14ac:dyDescent="0.2">
      <c r="A11" s="1" t="s">
        <v>14</v>
      </c>
    </row>
    <row r="12" spans="1:5" s="1" customFormat="1" ht="12.75" x14ac:dyDescent="0.2">
      <c r="A12" s="1" t="s">
        <v>11</v>
      </c>
    </row>
    <row r="13" spans="1:5" s="1" customFormat="1" ht="12.75" x14ac:dyDescent="0.2">
      <c r="A13" s="1" t="s">
        <v>12</v>
      </c>
    </row>
  </sheetData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E13"/>
  <sheetViews>
    <sheetView workbookViewId="0">
      <selection activeCell="B6" sqref="B6"/>
    </sheetView>
  </sheetViews>
  <sheetFormatPr defaultRowHeight="15.75" x14ac:dyDescent="0.25"/>
  <cols>
    <col min="1" max="1" width="20.7109375" style="2" customWidth="1"/>
    <col min="2" max="2" width="24.5703125" style="2" bestFit="1" customWidth="1"/>
    <col min="3" max="3" width="21" style="2" bestFit="1" customWidth="1"/>
    <col min="4" max="4" width="14.42578125" style="2" bestFit="1" customWidth="1"/>
    <col min="5" max="5" width="15.7109375" style="2" bestFit="1" customWidth="1"/>
    <col min="6" max="16384" width="9.140625" style="2"/>
  </cols>
  <sheetData>
    <row r="1" spans="1:5" s="5" customFormat="1" ht="17.25" x14ac:dyDescent="0.3">
      <c r="A1" s="5" t="s">
        <v>17</v>
      </c>
    </row>
    <row r="2" spans="1:5" ht="16.5" thickBot="1" x14ac:dyDescent="0.3"/>
    <row r="3" spans="1:5" s="15" customFormat="1" ht="18.75" x14ac:dyDescent="0.3">
      <c r="A3" s="12" t="s">
        <v>0</v>
      </c>
      <c r="B3" s="13" t="s">
        <v>1</v>
      </c>
      <c r="C3" s="13" t="s">
        <v>2</v>
      </c>
      <c r="D3" s="13" t="s">
        <v>3</v>
      </c>
      <c r="E3" s="14" t="s">
        <v>4</v>
      </c>
    </row>
    <row r="4" spans="1:5" x14ac:dyDescent="0.25">
      <c r="A4" s="10" t="s">
        <v>5</v>
      </c>
      <c r="B4" s="3" t="s">
        <v>6</v>
      </c>
      <c r="C4" s="3" t="s">
        <v>7</v>
      </c>
      <c r="D4" s="3" t="s">
        <v>8</v>
      </c>
      <c r="E4" s="11" t="s">
        <v>9</v>
      </c>
    </row>
    <row r="5" spans="1:5" s="4" customFormat="1" ht="19.5" thickBot="1" x14ac:dyDescent="0.35">
      <c r="A5" s="6">
        <v>21</v>
      </c>
      <c r="B5" s="7">
        <f>17*21+1*12+2*17+1*12</f>
        <v>415</v>
      </c>
      <c r="C5" s="7">
        <v>40</v>
      </c>
      <c r="D5" s="8">
        <f>C5*100/B5</f>
        <v>9.6385542168674707</v>
      </c>
      <c r="E5" s="9">
        <f>100-D5</f>
        <v>90.361445783132524</v>
      </c>
    </row>
    <row r="8" spans="1:5" s="1" customFormat="1" ht="12.75" x14ac:dyDescent="0.2">
      <c r="A8" s="1" t="s">
        <v>15</v>
      </c>
    </row>
    <row r="9" spans="1:5" s="1" customFormat="1" ht="12.75" x14ac:dyDescent="0.2">
      <c r="A9" s="1" t="s">
        <v>10</v>
      </c>
    </row>
    <row r="10" spans="1:5" s="1" customFormat="1" ht="12.75" x14ac:dyDescent="0.2">
      <c r="A10" s="1" t="s">
        <v>13</v>
      </c>
    </row>
    <row r="11" spans="1:5" s="1" customFormat="1" ht="12.75" x14ac:dyDescent="0.2">
      <c r="A11" s="1" t="s">
        <v>14</v>
      </c>
    </row>
    <row r="12" spans="1:5" s="1" customFormat="1" ht="12.75" x14ac:dyDescent="0.2">
      <c r="A12" s="1" t="s">
        <v>11</v>
      </c>
    </row>
    <row r="13" spans="1:5" s="1" customFormat="1" ht="12.75" x14ac:dyDescent="0.2">
      <c r="A13" s="1" t="s">
        <v>12</v>
      </c>
    </row>
  </sheetData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FE95C1-3FCA-4B0A-AB2F-7210A6DA27CF}">
  <sheetPr>
    <pageSetUpPr fitToPage="1"/>
  </sheetPr>
  <dimension ref="A1:E13"/>
  <sheetViews>
    <sheetView workbookViewId="0">
      <selection activeCell="E5" sqref="E5"/>
    </sheetView>
  </sheetViews>
  <sheetFormatPr defaultRowHeight="15.75" x14ac:dyDescent="0.25"/>
  <cols>
    <col min="1" max="1" width="20.7109375" style="2" customWidth="1"/>
    <col min="2" max="2" width="24.5703125" style="2" bestFit="1" customWidth="1"/>
    <col min="3" max="3" width="21" style="2" bestFit="1" customWidth="1"/>
    <col min="4" max="4" width="14.42578125" style="2" bestFit="1" customWidth="1"/>
    <col min="5" max="5" width="15.7109375" style="2" bestFit="1" customWidth="1"/>
    <col min="6" max="16384" width="9.140625" style="2"/>
  </cols>
  <sheetData>
    <row r="1" spans="1:5" s="5" customFormat="1" ht="17.25" x14ac:dyDescent="0.3">
      <c r="A1" s="5" t="s">
        <v>19</v>
      </c>
    </row>
    <row r="2" spans="1:5" ht="16.5" thickBot="1" x14ac:dyDescent="0.3"/>
    <row r="3" spans="1:5" s="15" customFormat="1" ht="18.75" x14ac:dyDescent="0.3">
      <c r="A3" s="12" t="s">
        <v>0</v>
      </c>
      <c r="B3" s="13" t="s">
        <v>1</v>
      </c>
      <c r="C3" s="13" t="s">
        <v>2</v>
      </c>
      <c r="D3" s="13" t="s">
        <v>3</v>
      </c>
      <c r="E3" s="14" t="s">
        <v>4</v>
      </c>
    </row>
    <row r="4" spans="1:5" x14ac:dyDescent="0.25">
      <c r="A4" s="10" t="s">
        <v>5</v>
      </c>
      <c r="B4" s="3" t="s">
        <v>6</v>
      </c>
      <c r="C4" s="3" t="s">
        <v>7</v>
      </c>
      <c r="D4" s="3" t="s">
        <v>8</v>
      </c>
      <c r="E4" s="11" t="s">
        <v>9</v>
      </c>
    </row>
    <row r="5" spans="1:5" s="4" customFormat="1" ht="19.5" thickBot="1" x14ac:dyDescent="0.35">
      <c r="A5" s="6">
        <v>21</v>
      </c>
      <c r="B5" s="7">
        <f>18*20+1*18+1*15+1*17</f>
        <v>410</v>
      </c>
      <c r="C5" s="7">
        <v>51</v>
      </c>
      <c r="D5" s="8">
        <f>C5*100/B5</f>
        <v>12.439024390243903</v>
      </c>
      <c r="E5" s="9">
        <f>100-D5</f>
        <v>87.560975609756099</v>
      </c>
    </row>
    <row r="8" spans="1:5" s="1" customFormat="1" ht="12.75" x14ac:dyDescent="0.2">
      <c r="A8" s="1" t="s">
        <v>15</v>
      </c>
    </row>
    <row r="9" spans="1:5" s="1" customFormat="1" ht="12.75" x14ac:dyDescent="0.2">
      <c r="A9" s="1" t="s">
        <v>10</v>
      </c>
    </row>
    <row r="10" spans="1:5" s="1" customFormat="1" ht="12.75" x14ac:dyDescent="0.2">
      <c r="A10" s="1" t="s">
        <v>13</v>
      </c>
    </row>
    <row r="11" spans="1:5" s="1" customFormat="1" ht="12.75" x14ac:dyDescent="0.2">
      <c r="A11" s="1" t="s">
        <v>14</v>
      </c>
    </row>
    <row r="12" spans="1:5" s="1" customFormat="1" ht="12.75" x14ac:dyDescent="0.2">
      <c r="A12" s="1" t="s">
        <v>11</v>
      </c>
    </row>
    <row r="13" spans="1:5" s="1" customFormat="1" ht="12.75" x14ac:dyDescent="0.2">
      <c r="A13" s="1" t="s">
        <v>12</v>
      </c>
    </row>
  </sheetData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D9FC32-D177-43F2-B757-CDA090B53231}">
  <sheetPr>
    <pageSetUpPr fitToPage="1"/>
  </sheetPr>
  <dimension ref="A1:E13"/>
  <sheetViews>
    <sheetView workbookViewId="0">
      <selection activeCell="B5" sqref="B5"/>
    </sheetView>
  </sheetViews>
  <sheetFormatPr defaultRowHeight="15.75" x14ac:dyDescent="0.25"/>
  <cols>
    <col min="1" max="1" width="20.7109375" style="2" customWidth="1"/>
    <col min="2" max="2" width="24.5703125" style="2" bestFit="1" customWidth="1"/>
    <col min="3" max="3" width="21" style="2" bestFit="1" customWidth="1"/>
    <col min="4" max="4" width="14.42578125" style="2" bestFit="1" customWidth="1"/>
    <col min="5" max="5" width="15.7109375" style="2" bestFit="1" customWidth="1"/>
    <col min="6" max="16384" width="9.140625" style="2"/>
  </cols>
  <sheetData>
    <row r="1" spans="1:5" s="5" customFormat="1" ht="17.25" x14ac:dyDescent="0.3">
      <c r="A1" s="5" t="s">
        <v>20</v>
      </c>
    </row>
    <row r="2" spans="1:5" ht="16.5" thickBot="1" x14ac:dyDescent="0.3"/>
    <row r="3" spans="1:5" s="15" customFormat="1" ht="18.75" x14ac:dyDescent="0.3">
      <c r="A3" s="12" t="s">
        <v>0</v>
      </c>
      <c r="B3" s="13" t="s">
        <v>1</v>
      </c>
      <c r="C3" s="13" t="s">
        <v>2</v>
      </c>
      <c r="D3" s="13" t="s">
        <v>3</v>
      </c>
      <c r="E3" s="14" t="s">
        <v>4</v>
      </c>
    </row>
    <row r="4" spans="1:5" x14ac:dyDescent="0.25">
      <c r="A4" s="10" t="s">
        <v>5</v>
      </c>
      <c r="B4" s="3" t="s">
        <v>6</v>
      </c>
      <c r="C4" s="3" t="s">
        <v>7</v>
      </c>
      <c r="D4" s="3" t="s">
        <v>8</v>
      </c>
      <c r="E4" s="11" t="s">
        <v>9</v>
      </c>
    </row>
    <row r="5" spans="1:5" s="4" customFormat="1" ht="19.5" thickBot="1" x14ac:dyDescent="0.35">
      <c r="A5" s="6">
        <v>21</v>
      </c>
      <c r="B5" s="7">
        <f>18*21+1*17+1*17+1*16</f>
        <v>428</v>
      </c>
      <c r="C5" s="7">
        <v>50</v>
      </c>
      <c r="D5" s="8">
        <f>C5*100/B5</f>
        <v>11.682242990654206</v>
      </c>
      <c r="E5" s="9">
        <f>100-D5</f>
        <v>88.317757009345797</v>
      </c>
    </row>
    <row r="8" spans="1:5" s="1" customFormat="1" ht="12.75" x14ac:dyDescent="0.2">
      <c r="A8" s="1" t="s">
        <v>15</v>
      </c>
    </row>
    <row r="9" spans="1:5" s="1" customFormat="1" ht="12.75" x14ac:dyDescent="0.2">
      <c r="A9" s="1" t="s">
        <v>10</v>
      </c>
    </row>
    <row r="10" spans="1:5" s="1" customFormat="1" ht="12.75" x14ac:dyDescent="0.2">
      <c r="A10" s="1" t="s">
        <v>13</v>
      </c>
    </row>
    <row r="11" spans="1:5" s="1" customFormat="1" ht="12.75" x14ac:dyDescent="0.2">
      <c r="A11" s="1" t="s">
        <v>14</v>
      </c>
    </row>
    <row r="12" spans="1:5" s="1" customFormat="1" ht="12.75" x14ac:dyDescent="0.2">
      <c r="A12" s="1" t="s">
        <v>11</v>
      </c>
    </row>
    <row r="13" spans="1:5" s="1" customFormat="1" ht="12.75" x14ac:dyDescent="0.2">
      <c r="A13" s="1" t="s">
        <v>12</v>
      </c>
    </row>
  </sheetData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76468B-C65C-451F-8D6E-CD0CEA65E833}">
  <sheetPr>
    <pageSetUpPr fitToPage="1"/>
  </sheetPr>
  <dimension ref="A1:E13"/>
  <sheetViews>
    <sheetView workbookViewId="0">
      <selection activeCell="A2" sqref="A2"/>
    </sheetView>
  </sheetViews>
  <sheetFormatPr defaultRowHeight="15.75" x14ac:dyDescent="0.25"/>
  <cols>
    <col min="1" max="1" width="20.7109375" style="2" customWidth="1"/>
    <col min="2" max="2" width="24.5703125" style="2" bestFit="1" customWidth="1"/>
    <col min="3" max="3" width="21" style="2" bestFit="1" customWidth="1"/>
    <col min="4" max="4" width="14.42578125" style="2" bestFit="1" customWidth="1"/>
    <col min="5" max="5" width="15.7109375" style="2" bestFit="1" customWidth="1"/>
    <col min="6" max="16384" width="9.140625" style="2"/>
  </cols>
  <sheetData>
    <row r="1" spans="1:5" s="5" customFormat="1" ht="17.25" x14ac:dyDescent="0.3">
      <c r="A1" s="5" t="s">
        <v>21</v>
      </c>
    </row>
    <row r="2" spans="1:5" ht="16.5" thickBot="1" x14ac:dyDescent="0.3"/>
    <row r="3" spans="1:5" s="15" customFormat="1" ht="18.75" x14ac:dyDescent="0.3">
      <c r="A3" s="12" t="s">
        <v>0</v>
      </c>
      <c r="B3" s="13" t="s">
        <v>1</v>
      </c>
      <c r="C3" s="13" t="s">
        <v>2</v>
      </c>
      <c r="D3" s="13" t="s">
        <v>3</v>
      </c>
      <c r="E3" s="14" t="s">
        <v>4</v>
      </c>
    </row>
    <row r="4" spans="1:5" x14ac:dyDescent="0.25">
      <c r="A4" s="10" t="s">
        <v>5</v>
      </c>
      <c r="B4" s="3" t="s">
        <v>6</v>
      </c>
      <c r="C4" s="3" t="s">
        <v>7</v>
      </c>
      <c r="D4" s="3" t="s">
        <v>8</v>
      </c>
      <c r="E4" s="11" t="s">
        <v>9</v>
      </c>
    </row>
    <row r="5" spans="1:5" s="4" customFormat="1" ht="19.5" thickBot="1" x14ac:dyDescent="0.35">
      <c r="A5" s="6">
        <v>21</v>
      </c>
      <c r="B5" s="7">
        <f>18*20+1*16+1*16+1*16</f>
        <v>408</v>
      </c>
      <c r="C5" s="7">
        <v>87</v>
      </c>
      <c r="D5" s="8">
        <f>C5*100/B5</f>
        <v>21.323529411764707</v>
      </c>
      <c r="E5" s="9">
        <f>100-D5</f>
        <v>78.67647058823529</v>
      </c>
    </row>
    <row r="8" spans="1:5" s="1" customFormat="1" ht="12.75" x14ac:dyDescent="0.2">
      <c r="A8" s="1" t="s">
        <v>15</v>
      </c>
    </row>
    <row r="9" spans="1:5" s="1" customFormat="1" ht="12.75" x14ac:dyDescent="0.2">
      <c r="A9" s="1" t="s">
        <v>10</v>
      </c>
    </row>
    <row r="10" spans="1:5" s="1" customFormat="1" ht="12.75" x14ac:dyDescent="0.2">
      <c r="A10" s="1" t="s">
        <v>13</v>
      </c>
    </row>
    <row r="11" spans="1:5" s="1" customFormat="1" ht="12.75" x14ac:dyDescent="0.2">
      <c r="A11" s="1" t="s">
        <v>14</v>
      </c>
    </row>
    <row r="12" spans="1:5" s="1" customFormat="1" ht="12.75" x14ac:dyDescent="0.2">
      <c r="A12" s="1" t="s">
        <v>11</v>
      </c>
    </row>
    <row r="13" spans="1:5" s="1" customFormat="1" ht="12.75" x14ac:dyDescent="0.2">
      <c r="A13" s="1" t="s">
        <v>12</v>
      </c>
    </row>
  </sheetData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E4D411-5EEF-4A5B-8388-CAF6439ADACC}">
  <sheetPr>
    <pageSetUpPr fitToPage="1"/>
  </sheetPr>
  <dimension ref="A1:E13"/>
  <sheetViews>
    <sheetView workbookViewId="0">
      <selection activeCell="B5" sqref="B5"/>
    </sheetView>
  </sheetViews>
  <sheetFormatPr defaultRowHeight="15.75" x14ac:dyDescent="0.25"/>
  <cols>
    <col min="1" max="1" width="20.7109375" style="2" customWidth="1"/>
    <col min="2" max="2" width="24.5703125" style="2" bestFit="1" customWidth="1"/>
    <col min="3" max="3" width="21" style="2" bestFit="1" customWidth="1"/>
    <col min="4" max="4" width="14.42578125" style="2" bestFit="1" customWidth="1"/>
    <col min="5" max="5" width="15.7109375" style="2" bestFit="1" customWidth="1"/>
    <col min="6" max="16384" width="9.140625" style="2"/>
  </cols>
  <sheetData>
    <row r="1" spans="1:5" s="5" customFormat="1" ht="17.25" x14ac:dyDescent="0.3">
      <c r="A1" s="5" t="s">
        <v>22</v>
      </c>
    </row>
    <row r="2" spans="1:5" ht="16.5" thickBot="1" x14ac:dyDescent="0.3"/>
    <row r="3" spans="1:5" s="15" customFormat="1" ht="18.75" x14ac:dyDescent="0.3">
      <c r="A3" s="12" t="s">
        <v>0</v>
      </c>
      <c r="B3" s="13" t="s">
        <v>1</v>
      </c>
      <c r="C3" s="13" t="s">
        <v>2</v>
      </c>
      <c r="D3" s="13" t="s">
        <v>3</v>
      </c>
      <c r="E3" s="14" t="s">
        <v>4</v>
      </c>
    </row>
    <row r="4" spans="1:5" x14ac:dyDescent="0.25">
      <c r="A4" s="10" t="s">
        <v>5</v>
      </c>
      <c r="B4" s="3" t="s">
        <v>6</v>
      </c>
      <c r="C4" s="3" t="s">
        <v>7</v>
      </c>
      <c r="D4" s="3" t="s">
        <v>8</v>
      </c>
      <c r="E4" s="11" t="s">
        <v>9</v>
      </c>
    </row>
    <row r="5" spans="1:5" s="4" customFormat="1" ht="19.5" thickBot="1" x14ac:dyDescent="0.35">
      <c r="A5" s="6">
        <v>21</v>
      </c>
      <c r="B5" s="7">
        <f>17*23+1*18+3*19</f>
        <v>466</v>
      </c>
      <c r="C5" s="7">
        <v>103</v>
      </c>
      <c r="D5" s="8">
        <f>C5*100/B5</f>
        <v>22.103004291845494</v>
      </c>
      <c r="E5" s="9">
        <f>100-D5</f>
        <v>77.896995708154506</v>
      </c>
    </row>
    <row r="8" spans="1:5" s="1" customFormat="1" ht="12.75" x14ac:dyDescent="0.2">
      <c r="A8" s="1" t="s">
        <v>15</v>
      </c>
    </row>
    <row r="9" spans="1:5" s="1" customFormat="1" ht="12.75" x14ac:dyDescent="0.2">
      <c r="A9" s="1" t="s">
        <v>10</v>
      </c>
    </row>
    <row r="10" spans="1:5" s="1" customFormat="1" ht="12.75" x14ac:dyDescent="0.2">
      <c r="A10" s="1" t="s">
        <v>13</v>
      </c>
    </row>
    <row r="11" spans="1:5" s="1" customFormat="1" ht="12.75" x14ac:dyDescent="0.2">
      <c r="A11" s="1" t="s">
        <v>14</v>
      </c>
    </row>
    <row r="12" spans="1:5" s="1" customFormat="1" ht="12.75" x14ac:dyDescent="0.2">
      <c r="A12" s="1" t="s">
        <v>11</v>
      </c>
    </row>
    <row r="13" spans="1:5" s="1" customFormat="1" ht="12.75" x14ac:dyDescent="0.2">
      <c r="A13" s="1" t="s">
        <v>12</v>
      </c>
    </row>
  </sheetData>
  <pageMargins left="0.7" right="0.7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5E506-C712-448E-AAB0-FE9DB10E4059}">
  <sheetPr>
    <pageSetUpPr fitToPage="1"/>
  </sheetPr>
  <dimension ref="A1:E13"/>
  <sheetViews>
    <sheetView workbookViewId="0">
      <selection activeCell="B5" sqref="B5"/>
    </sheetView>
  </sheetViews>
  <sheetFormatPr defaultRowHeight="15.75" x14ac:dyDescent="0.25"/>
  <cols>
    <col min="1" max="1" width="20.7109375" style="2" customWidth="1"/>
    <col min="2" max="2" width="24.5703125" style="2" bestFit="1" customWidth="1"/>
    <col min="3" max="3" width="21" style="2" bestFit="1" customWidth="1"/>
    <col min="4" max="4" width="14.42578125" style="2" bestFit="1" customWidth="1"/>
    <col min="5" max="5" width="15.7109375" style="2" bestFit="1" customWidth="1"/>
    <col min="6" max="16384" width="9.140625" style="2"/>
  </cols>
  <sheetData>
    <row r="1" spans="1:5" s="5" customFormat="1" ht="17.25" x14ac:dyDescent="0.3">
      <c r="A1" s="5" t="s">
        <v>23</v>
      </c>
    </row>
    <row r="2" spans="1:5" ht="16.5" thickBot="1" x14ac:dyDescent="0.3"/>
    <row r="3" spans="1:5" s="15" customFormat="1" ht="18.75" x14ac:dyDescent="0.3">
      <c r="A3" s="12" t="s">
        <v>0</v>
      </c>
      <c r="B3" s="13" t="s">
        <v>1</v>
      </c>
      <c r="C3" s="13" t="s">
        <v>2</v>
      </c>
      <c r="D3" s="13" t="s">
        <v>3</v>
      </c>
      <c r="E3" s="14" t="s">
        <v>4</v>
      </c>
    </row>
    <row r="4" spans="1:5" x14ac:dyDescent="0.25">
      <c r="A4" s="10" t="s">
        <v>5</v>
      </c>
      <c r="B4" s="3" t="s">
        <v>6</v>
      </c>
      <c r="C4" s="3" t="s">
        <v>7</v>
      </c>
      <c r="D4" s="3" t="s">
        <v>8</v>
      </c>
      <c r="E4" s="11" t="s">
        <v>9</v>
      </c>
    </row>
    <row r="5" spans="1:5" s="4" customFormat="1" ht="19.5" thickBot="1" x14ac:dyDescent="0.35">
      <c r="A5" s="6">
        <v>21</v>
      </c>
      <c r="B5" s="7">
        <f>17*20+1*17+3*16</f>
        <v>405</v>
      </c>
      <c r="C5" s="7">
        <v>153</v>
      </c>
      <c r="D5" s="8">
        <f>C5*100/B5</f>
        <v>37.777777777777779</v>
      </c>
      <c r="E5" s="9">
        <f>100-D5</f>
        <v>62.222222222222221</v>
      </c>
    </row>
    <row r="8" spans="1:5" s="1" customFormat="1" ht="12.75" x14ac:dyDescent="0.2">
      <c r="A8" s="1" t="s">
        <v>15</v>
      </c>
    </row>
    <row r="9" spans="1:5" s="1" customFormat="1" ht="12.75" x14ac:dyDescent="0.2">
      <c r="A9" s="1" t="s">
        <v>10</v>
      </c>
    </row>
    <row r="10" spans="1:5" s="1" customFormat="1" ht="12.75" x14ac:dyDescent="0.2">
      <c r="A10" s="1" t="s">
        <v>13</v>
      </c>
    </row>
    <row r="11" spans="1:5" s="1" customFormat="1" ht="12.75" x14ac:dyDescent="0.2">
      <c r="A11" s="1" t="s">
        <v>14</v>
      </c>
    </row>
    <row r="12" spans="1:5" s="1" customFormat="1" ht="12.75" x14ac:dyDescent="0.2">
      <c r="A12" s="1" t="s">
        <v>11</v>
      </c>
    </row>
    <row r="13" spans="1:5" s="1" customFormat="1" ht="12.75" x14ac:dyDescent="0.2">
      <c r="A13" s="1" t="s">
        <v>12</v>
      </c>
    </row>
  </sheetData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B4D190-0393-43EB-9A2E-D31C2F977890}">
  <sheetPr>
    <pageSetUpPr fitToPage="1"/>
  </sheetPr>
  <dimension ref="A1:E13"/>
  <sheetViews>
    <sheetView workbookViewId="0">
      <selection activeCell="B6" sqref="B6"/>
    </sheetView>
  </sheetViews>
  <sheetFormatPr defaultRowHeight="15.75" x14ac:dyDescent="0.25"/>
  <cols>
    <col min="1" max="1" width="20.7109375" style="2" customWidth="1"/>
    <col min="2" max="2" width="24.5703125" style="2" bestFit="1" customWidth="1"/>
    <col min="3" max="3" width="21" style="2" bestFit="1" customWidth="1"/>
    <col min="4" max="4" width="14.42578125" style="2" bestFit="1" customWidth="1"/>
    <col min="5" max="5" width="15.7109375" style="2" bestFit="1" customWidth="1"/>
    <col min="6" max="16384" width="9.140625" style="2"/>
  </cols>
  <sheetData>
    <row r="1" spans="1:5" s="5" customFormat="1" ht="17.25" x14ac:dyDescent="0.3">
      <c r="A1" s="5" t="s">
        <v>24</v>
      </c>
    </row>
    <row r="2" spans="1:5" ht="16.5" thickBot="1" x14ac:dyDescent="0.3"/>
    <row r="3" spans="1:5" s="15" customFormat="1" ht="18.75" x14ac:dyDescent="0.3">
      <c r="A3" s="12" t="s">
        <v>0</v>
      </c>
      <c r="B3" s="13" t="s">
        <v>1</v>
      </c>
      <c r="C3" s="13" t="s">
        <v>2</v>
      </c>
      <c r="D3" s="13" t="s">
        <v>3</v>
      </c>
      <c r="E3" s="14" t="s">
        <v>4</v>
      </c>
    </row>
    <row r="4" spans="1:5" x14ac:dyDescent="0.25">
      <c r="A4" s="10" t="s">
        <v>5</v>
      </c>
      <c r="B4" s="3" t="s">
        <v>6</v>
      </c>
      <c r="C4" s="3" t="s">
        <v>7</v>
      </c>
      <c r="D4" s="3" t="s">
        <v>8</v>
      </c>
      <c r="E4" s="11" t="s">
        <v>9</v>
      </c>
    </row>
    <row r="5" spans="1:5" s="4" customFormat="1" ht="19.5" thickBot="1" x14ac:dyDescent="0.35">
      <c r="A5" s="6">
        <v>23</v>
      </c>
      <c r="B5" s="7">
        <f>18*22+2*17+2*18+1*12</f>
        <v>478</v>
      </c>
      <c r="C5" s="7">
        <v>96</v>
      </c>
      <c r="D5" s="8">
        <f>C5*100/B5</f>
        <v>20.0836820083682</v>
      </c>
      <c r="E5" s="9">
        <f>100-D5</f>
        <v>79.9163179916318</v>
      </c>
    </row>
    <row r="8" spans="1:5" s="1" customFormat="1" ht="12.75" x14ac:dyDescent="0.2">
      <c r="A8" s="1" t="s">
        <v>15</v>
      </c>
    </row>
    <row r="9" spans="1:5" s="1" customFormat="1" ht="12.75" x14ac:dyDescent="0.2">
      <c r="A9" s="1" t="s">
        <v>10</v>
      </c>
    </row>
    <row r="10" spans="1:5" s="1" customFormat="1" ht="12.75" x14ac:dyDescent="0.2">
      <c r="A10" s="1" t="s">
        <v>13</v>
      </c>
    </row>
    <row r="11" spans="1:5" s="1" customFormat="1" ht="12.75" x14ac:dyDescent="0.2">
      <c r="A11" s="1" t="s">
        <v>14</v>
      </c>
    </row>
    <row r="12" spans="1:5" s="1" customFormat="1" ht="12.75" x14ac:dyDescent="0.2">
      <c r="A12" s="1" t="s">
        <v>11</v>
      </c>
    </row>
    <row r="13" spans="1:5" s="1" customFormat="1" ht="12.75" x14ac:dyDescent="0.2">
      <c r="A13" s="1" t="s">
        <v>12</v>
      </c>
    </row>
  </sheetData>
  <pageMargins left="0.7" right="0.7" top="0.75" bottom="0.7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EBBBB7-157E-45B0-ACB2-C6AAD456E09B}">
  <sheetPr>
    <pageSetUpPr fitToPage="1"/>
  </sheetPr>
  <dimension ref="A1:E13"/>
  <sheetViews>
    <sheetView workbookViewId="0">
      <selection activeCell="B5" sqref="B5"/>
    </sheetView>
  </sheetViews>
  <sheetFormatPr defaultRowHeight="15.75" x14ac:dyDescent="0.25"/>
  <cols>
    <col min="1" max="1" width="20.7109375" style="2" customWidth="1"/>
    <col min="2" max="2" width="24.5703125" style="2" bestFit="1" customWidth="1"/>
    <col min="3" max="3" width="21" style="2" bestFit="1" customWidth="1"/>
    <col min="4" max="4" width="14.42578125" style="2" bestFit="1" customWidth="1"/>
    <col min="5" max="5" width="15.7109375" style="2" bestFit="1" customWidth="1"/>
    <col min="6" max="16384" width="9.140625" style="2"/>
  </cols>
  <sheetData>
    <row r="1" spans="1:5" s="5" customFormat="1" ht="17.25" x14ac:dyDescent="0.3">
      <c r="A1" s="5" t="s">
        <v>25</v>
      </c>
    </row>
    <row r="2" spans="1:5" ht="16.5" thickBot="1" x14ac:dyDescent="0.3"/>
    <row r="3" spans="1:5" s="15" customFormat="1" ht="18.75" x14ac:dyDescent="0.3">
      <c r="A3" s="12" t="s">
        <v>0</v>
      </c>
      <c r="B3" s="13" t="s">
        <v>1</v>
      </c>
      <c r="C3" s="13" t="s">
        <v>2</v>
      </c>
      <c r="D3" s="13" t="s">
        <v>3</v>
      </c>
      <c r="E3" s="14" t="s">
        <v>4</v>
      </c>
    </row>
    <row r="4" spans="1:5" x14ac:dyDescent="0.25">
      <c r="A4" s="10" t="s">
        <v>5</v>
      </c>
      <c r="B4" s="3" t="s">
        <v>6</v>
      </c>
      <c r="C4" s="3" t="s">
        <v>7</v>
      </c>
      <c r="D4" s="3" t="s">
        <v>8</v>
      </c>
      <c r="E4" s="11" t="s">
        <v>9</v>
      </c>
    </row>
    <row r="5" spans="1:5" s="4" customFormat="1" ht="19.5" thickBot="1" x14ac:dyDescent="0.35">
      <c r="A5" s="6">
        <v>22</v>
      </c>
      <c r="B5" s="7">
        <f>18*23+1*19+3*18</f>
        <v>487</v>
      </c>
      <c r="C5" s="7">
        <v>73</v>
      </c>
      <c r="D5" s="8">
        <f>C5*100/B5</f>
        <v>14.989733059548255</v>
      </c>
      <c r="E5" s="9">
        <f>100-D5</f>
        <v>85.010266940451743</v>
      </c>
    </row>
    <row r="8" spans="1:5" s="1" customFormat="1" ht="12.75" x14ac:dyDescent="0.2">
      <c r="A8" s="1" t="s">
        <v>15</v>
      </c>
    </row>
    <row r="9" spans="1:5" s="1" customFormat="1" ht="12.75" x14ac:dyDescent="0.2">
      <c r="A9" s="1" t="s">
        <v>10</v>
      </c>
    </row>
    <row r="10" spans="1:5" s="1" customFormat="1" ht="12.75" x14ac:dyDescent="0.2">
      <c r="A10" s="1" t="s">
        <v>13</v>
      </c>
    </row>
    <row r="11" spans="1:5" s="1" customFormat="1" ht="12.75" x14ac:dyDescent="0.2">
      <c r="A11" s="1" t="s">
        <v>14</v>
      </c>
    </row>
    <row r="12" spans="1:5" s="1" customFormat="1" ht="12.75" x14ac:dyDescent="0.2">
      <c r="A12" s="1" t="s">
        <v>11</v>
      </c>
    </row>
    <row r="13" spans="1:5" s="1" customFormat="1" ht="12.75" x14ac:dyDescent="0.2">
      <c r="A13" s="1" t="s">
        <v>12</v>
      </c>
    </row>
  </sheetData>
  <pageMargins left="0.7" right="0.7" top="0.75" bottom="0.75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A66493-C032-4FFB-A268-FE470E280657}">
  <sheetPr>
    <pageSetUpPr fitToPage="1"/>
  </sheetPr>
  <dimension ref="A1:E13"/>
  <sheetViews>
    <sheetView workbookViewId="0">
      <selection activeCell="C6" sqref="C6"/>
    </sheetView>
  </sheetViews>
  <sheetFormatPr defaultRowHeight="15.75" x14ac:dyDescent="0.25"/>
  <cols>
    <col min="1" max="1" width="20.7109375" style="2" customWidth="1"/>
    <col min="2" max="2" width="24.5703125" style="2" bestFit="1" customWidth="1"/>
    <col min="3" max="3" width="21" style="2" bestFit="1" customWidth="1"/>
    <col min="4" max="4" width="14.42578125" style="2" bestFit="1" customWidth="1"/>
    <col min="5" max="5" width="15.7109375" style="2" bestFit="1" customWidth="1"/>
    <col min="6" max="16384" width="9.140625" style="2"/>
  </cols>
  <sheetData>
    <row r="1" spans="1:5" s="5" customFormat="1" ht="17.25" x14ac:dyDescent="0.3">
      <c r="A1" s="5" t="s">
        <v>26</v>
      </c>
    </row>
    <row r="2" spans="1:5" ht="16.5" thickBot="1" x14ac:dyDescent="0.3"/>
    <row r="3" spans="1:5" s="15" customFormat="1" ht="18.75" x14ac:dyDescent="0.3">
      <c r="A3" s="12" t="s">
        <v>0</v>
      </c>
      <c r="B3" s="13" t="s">
        <v>1</v>
      </c>
      <c r="C3" s="13" t="s">
        <v>2</v>
      </c>
      <c r="D3" s="13" t="s">
        <v>3</v>
      </c>
      <c r="E3" s="14" t="s">
        <v>4</v>
      </c>
    </row>
    <row r="4" spans="1:5" x14ac:dyDescent="0.25">
      <c r="A4" s="10" t="s">
        <v>5</v>
      </c>
      <c r="B4" s="3" t="s">
        <v>6</v>
      </c>
      <c r="C4" s="3" t="s">
        <v>7</v>
      </c>
      <c r="D4" s="3" t="s">
        <v>8</v>
      </c>
      <c r="E4" s="11" t="s">
        <v>9</v>
      </c>
    </row>
    <row r="5" spans="1:5" s="4" customFormat="1" ht="19.5" thickBot="1" x14ac:dyDescent="0.35">
      <c r="A5" s="6">
        <v>22</v>
      </c>
      <c r="B5" s="7">
        <f>19*20+3*16</f>
        <v>428</v>
      </c>
      <c r="C5" s="7">
        <v>61</v>
      </c>
      <c r="D5" s="8">
        <f>C5*100/B5</f>
        <v>14.252336448598131</v>
      </c>
      <c r="E5" s="9">
        <f>100-D5</f>
        <v>85.747663551401871</v>
      </c>
    </row>
    <row r="8" spans="1:5" s="1" customFormat="1" ht="12.75" x14ac:dyDescent="0.2">
      <c r="A8" s="1" t="s">
        <v>15</v>
      </c>
    </row>
    <row r="9" spans="1:5" s="1" customFormat="1" ht="12.75" x14ac:dyDescent="0.2">
      <c r="A9" s="1" t="s">
        <v>10</v>
      </c>
    </row>
    <row r="10" spans="1:5" s="1" customFormat="1" ht="12.75" x14ac:dyDescent="0.2">
      <c r="A10" s="1" t="s">
        <v>13</v>
      </c>
    </row>
    <row r="11" spans="1:5" s="1" customFormat="1" ht="12.75" x14ac:dyDescent="0.2">
      <c r="A11" s="1" t="s">
        <v>14</v>
      </c>
    </row>
    <row r="12" spans="1:5" s="1" customFormat="1" ht="12.75" x14ac:dyDescent="0.2">
      <c r="A12" s="1" t="s">
        <v>11</v>
      </c>
    </row>
    <row r="13" spans="1:5" s="1" customFormat="1" ht="12.75" x14ac:dyDescent="0.2">
      <c r="A13" s="1" t="s">
        <v>12</v>
      </c>
    </row>
  </sheetData>
  <pageMargins left="0.7" right="0.7" top="0.75" bottom="0.75" header="0.3" footer="0.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A3DE3E-593C-4A87-AECB-131E6B95ADF5}">
  <sheetPr>
    <pageSetUpPr fitToPage="1"/>
  </sheetPr>
  <dimension ref="A1:E13"/>
  <sheetViews>
    <sheetView tabSelected="1" workbookViewId="0">
      <selection activeCell="C6" sqref="C6"/>
    </sheetView>
  </sheetViews>
  <sheetFormatPr defaultRowHeight="15.75" x14ac:dyDescent="0.25"/>
  <cols>
    <col min="1" max="1" width="20.7109375" style="2" customWidth="1"/>
    <col min="2" max="2" width="24.5703125" style="2" bestFit="1" customWidth="1"/>
    <col min="3" max="3" width="21" style="2" bestFit="1" customWidth="1"/>
    <col min="4" max="4" width="14.42578125" style="2" bestFit="1" customWidth="1"/>
    <col min="5" max="5" width="15.7109375" style="2" bestFit="1" customWidth="1"/>
    <col min="6" max="16384" width="9.140625" style="2"/>
  </cols>
  <sheetData>
    <row r="1" spans="1:5" s="5" customFormat="1" ht="17.25" x14ac:dyDescent="0.3">
      <c r="A1" s="5" t="s">
        <v>27</v>
      </c>
    </row>
    <row r="2" spans="1:5" ht="16.5" thickBot="1" x14ac:dyDescent="0.3"/>
    <row r="3" spans="1:5" s="15" customFormat="1" ht="18.75" x14ac:dyDescent="0.3">
      <c r="A3" s="12" t="s">
        <v>0</v>
      </c>
      <c r="B3" s="13" t="s">
        <v>1</v>
      </c>
      <c r="C3" s="13" t="s">
        <v>2</v>
      </c>
      <c r="D3" s="13" t="s">
        <v>3</v>
      </c>
      <c r="E3" s="14" t="s">
        <v>4</v>
      </c>
    </row>
    <row r="4" spans="1:5" x14ac:dyDescent="0.25">
      <c r="A4" s="10" t="s">
        <v>5</v>
      </c>
      <c r="B4" s="3" t="s">
        <v>6</v>
      </c>
      <c r="C4" s="3" t="s">
        <v>7</v>
      </c>
      <c r="D4" s="3" t="s">
        <v>8</v>
      </c>
      <c r="E4" s="11" t="s">
        <v>9</v>
      </c>
    </row>
    <row r="5" spans="1:5" s="4" customFormat="1" ht="19.5" thickBot="1" x14ac:dyDescent="0.35">
      <c r="A5" s="6">
        <v>22</v>
      </c>
      <c r="B5" s="7">
        <f>19*20+2*17+1*15</f>
        <v>429</v>
      </c>
      <c r="C5" s="7">
        <v>93</v>
      </c>
      <c r="D5" s="8">
        <f>C5*100/B5</f>
        <v>21.678321678321677</v>
      </c>
      <c r="E5" s="9">
        <f>100-D5</f>
        <v>78.32167832167832</v>
      </c>
    </row>
    <row r="8" spans="1:5" s="1" customFormat="1" ht="12.75" x14ac:dyDescent="0.2">
      <c r="A8" s="1" t="s">
        <v>15</v>
      </c>
    </row>
    <row r="9" spans="1:5" s="1" customFormat="1" ht="12.75" x14ac:dyDescent="0.2">
      <c r="A9" s="1" t="s">
        <v>10</v>
      </c>
    </row>
    <row r="10" spans="1:5" s="1" customFormat="1" ht="12.75" x14ac:dyDescent="0.2">
      <c r="A10" s="1" t="s">
        <v>13</v>
      </c>
    </row>
    <row r="11" spans="1:5" s="1" customFormat="1" ht="12.75" x14ac:dyDescent="0.2">
      <c r="A11" s="1" t="s">
        <v>14</v>
      </c>
    </row>
    <row r="12" spans="1:5" s="1" customFormat="1" ht="12.75" x14ac:dyDescent="0.2">
      <c r="A12" s="1" t="s">
        <v>11</v>
      </c>
    </row>
    <row r="13" spans="1:5" s="1" customFormat="1" ht="12.75" x14ac:dyDescent="0.2">
      <c r="A13" s="1" t="s">
        <v>12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12</vt:i4>
      </vt:variant>
    </vt:vector>
  </HeadingPairs>
  <TitlesOfParts>
    <vt:vector size="12" baseType="lpstr">
      <vt:lpstr>gennaio 2025</vt:lpstr>
      <vt:lpstr>febbraio 2025</vt:lpstr>
      <vt:lpstr>marzo 2025</vt:lpstr>
      <vt:lpstr>aprile 2025</vt:lpstr>
      <vt:lpstr>maggio 2025</vt:lpstr>
      <vt:lpstr>giugno 2025</vt:lpstr>
      <vt:lpstr>luglio 2025</vt:lpstr>
      <vt:lpstr>agosto 2025</vt:lpstr>
      <vt:lpstr>settembre 2025</vt:lpstr>
      <vt:lpstr>ottobre 2025</vt:lpstr>
      <vt:lpstr>novembre 2025</vt:lpstr>
      <vt:lpstr>dicembre 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Alessandro Sangalli</dc:creator>
  <cp:lastModifiedBy>erica</cp:lastModifiedBy>
  <cp:lastPrinted>2017-03-15T10:42:51Z</cp:lastPrinted>
  <dcterms:created xsi:type="dcterms:W3CDTF">2015-12-01T13:55:09Z</dcterms:created>
  <dcterms:modified xsi:type="dcterms:W3CDTF">2026-02-12T15:25:11Z</dcterms:modified>
</cp:coreProperties>
</file>