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11\aspa\SITO\@ Amministrazione Trasparente\personale\tasso assenze\2023\"/>
    </mc:Choice>
  </mc:AlternateContent>
  <xr:revisionPtr revIDLastSave="0" documentId="13_ncr:1_{734AC77F-4729-4435-A2BD-7B3D23D02F85}" xr6:coauthVersionLast="47" xr6:coauthVersionMax="47" xr10:uidLastSave="{00000000-0000-0000-0000-000000000000}"/>
  <bookViews>
    <workbookView xWindow="-28920" yWindow="-120" windowWidth="29040" windowHeight="15720" tabRatio="890" activeTab="12" xr2:uid="{00000000-000D-0000-FFFF-FFFF00000000}"/>
  </bookViews>
  <sheets>
    <sheet name="gennaio 2023" sheetId="16" r:id="rId1"/>
    <sheet name="febbraio 2023" sheetId="29" r:id="rId2"/>
    <sheet name="marzo 2023" sheetId="30" r:id="rId3"/>
    <sheet name="aprile 2023" sheetId="31" r:id="rId4"/>
    <sheet name="maggio 2023" sheetId="32" r:id="rId5"/>
    <sheet name="giugno 2023" sheetId="33" r:id="rId6"/>
    <sheet name="luglio 2023" sheetId="34" r:id="rId7"/>
    <sheet name="agosto 2023" sheetId="35" r:id="rId8"/>
    <sheet name="settembre 2023" sheetId="36" r:id="rId9"/>
    <sheet name="ottobre 2023" sheetId="37" r:id="rId10"/>
    <sheet name="novembre 2023" sheetId="38" r:id="rId11"/>
    <sheet name="dicembre 2023" sheetId="39" r:id="rId12"/>
    <sheet name="totale" sheetId="4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1" l="1"/>
  <c r="D5" i="41"/>
  <c r="C5" i="41"/>
  <c r="B5" i="41"/>
  <c r="A5" i="41"/>
  <c r="B5" i="39"/>
  <c r="B5" i="38"/>
  <c r="B5" i="37"/>
  <c r="B5" i="36"/>
  <c r="B5" i="35"/>
  <c r="B5" i="34"/>
  <c r="B5" i="33" l="1"/>
  <c r="B5" i="32"/>
  <c r="B5" i="31"/>
  <c r="B5" i="30"/>
  <c r="B5" i="29"/>
  <c r="B5" i="16" l="1"/>
  <c r="D5" i="16" l="1"/>
  <c r="E5" i="16" s="1"/>
  <c r="D5" i="33" l="1"/>
  <c r="E5" i="33" s="1"/>
  <c r="D5" i="30" l="1"/>
  <c r="E5" i="30" s="1"/>
  <c r="D5" i="29"/>
  <c r="E5" i="29" s="1"/>
  <c r="D5" i="38" l="1"/>
  <c r="E5" i="38" s="1"/>
  <c r="D5" i="39"/>
  <c r="E5" i="39" s="1"/>
  <c r="D5" i="37"/>
  <c r="E5" i="37" s="1"/>
  <c r="D5" i="36"/>
  <c r="E5" i="36" s="1"/>
  <c r="D5" i="34"/>
  <c r="E5" i="34" s="1"/>
  <c r="D5" i="35"/>
  <c r="E5" i="35" s="1"/>
  <c r="D5" i="32"/>
  <c r="E5" i="32" s="1"/>
  <c r="D5" i="31"/>
  <c r="E5" i="31" s="1"/>
</calcChain>
</file>

<file path=xl/sharedStrings.xml><?xml version="1.0" encoding="utf-8"?>
<sst xmlns="http://schemas.openxmlformats.org/spreadsheetml/2006/main" count="221" uniqueCount="29">
  <si>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</si>
  <si>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</si>
  <si>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</si>
  <si>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</si>
  <si>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</si>
  <si>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</si>
  <si>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</si>
  <si>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</si>
  <si>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</si>
  <si>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</si>
  <si>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</si>
  <si>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</si>
  <si>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</si>
  <si>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</si>
  <si>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</si>
  <si>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</si>
  <si>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2023</t>
  </si>
  <si>
    <t>Art. 21 Legge n. 69 del 18/06/2009 - TASSI ASSENZE E PRESENZE PERSONALE - FEBBRAIO 2023</t>
  </si>
  <si>
    <t>Art. 21 Legge n. 69 del 18/06/2009 - TASSI ASSENZE E PRESENZE PERSONALE - MARZO 2023</t>
  </si>
  <si>
    <t>Art. 21 Legge n. 69 del 18/06/2009 - TASSI ASSENZE E PRESENZE PERSONALE - APRILE 2023</t>
  </si>
  <si>
    <t>Art. 21 Legge n. 69 del 18/06/2009 - TASSI ASSENZE E PRESENZE PERSONALE - MAGGIO 2023</t>
  </si>
  <si>
    <t>Art. 21 Legge n. 69 del 18/06/2009 - TASSI ASSENZE E PRESENZE PERSONALE - GIUGNO 2023</t>
  </si>
  <si>
    <t>Art. 21 Legge n. 69 del 18/06/2009 - TASSI ASSENZE E PRESENZE PERSONALE - LUGLIO 2023</t>
  </si>
  <si>
    <t>Art. 21 Legge n. 69 del 18/06/2009 - TASSI ASSENZE E PRESENZE PERSONALE - AGOSTO 2023</t>
  </si>
  <si>
    <t>Art. 21 Legge n. 69 del 18/06/2009 - TASSI ASSENZE E PRESENZE PERSONALE - SETTEMBRE 2023</t>
  </si>
  <si>
    <t>Art. 21 Legge n. 69 del 18/06/2009 - TASSI ASSENZE E PRESENZE PERSONALE - OTTOBRE 2023</t>
  </si>
  <si>
    <t>Art. 21 Legge n. 69 del 18/06/2009 - TASSI ASSENZE E PRESENZE PERSONALE - NOVEMBRE 2023</t>
  </si>
  <si>
    <t>Art. 21 Legge n. 69 del 18/06/2009 - TASSI ASSENZE E PRESENZE PERSONALE - DICEMBRE 2023</t>
  </si>
  <si>
    <t>Art. 21 Legge n. 69 del 18/06/2009 - TASSI ASSENZE E PRESENZE PERSONALE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</si>
</sst>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169" fontId="4" fillId="0" borderId="7" xfId="0" applyNumberFormat="1" applyFont="1" applyBorder="1" applyAlignment="1">
      <alignment horizontal="center"/>
    </xf>
    <xf numFmtId="169" fontId="4" fillId="0" borderId="8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E5" sqref="E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17*21+1*14</f>
        <v>371</v>
      </c>
      <c r="C5" s="7">
        <v>93</v>
      </c>
      <c r="D5" s="8">
        <f>C5*100/B5</f>
        <v>25.067385444743934</v>
      </c>
      <c r="E5" s="9">
        <f>100-D5</f>
        <v>74.932614555256066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17*20+1*13</f>
        <v>353</v>
      </c>
      <c r="C5" s="7">
        <v>59</v>
      </c>
      <c r="D5" s="8">
        <f>C5*100/B5</f>
        <v>16.71388101983003</v>
      </c>
      <c r="E5" s="9">
        <f>100-D5</f>
        <v>83.286118980169974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17*23+1*13</f>
        <v>404</v>
      </c>
      <c r="C5" s="7">
        <v>79</v>
      </c>
      <c r="D5" s="8">
        <f>C5*100/B5</f>
        <v>19.554455445544555</v>
      </c>
      <c r="E5" s="9">
        <f>100-D5</f>
        <v>80.445544554455438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19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16*18+1*10+1*14</f>
        <v>312</v>
      </c>
      <c r="C5" s="7">
        <v>64</v>
      </c>
      <c r="D5" s="8">
        <f>C5*100/B5</f>
        <v>20.512820512820515</v>
      </c>
      <c r="E5" s="9">
        <f>100-D5</f>
        <v>79.487179487179489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20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16*22+1*14+1*18+1*9</f>
        <v>393</v>
      </c>
      <c r="C5" s="7">
        <v>86</v>
      </c>
      <c r="D5" s="8">
        <f>C5*100/B5</f>
        <v>21.882951653944019</v>
      </c>
      <c r="E5" s="9">
        <f>100-D5</f>
        <v>78.117048346055981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workbookViewId="0">
      <selection activeCell="D36" sqref="D3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21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16*21+1*12+1*17+1*9</f>
        <v>374</v>
      </c>
      <c r="C5" s="7">
        <v>105</v>
      </c>
      <c r="D5" s="8">
        <f>C5*100/B5</f>
        <v>28.074866310160427</v>
      </c>
      <c r="E5" s="9">
        <f>100-D5</f>
        <v>71.925133689839569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D18" sqref="D1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22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16*21+1*13+1*17+1*8</f>
        <v>374</v>
      </c>
      <c r="C5" s="7">
        <v>101</v>
      </c>
      <c r="D5" s="8">
        <f>C5*100/B5</f>
        <v>27.005347593582886</v>
      </c>
      <c r="E5" s="9">
        <f>100-D5</f>
        <v>72.994652406417117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23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19</v>
      </c>
      <c r="B5" s="7">
        <f>16*23+1*13+1*9+1*18</f>
        <v>408</v>
      </c>
      <c r="C5" s="7">
        <v>75</v>
      </c>
      <c r="D5" s="8">
        <f>C5*100/B5</f>
        <v>18.382352941176471</v>
      </c>
      <c r="E5" s="9">
        <f>100-D5</f>
        <v>81.617647058823536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24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20</v>
      </c>
      <c r="B5" s="7">
        <f>14*21+1*11+1*16+1*12+1*8+1*10</f>
        <v>351</v>
      </c>
      <c r="C5" s="7">
        <v>99</v>
      </c>
      <c r="D5" s="8">
        <f>C5*100/B5</f>
        <v>28.205128205128204</v>
      </c>
      <c r="E5" s="9">
        <f>100-D5</f>
        <v>71.794871794871796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687-58D1-4C0A-A1C2-6023D4A9F098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25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17</v>
      </c>
      <c r="B5" s="7">
        <f>15*21+1*17+1*9</f>
        <v>341</v>
      </c>
      <c r="C5" s="7">
        <v>43</v>
      </c>
      <c r="D5" s="8">
        <f>C5*100/B5</f>
        <v>12.609970674486803</v>
      </c>
      <c r="E5" s="9">
        <f>100-D5</f>
        <v>87.390029325513197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AFE-F8BE-4ED4-8E0E-3692F4C60FCC}">
  <sheetPr>
    <pageSetUpPr fitToPage="1"/>
  </sheetPr>
  <dimension ref="A1:E13"/>
  <sheetViews>
    <sheetView workbookViewId="0">
      <selection activeCell="C5" sqref="C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15*21+1*19+1*17+1*9</f>
        <v>360</v>
      </c>
      <c r="C5" s="7">
        <v>59</v>
      </c>
      <c r="D5" s="8">
        <f>C5*100/B5</f>
        <v>16.388888888888889</v>
      </c>
      <c r="E5" s="9">
        <f>100-D5</f>
        <v>83.611111111111114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A6F-DD03-40C0-A79C-F12346E624AD}">
  <sheetPr>
    <pageSetUpPr fitToPage="1"/>
  </sheetPr>
  <dimension ref="A1:E13"/>
  <sheetViews>
    <sheetView workbookViewId="0">
      <selection sqref="A1:E13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16" t="s">
        <v>27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18</v>
      </c>
      <c r="B5" s="7">
        <f>16*18+1*14+1*7</f>
        <v>309</v>
      </c>
      <c r="C5" s="7">
        <v>72</v>
      </c>
      <c r="D5" s="8">
        <f>C5*100/B5</f>
        <v>23.300970873786408</v>
      </c>
      <c r="E5" s="9">
        <f>100-D5</f>
        <v>76.699029126213588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F452-AD59-4440-BD54-A03F16D58AB1}">
  <sheetPr>
    <pageSetUpPr fitToPage="1"/>
  </sheetPr>
  <dimension ref="A1:E18"/>
  <sheetViews>
    <sheetView tabSelected="1" workbookViewId="0">
      <selection activeCell="H20" sqref="H20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16" t="s">
        <v>28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17">
        <f>('gennaio 2023'!A5+'febbraio 2023'!A5+'marzo 2023'!A5+'aprile 2023'!A5+'maggio 2023'!A5+'giugno 2023'!A5+'luglio 2023'!A5+'agosto 2023'!A5+'settembre 2023'!A5+'ottobre 2023'!A5+'novembre 2023'!A5+'dicembre 2023'!A5)/12</f>
        <v>18.416666666666668</v>
      </c>
      <c r="B5" s="7">
        <f>('gennaio 2023'!B5+'febbraio 2023'!B5+'marzo 2023'!B5+'aprile 2023'!B5+'maggio 2023'!B5+'giugno 2023'!B5+'luglio 2023'!B5+'agosto 2023'!B5+'settembre 2023'!B5+'ottobre 2023'!B5+'novembre 2023'!B5+'dicembre 2023'!B5)/12</f>
        <v>362.5</v>
      </c>
      <c r="C5" s="18">
        <f>('gennaio 2023'!C5+'febbraio 2023'!C5+'marzo 2023'!C5+'aprile 2023'!C5+'maggio 2023'!C5+'giugno 2023'!C5+'luglio 2023'!C5+'agosto 2023'!C5+'settembre 2023'!C5+'ottobre 2023'!C5+'novembre 2023'!C5+'dicembre 2023'!C5)/12</f>
        <v>77.916666666666671</v>
      </c>
      <c r="D5" s="18">
        <f>('gennaio 2023'!D5+'febbraio 2023'!D5+'marzo 2023'!D5+'aprile 2023'!D5+'maggio 2023'!D5+'giugno 2023'!D5+'luglio 2023'!D5+'agosto 2023'!D5+'settembre 2023'!D5+'ottobre 2023'!D5+'novembre 2023'!D5+'dicembre 2023'!D5)/12</f>
        <v>21.474918297007758</v>
      </c>
      <c r="E5" s="9">
        <f>100-D5</f>
        <v>78.525081702992239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  <row r="18" spans="1:1" ht="18.600000000000001" thickBot="1" x14ac:dyDescent="0.4">
      <c r="A18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</vt:lpstr>
      <vt:lpstr>settembre 2023</vt:lpstr>
      <vt:lpstr>ottobre 2023</vt:lpstr>
      <vt:lpstr>novembre 2023</vt:lpstr>
      <vt:lpstr>dicembre 2023</vt:lpstr>
      <vt:lpstr>totale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Laura Nolli</cp:lastModifiedBy>
  <cp:lastPrinted>2017-03-15T10:42:51Z</cp:lastPrinted>
  <dcterms:created xsi:type="dcterms:W3CDTF">2015-12-01T13:55:09Z</dcterms:created>
  <dcterms:modified xsi:type="dcterms:W3CDTF">2024-07-12T08:37:50Z</dcterms:modified>
</cp:coreProperties>
</file>